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RAHUL KUMAR\Downloads\power bi\"/>
    </mc:Choice>
  </mc:AlternateContent>
  <xr:revisionPtr revIDLastSave="0" documentId="8_{131EA435-E228-4006-8B2C-0832B88777B9}" xr6:coauthVersionLast="47" xr6:coauthVersionMax="47" xr10:uidLastSave="{00000000-0000-0000-0000-000000000000}"/>
  <bookViews>
    <workbookView xWindow="-108" yWindow="-108" windowWidth="23256" windowHeight="12456" firstSheet="3" activeTab="9" xr2:uid="{00000000-000D-0000-FFFF-FFFF00000000}"/>
  </bookViews>
  <sheets>
    <sheet name="combo chart" sheetId="3" r:id="rId1"/>
    <sheet name="Sheet4" sheetId="6" r:id="rId2"/>
    <sheet name="waterfall chart" sheetId="7" r:id="rId3"/>
    <sheet name="pie chart" sheetId="8" r:id="rId4"/>
    <sheet name="map chart" sheetId="9" r:id="rId5"/>
    <sheet name="top 5" sheetId="10" r:id="rId6"/>
    <sheet name="kpi sparkline" sheetId="11" r:id="rId7"/>
    <sheet name="kpi yoy" sheetId="15" r:id="rId8"/>
    <sheet name="Data" sheetId="1" r:id="rId9"/>
    <sheet name="dashboard" sheetId="14"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4" i="9"/>
  <c r="D5" i="7"/>
  <c r="D6" i="7"/>
  <c r="D7" i="7"/>
  <c r="D4"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9" i="15"/>
  <c r="L9" i="15"/>
  <c r="K9" i="15"/>
  <c r="J9" i="15"/>
  <c r="I9" i="15"/>
  <c r="E17" i="11"/>
  <c r="E41" i="9"/>
  <c r="E7" i="9"/>
  <c r="E8" i="9"/>
  <c r="E11" i="9"/>
  <c r="E37" i="9"/>
  <c r="E51" i="9"/>
  <c r="E28" i="9"/>
  <c r="E5" i="9"/>
  <c r="E6" i="9"/>
  <c r="E15" i="9"/>
  <c r="E16" i="9"/>
  <c r="E26" i="9"/>
  <c r="E19" i="9"/>
  <c r="E4" i="9"/>
  <c r="E43" i="9"/>
  <c r="E38" i="9"/>
  <c r="E46" i="9"/>
  <c r="E12" i="9"/>
  <c r="E13" i="9"/>
  <c r="E14" i="9"/>
  <c r="E23" i="9"/>
  <c r="E24" i="9"/>
  <c r="E34" i="9"/>
  <c r="E27" i="9"/>
  <c r="E5" i="7"/>
  <c r="E48" i="9"/>
  <c r="E25" i="9"/>
  <c r="E21" i="9"/>
  <c r="E22" i="9"/>
  <c r="E31" i="9"/>
  <c r="E32" i="9"/>
  <c r="E42" i="9"/>
  <c r="E35" i="9"/>
  <c r="E6" i="7"/>
  <c r="E20" i="9"/>
  <c r="E9" i="9"/>
  <c r="E29" i="9"/>
  <c r="E30" i="9"/>
  <c r="E39" i="9"/>
  <c r="E40" i="9"/>
  <c r="E50" i="9"/>
  <c r="E7" i="7"/>
  <c r="E4" i="7"/>
  <c r="N17" i="11"/>
  <c r="K17" i="11"/>
  <c r="B17" i="11"/>
  <c r="H17" i="11"/>
  <c r="E33" i="9"/>
  <c r="E17" i="9"/>
  <c r="E49" i="9"/>
  <c r="E10" i="9"/>
  <c r="E44" i="9"/>
  <c r="E36" i="9"/>
  <c r="E18" i="9"/>
  <c r="E52" i="9"/>
  <c r="E47" i="9"/>
  <c r="E45" i="9"/>
</calcChain>
</file>

<file path=xl/sharedStrings.xml><?xml version="1.0" encoding="utf-8"?>
<sst xmlns="http://schemas.openxmlformats.org/spreadsheetml/2006/main" count="157679" uniqueCount="10956">
  <si>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</si>
  <si>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</si>
  <si>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</si>
  <si>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</si>
  <si>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</si>
  <si>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</si>
  <si>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</si>
  <si>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</si>
  <si>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</si>
  <si>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</si>
  <si>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</si>
  <si>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</si>
  <si>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</si>
  <si>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</si>
  <si>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</si>
  <si>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</si>
  <si>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</si>
  <si>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</si>
  <si>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</si>
  <si>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</si>
  <si>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</si>
  <si>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</si>
  <si>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</si>
  <si>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</si>
  <si>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</si>
  <si>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</si>
  <si>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</si>
  <si>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</si>
  <si>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</si>
  <si>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</si>
  <si>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</si>
  <si>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</si>
  <si>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</si>
  <si>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</si>
  <si>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</si>
  <si>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</si>
  <si>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</si>
  <si>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</si>
  <si>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</si>
  <si>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</si>
  <si>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</si>
  <si>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</si>
  <si>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</si>
  <si>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</si>
  <si>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</si>
  <si>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</si>
  <si>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</si>
  <si>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</si>
  <si>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</si>
  <si>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</si>
  <si>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</si>
  <si>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</si>
  <si>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</si>
  <si>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</si>
  <si>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</si>
  <si>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</si>
  <si>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</si>
  <si>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</si>
  <si>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</si>
  <si>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</si>
  <si>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</si>
  <si>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</si>
  <si>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</si>
  <si>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</si>
  <si>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</si>
  <si>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</si>
  <si>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</si>
  <si>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</si>
  <si>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</si>
  <si>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</si>
  <si>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</si>
  <si>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</si>
  <si>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</si>
  <si>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</si>
  <si>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</si>
  <si>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</si>
  <si>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</si>
  <si>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</si>
  <si>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</si>
  <si>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</si>
  <si>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</si>
  <si>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</si>
  <si>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</si>
  <si>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</si>
  <si>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</si>
  <si>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</si>
  <si>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</si>
  <si>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</si>
  <si>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</si>
  <si>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</si>
  <si>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</si>
  <si>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</si>
  <si>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</si>
  <si>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</si>
  <si>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</si>
  <si>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</si>
  <si>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</si>
  <si>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</si>
  <si>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</si>
  <si>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</si>
  <si>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</si>
  <si>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</si>
  <si>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</si>
  <si>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</si>
  <si>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</si>
  <si>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</si>
  <si>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</si>
  <si>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</si>
  <si>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</si>
  <si>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</si>
  <si>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</si>
  <si>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</si>
  <si>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</si>
  <si>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</si>
  <si>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</si>
  <si>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</si>
  <si>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</si>
  <si>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</si>
  <si>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</si>
  <si>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</si>
  <si>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</si>
  <si>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</si>
  <si>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</si>
  <si>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</si>
  <si>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</si>
  <si>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</si>
  <si>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</si>
  <si>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</si>
  <si>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</si>
  <si>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</si>
  <si>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</si>
  <si>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</si>
  <si>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</si>
  <si>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</si>
  <si>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</si>
  <si>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</si>
  <si>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</si>
  <si>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</si>
  <si>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</si>
  <si>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</si>
  <si>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</si>
  <si>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</si>
  <si>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</si>
  <si>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</si>
  <si>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</si>
  <si>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</si>
  <si>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</si>
  <si>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</si>
  <si>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</si>
  <si>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</si>
  <si>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</si>
  <si>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</si>
  <si>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</si>
  <si>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</si>
  <si>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</si>
  <si>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</si>
  <si>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</si>
  <si>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</si>
  <si>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</si>
  <si>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</si>
  <si>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</si>
  <si>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</si>
  <si>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</si>
  <si>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</si>
  <si>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</si>
  <si>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</si>
  <si>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</si>
  <si>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</si>
  <si>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</si>
  <si>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</si>
  <si>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</si>
  <si>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</si>
  <si>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</si>
  <si>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</si>
  <si>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</si>
  <si>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</si>
  <si>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</si>
  <si>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</si>
  <si>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</si>
  <si>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</si>
  <si>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</si>
  <si>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</si>
  <si>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</si>
  <si>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</si>
  <si>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</si>
  <si>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</si>
  <si>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</si>
  <si>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</si>
  <si>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</si>
  <si>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</si>
  <si>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</si>
  <si>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</si>
  <si>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</si>
  <si>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</si>
  <si>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</si>
  <si>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</si>
  <si>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</si>
  <si>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</si>
  <si>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</si>
  <si>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</si>
  <si>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</si>
  <si>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</si>
  <si>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</si>
  <si>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</si>
  <si>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</si>
  <si>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</si>
  <si>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</si>
  <si>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</si>
  <si>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</si>
  <si>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</si>
  <si>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</si>
  <si>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</si>
  <si>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</si>
  <si>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</si>
  <si>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</si>
  <si>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</si>
  <si>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</si>
  <si>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</si>
  <si>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</si>
  <si>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</si>
  <si>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</si>
  <si>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</si>
  <si>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</si>
  <si>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</si>
  <si>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</si>
  <si>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</si>
  <si>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</si>
  <si>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</si>
  <si>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</si>
  <si>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</si>
  <si>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</si>
  <si>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</si>
  <si>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</si>
  <si>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</si>
  <si>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</si>
  <si>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</si>
  <si>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</si>
  <si>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</si>
  <si>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</si>
  <si>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</si>
  <si>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</si>
  <si>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</si>
  <si>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</si>
  <si>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</si>
  <si>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</si>
  <si>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</si>
  <si>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</si>
  <si>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</si>
  <si>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</si>
  <si>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</si>
  <si>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</si>
  <si>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</si>
  <si>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</si>
  <si>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</si>
  <si>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</si>
  <si>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</si>
  <si>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</si>
  <si>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</si>
  <si>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</si>
  <si>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</si>
  <si>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</si>
  <si>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</si>
  <si>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</si>
  <si>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</si>
  <si>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</si>
  <si>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</si>
  <si>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</si>
  <si>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</si>
  <si>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</si>
  <si>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</si>
  <si>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</si>
  <si>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</si>
  <si>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</si>
  <si>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</si>
  <si>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</si>
  <si>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</si>
  <si>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</si>
  <si>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</si>
  <si>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</si>
  <si>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</si>
  <si>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</si>
  <si>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</si>
  <si>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</si>
  <si>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</si>
  <si>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</si>
  <si>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</si>
  <si>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</si>
  <si>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</si>
  <si>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</si>
  <si>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</si>
  <si>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</si>
  <si>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</si>
  <si>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</si>
  <si>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</si>
  <si>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</si>
  <si>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</si>
  <si>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</si>
  <si>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</si>
  <si>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</si>
  <si>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</si>
  <si>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</si>
  <si>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</si>
  <si>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</si>
  <si>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</si>
  <si>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</si>
  <si>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</si>
  <si>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</si>
  <si>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</si>
  <si>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</si>
  <si>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</si>
  <si>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</si>
  <si>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</si>
  <si>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</si>
  <si>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</si>
  <si>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</si>
  <si>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</si>
  <si>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</si>
  <si>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</si>
  <si>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</si>
  <si>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</si>
  <si>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</si>
  <si>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</si>
  <si>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</si>
  <si>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</si>
  <si>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</si>
  <si>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</si>
  <si>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</si>
  <si>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</si>
  <si>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</si>
  <si>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</si>
  <si>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</si>
  <si>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</si>
  <si>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</si>
  <si>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</si>
  <si>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</si>
  <si>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</si>
  <si>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</si>
  <si>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</si>
  <si>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</si>
  <si>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</si>
  <si>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</si>
  <si>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</si>
  <si>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</si>
  <si>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</si>
  <si>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</si>
  <si>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</si>
  <si>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</si>
  <si>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</si>
  <si>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</si>
  <si>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</si>
  <si>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</si>
  <si>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</si>
  <si>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</si>
  <si>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</si>
  <si>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</si>
  <si>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</si>
  <si>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</si>
  <si>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</si>
  <si>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</si>
  <si>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</si>
  <si>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</si>
  <si>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</si>
  <si>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</si>
  <si>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</si>
  <si>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</si>
  <si>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</si>
  <si>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</si>
  <si>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</si>
  <si>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</si>
  <si>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</si>
  <si>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</si>
  <si>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</si>
  <si>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</si>
  <si>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</si>
  <si>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</si>
  <si>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</si>
  <si>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</si>
  <si>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</si>
  <si>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</si>
  <si>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</si>
  <si>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</si>
  <si>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</si>
  <si>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</si>
  <si>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</si>
  <si>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</si>
  <si>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</si>
  <si>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</si>
  <si>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</si>
  <si>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</si>
  <si>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</si>
  <si>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</si>
  <si>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</si>
  <si>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</si>
  <si>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</si>
  <si>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</si>
  <si>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</si>
  <si>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</si>
  <si>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</si>
  <si>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</si>
  <si>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</si>
  <si>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</si>
  <si>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</si>
  <si>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</si>
  <si>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</si>
  <si>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</si>
  <si>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</si>
  <si>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</si>
  <si>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</si>
  <si>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</si>
  <si>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</si>
  <si>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</si>
  <si>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</si>
  <si>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</si>
  <si>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</si>
  <si>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</si>
  <si>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</si>
  <si>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</si>
  <si>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</si>
  <si>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</si>
  <si>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</si>
  <si>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</si>
  <si>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</si>
  <si>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</si>
  <si>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</si>
  <si>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</si>
  <si>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</si>
  <si>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</si>
  <si>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</si>
  <si>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</si>
  <si>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</si>
  <si>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</si>
  <si>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</si>
  <si>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</si>
  <si>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</si>
  <si>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</si>
  <si>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</si>
  <si>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</si>
  <si>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</si>
  <si>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</si>
  <si>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</si>
  <si>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</si>
  <si>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</si>
  <si>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</si>
  <si>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</si>
  <si>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</si>
  <si>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</si>
  <si>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</si>
  <si>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</si>
  <si>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</si>
  <si>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</si>
  <si>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</si>
  <si>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</si>
  <si>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</si>
  <si>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</si>
  <si>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</si>
  <si>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</si>
  <si>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</si>
  <si>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</si>
  <si>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</si>
  <si>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</si>
  <si>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</si>
  <si>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</si>
  <si>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</si>
  <si>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</si>
  <si>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</si>
  <si>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</si>
  <si>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</si>
  <si>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</si>
  <si>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</si>
  <si>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</si>
  <si>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</si>
  <si>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</si>
  <si>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</si>
  <si>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</si>
  <si>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</si>
  <si>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</si>
  <si>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</si>
  <si>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</si>
  <si>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</si>
  <si>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</si>
  <si>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</si>
  <si>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</si>
  <si>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</si>
  <si>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</si>
  <si>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</si>
  <si>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</si>
  <si>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</si>
  <si>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</si>
  <si>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</si>
  <si>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</si>
  <si>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</si>
  <si>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</si>
  <si>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</si>
  <si>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</si>
  <si>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</si>
  <si>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</si>
  <si>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</si>
  <si>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</si>
  <si>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</si>
  <si>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</si>
  <si>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</si>
  <si>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</si>
  <si>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</si>
  <si>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</si>
  <si>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</si>
  <si>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</si>
  <si>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</si>
  <si>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</si>
  <si>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</si>
  <si>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</si>
  <si>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</si>
  <si>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</si>
  <si>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</si>
  <si>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</si>
  <si>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</si>
  <si>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</si>
  <si>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</si>
  <si>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</si>
  <si>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</si>
  <si>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</si>
  <si>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</si>
  <si>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</si>
  <si>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</si>
  <si>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</si>
  <si>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</si>
  <si>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</si>
  <si>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</si>
  <si>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</si>
  <si>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</si>
  <si>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</si>
  <si>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</si>
  <si>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</si>
  <si>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</si>
  <si>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</si>
  <si>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</si>
  <si>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</si>
  <si>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</si>
  <si>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</si>
  <si>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</si>
  <si>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</si>
  <si>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</si>
  <si>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</si>
  <si>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</si>
  <si>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</si>
  <si>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</si>
  <si>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</si>
  <si>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</si>
  <si>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</si>
  <si>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</si>
  <si>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</si>
  <si>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</si>
  <si>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</si>
  <si>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</si>
  <si>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</si>
  <si>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</si>
  <si>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</si>
  <si>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</si>
  <si>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</si>
  <si>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</si>
  <si>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</si>
  <si>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</si>
  <si>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</si>
  <si>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</si>
  <si>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</si>
  <si>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</si>
  <si>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</si>
  <si>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</si>
  <si>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</si>
  <si>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</si>
  <si>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</si>
  <si>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</si>
  <si>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</si>
  <si>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</si>
  <si>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</si>
  <si>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</si>
  <si>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</si>
  <si>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</si>
  <si>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</si>
  <si>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</si>
  <si>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</si>
  <si>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</si>
  <si>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</si>
  <si>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</si>
  <si>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</si>
  <si>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</si>
  <si>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</si>
  <si>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</si>
  <si>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</si>
  <si>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</si>
  <si>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</si>
  <si>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</si>
  <si>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</si>
  <si>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</si>
  <si>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</si>
  <si>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</si>
  <si>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</si>
  <si>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</si>
  <si>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</si>
  <si>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</si>
  <si>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</si>
  <si>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</si>
  <si>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</si>
  <si>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</si>
  <si>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</si>
  <si>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</si>
  <si>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</si>
  <si>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</si>
  <si>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</si>
  <si>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</si>
  <si>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</si>
  <si>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</si>
  <si>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</si>
  <si>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</si>
  <si>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</si>
  <si>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</si>
  <si>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</si>
  <si>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</si>
  <si>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</si>
  <si>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</si>
  <si>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</si>
  <si>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</si>
  <si>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</si>
  <si>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</si>
  <si>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</si>
  <si>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</si>
  <si>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</si>
  <si>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</si>
  <si>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</si>
  <si>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</si>
  <si>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</si>
  <si>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</si>
  <si>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</si>
  <si>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</si>
  <si>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</si>
  <si>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</si>
  <si>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</si>
  <si>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</si>
  <si>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</si>
  <si>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</si>
  <si>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</si>
  <si>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</si>
  <si>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</si>
  <si>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</si>
  <si>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</si>
  <si>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</si>
  <si>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</si>
  <si>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</si>
  <si>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</si>
  <si>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</si>
  <si>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</si>
  <si>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</si>
  <si>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</si>
  <si>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</si>
  <si>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</si>
  <si>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</si>
  <si>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</si>
  <si>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</si>
  <si>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</si>
  <si>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</si>
  <si>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</si>
  <si>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</si>
  <si>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</si>
  <si>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</si>
  <si>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</si>
  <si>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</si>
  <si>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</si>
  <si>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</si>
  <si>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</si>
  <si>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</si>
  <si>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</si>
  <si>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</si>
  <si>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</si>
  <si>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</si>
  <si>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</si>
  <si>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</si>
  <si>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</si>
  <si>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</si>
  <si>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</si>
  <si>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</si>
  <si>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</si>
  <si>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</si>
  <si>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</si>
  <si>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</si>
  <si>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</si>
  <si>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</si>
  <si>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</si>
  <si>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</si>
  <si>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</si>
  <si>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</si>
  <si>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</si>
  <si>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</si>
  <si>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</si>
  <si>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</si>
  <si>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</si>
  <si>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</si>
  <si>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</si>
  <si>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</si>
  <si>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</si>
  <si>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</si>
  <si>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</si>
  <si>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</si>
  <si>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</si>
  <si>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</si>
  <si>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</si>
  <si>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</si>
  <si>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</si>
  <si>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</si>
  <si>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</si>
  <si>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</si>
  <si>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</si>
  <si>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</si>
  <si>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</si>
  <si>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</si>
  <si>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</si>
  <si>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</si>
  <si>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</si>
  <si>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</si>
  <si>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</si>
  <si>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</si>
  <si>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</si>
  <si>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</si>
  <si>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</si>
  <si>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</si>
  <si>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</si>
  <si>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</si>
  <si>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</si>
  <si>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</si>
  <si>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</si>
  <si>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</si>
  <si>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</si>
  <si>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</si>
  <si>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</si>
  <si>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</si>
  <si>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</si>
  <si>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</si>
  <si>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</si>
  <si>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</si>
  <si>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</si>
  <si>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</si>
  <si>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</si>
  <si>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</si>
  <si>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</si>
  <si>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</si>
  <si>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</si>
  <si>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</si>
  <si>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</si>
  <si>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</si>
  <si>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</si>
  <si>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</si>
  <si>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</si>
  <si>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</si>
  <si>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</si>
  <si>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</si>
  <si>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</si>
  <si>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</si>
  <si>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</si>
  <si>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</si>
  <si>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</si>
  <si>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</si>
  <si>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</si>
  <si>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</si>
  <si>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</si>
  <si>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</si>
  <si>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</si>
  <si>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</si>
  <si>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</si>
  <si>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</si>
  <si>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</si>
  <si>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</si>
  <si>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</si>
  <si>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</si>
  <si>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</si>
  <si>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</si>
  <si>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</si>
  <si>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</si>
  <si>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</si>
  <si>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</si>
  <si>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</si>
  <si>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</si>
  <si>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</si>
  <si>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</si>
  <si>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</si>
  <si>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</si>
  <si>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</si>
  <si>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</si>
  <si>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</si>
  <si>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</si>
  <si>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</si>
  <si>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</si>
  <si>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</si>
  <si>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</si>
  <si>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</si>
  <si>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</si>
  <si>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</si>
  <si>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</si>
  <si>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</si>
  <si>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</si>
  <si>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</si>
  <si>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</si>
  <si>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</si>
  <si>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</si>
  <si>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</si>
  <si>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</si>
  <si>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</si>
  <si>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</si>
  <si>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</si>
  <si>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</si>
  <si>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</si>
  <si>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</si>
  <si>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</si>
  <si>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</si>
  <si>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</si>
  <si>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</si>
  <si>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</si>
  <si>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</si>
  <si>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</si>
  <si>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</si>
  <si>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</si>
  <si>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</si>
  <si>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</si>
  <si>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</si>
  <si>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</si>
  <si>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</si>
  <si>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</si>
  <si>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</si>
  <si>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</si>
  <si>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</si>
  <si>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</si>
  <si>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</si>
  <si>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</si>
  <si>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</si>
  <si>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</si>
  <si>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</si>
  <si>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</si>
  <si>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</si>
  <si>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</si>
  <si>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</si>
  <si>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</si>
  <si>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</si>
  <si>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</si>
  <si>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</si>
  <si>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</si>
  <si>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</si>
  <si>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</si>
  <si>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</si>
  <si>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</si>
  <si>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</si>
  <si>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</si>
  <si>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</si>
  <si>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</si>
  <si>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</si>
  <si>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</si>
  <si>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</si>
  <si>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</si>
  <si>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</si>
  <si>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</si>
  <si>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</si>
  <si>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</si>
  <si>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</si>
  <si>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</si>
  <si>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</si>
  <si>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</si>
  <si>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</si>
  <si>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</si>
  <si>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</si>
  <si>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</si>
  <si>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</si>
  <si>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</si>
  <si>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</si>
  <si>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</si>
  <si>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</si>
  <si>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</si>
  <si>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</si>
  <si>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</si>
  <si>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</si>
  <si>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</si>
  <si>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</si>
  <si>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</si>
  <si>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</si>
  <si>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</si>
  <si>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</si>
  <si>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</si>
  <si>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</si>
  <si>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</si>
  <si>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</si>
  <si>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</si>
  <si>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</si>
  <si>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</si>
  <si>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</si>
  <si>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</si>
  <si>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</si>
  <si>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</si>
  <si>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</si>
  <si>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</si>
  <si>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</si>
  <si>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</si>
  <si>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</si>
  <si>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</si>
  <si>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</si>
  <si>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</si>
  <si>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</si>
  <si>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</si>
  <si>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</si>
  <si>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</si>
  <si>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</si>
  <si>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</si>
  <si>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</si>
  <si>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</si>
  <si>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</si>
  <si>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</si>
  <si>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</si>
  <si>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</si>
  <si>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</si>
  <si>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</si>
  <si>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</si>
  <si>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</si>
  <si>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</si>
  <si>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</si>
  <si>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</si>
  <si>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</si>
  <si>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</si>
  <si>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</si>
  <si>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</si>
  <si>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</si>
  <si>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</si>
  <si>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</si>
  <si>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</si>
  <si>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</si>
  <si>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</si>
  <si>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</si>
  <si>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</si>
  <si>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</si>
  <si>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</si>
  <si>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</si>
  <si>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</si>
  <si>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</si>
  <si>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</si>
  <si>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</si>
  <si>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</si>
  <si>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</si>
  <si>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</si>
  <si>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</si>
  <si>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</si>
  <si>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</si>
  <si>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</si>
  <si>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</si>
  <si>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</si>
  <si>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</si>
  <si>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</si>
  <si>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</si>
  <si>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</si>
  <si>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</si>
  <si>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</si>
  <si>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</si>
  <si>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</si>
  <si>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</si>
  <si>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</si>
  <si>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</si>
  <si>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</si>
  <si>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</si>
  <si>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</si>
  <si>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</si>
  <si>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</si>
  <si>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</si>
  <si>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</si>
  <si>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</si>
  <si>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</si>
  <si>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</si>
  <si>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</si>
  <si>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</si>
  <si>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</si>
  <si>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</si>
  <si>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</si>
  <si>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</si>
  <si>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</si>
  <si>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</si>
  <si>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</si>
  <si>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</si>
  <si>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</si>
  <si>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</si>
  <si>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</si>
  <si>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</si>
  <si>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</si>
  <si>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</si>
  <si>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</si>
  <si>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</si>
  <si>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</si>
  <si>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</si>
  <si>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</si>
  <si>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</si>
  <si>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</si>
  <si>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</si>
  <si>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</si>
  <si>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</si>
  <si>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</si>
  <si>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</si>
  <si>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</si>
  <si>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</si>
  <si>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</si>
  <si>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</si>
  <si>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</si>
  <si>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</si>
  <si>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</si>
  <si>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</si>
  <si>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</si>
  <si>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</si>
  <si>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</si>
  <si>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</si>
  <si>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</si>
  <si>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</si>
  <si>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</si>
  <si>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</si>
  <si>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</si>
  <si>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</si>
  <si>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</si>
  <si>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</si>
  <si>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</si>
  <si>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</si>
  <si>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</si>
  <si>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</si>
  <si>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</si>
  <si>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</si>
  <si>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</si>
  <si>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</si>
  <si>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</si>
  <si>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</si>
  <si>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</si>
  <si>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</si>
  <si>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</si>
  <si>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</si>
  <si>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</si>
  <si>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</si>
  <si>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</si>
  <si>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</si>
  <si>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</si>
  <si>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</si>
  <si>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</si>
  <si>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</si>
  <si>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</si>
  <si>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</si>
  <si>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</si>
  <si>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</si>
  <si>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</si>
  <si>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</si>
  <si>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</si>
  <si>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</si>
  <si>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</si>
  <si>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</si>
  <si>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</si>
  <si>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</si>
  <si>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</si>
  <si>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</si>
  <si>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</si>
  <si>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</si>
  <si>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</si>
  <si>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</si>
  <si>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</si>
  <si>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</si>
  <si>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</si>
  <si>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</si>
  <si>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</si>
  <si>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</si>
  <si>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</si>
  <si>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</si>
  <si>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</si>
  <si>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</si>
  <si>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</si>
  <si>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</si>
  <si>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</si>
  <si>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</si>
  <si>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</si>
  <si>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</si>
  <si>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</si>
  <si>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</si>
  <si>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</si>
  <si>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</si>
  <si>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</si>
  <si>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</si>
  <si>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</si>
  <si>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</si>
  <si>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</si>
  <si>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</si>
  <si>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</si>
  <si>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</si>
  <si>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</si>
  <si>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</si>
  <si>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</si>
  <si>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</si>
  <si>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</si>
  <si>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</si>
  <si>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</si>
  <si>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</si>
  <si>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</si>
  <si>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</si>
  <si>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</si>
  <si>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</si>
  <si>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</si>
  <si>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</si>
  <si>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</si>
  <si>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</si>
  <si>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</si>
  <si>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</si>
  <si>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</si>
  <si>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</si>
  <si>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</si>
  <si>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</si>
  <si>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</si>
  <si>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</si>
  <si>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</si>
  <si>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</si>
  <si>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</si>
  <si>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</si>
  <si>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</si>
  <si>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</si>
  <si>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</si>
  <si>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</si>
  <si>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</si>
  <si>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</si>
  <si>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</si>
  <si>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</si>
  <si>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</si>
  <si>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</si>
  <si>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</si>
  <si>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</si>
  <si>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</si>
  <si>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</si>
  <si>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</si>
  <si>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</si>
  <si>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</si>
  <si>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</si>
  <si>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</si>
  <si>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</si>
  <si>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</si>
  <si>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</si>
  <si>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</si>
  <si>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</si>
  <si>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</si>
  <si>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</si>
  <si>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</si>
  <si>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</si>
  <si>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</si>
  <si>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</si>
  <si>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</si>
  <si>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</si>
  <si>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</si>
  <si>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</si>
  <si>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</si>
  <si>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</si>
  <si>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</si>
  <si>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</si>
  <si>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</si>
  <si>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</si>
  <si>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</si>
  <si>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</si>
  <si>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</si>
  <si>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</si>
  <si>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</si>
  <si>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</si>
  <si>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</si>
  <si>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</si>
  <si>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</si>
  <si>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</si>
  <si>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</si>
  <si>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</si>
  <si>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</si>
  <si>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</si>
  <si>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</si>
  <si>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</si>
  <si>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</si>
  <si>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</si>
  <si>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</si>
  <si>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</si>
  <si>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</si>
  <si>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</si>
  <si>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</si>
  <si>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</si>
  <si>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</si>
  <si>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</si>
  <si>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</si>
  <si>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</si>
  <si>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</si>
  <si>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</si>
  <si>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</si>
  <si>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</si>
  <si>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</si>
  <si>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</si>
  <si>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</si>
  <si>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</si>
  <si>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</si>
  <si>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</si>
  <si>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</si>
  <si>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</si>
  <si>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</si>
  <si>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</si>
  <si>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</si>
  <si>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</si>
  <si>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</si>
  <si>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</si>
  <si>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</si>
  <si>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</si>
  <si>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</si>
  <si>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</si>
  <si>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</si>
  <si>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</si>
  <si>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</si>
  <si>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</si>
  <si>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</si>
  <si>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</si>
  <si>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</si>
  <si>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</si>
  <si>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</si>
  <si>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</si>
  <si>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</si>
  <si>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</si>
  <si>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</si>
  <si>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</si>
  <si>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</si>
  <si>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</si>
  <si>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</si>
  <si>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</si>
  <si>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</si>
  <si>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</si>
  <si>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</si>
  <si>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</si>
  <si>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</si>
  <si>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</si>
  <si>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</si>
  <si>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</si>
  <si>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</si>
  <si>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</si>
  <si>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</si>
  <si>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</si>
  <si>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</si>
  <si>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</si>
  <si>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</si>
  <si>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</si>
  <si>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</si>
  <si>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</si>
  <si>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</si>
  <si>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</si>
  <si>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</si>
  <si>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</si>
  <si>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</si>
  <si>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</si>
  <si>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</si>
  <si>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</si>
  <si>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</si>
  <si>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</si>
  <si>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</si>
  <si>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</si>
  <si>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</si>
  <si>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</si>
  <si>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</si>
  <si>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</si>
  <si>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</si>
  <si>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</si>
  <si>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</si>
  <si>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</si>
  <si>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</si>
  <si>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</si>
  <si>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</si>
  <si>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</si>
  <si>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</si>
  <si>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</si>
  <si>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</si>
  <si>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</si>
  <si>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</si>
  <si>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</si>
  <si>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</si>
  <si>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</si>
  <si>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</si>
  <si>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</si>
  <si>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</si>
  <si>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</si>
  <si>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</si>
  <si>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</si>
  <si>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</si>
  <si>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</si>
  <si>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</si>
  <si>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</si>
  <si>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</si>
  <si>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</si>
  <si>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</si>
  <si>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</si>
  <si>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</si>
  <si>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</si>
  <si>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</si>
  <si>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</si>
  <si>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</si>
  <si>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</si>
  <si>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</si>
  <si>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</si>
  <si>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</si>
  <si>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</si>
  <si>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</si>
  <si>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</si>
  <si>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</si>
  <si>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</si>
  <si>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</si>
  <si>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</si>
  <si>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</si>
  <si>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</si>
  <si>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</si>
  <si>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</si>
  <si>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</si>
  <si>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</si>
  <si>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</si>
  <si>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</si>
  <si>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</si>
  <si>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</si>
  <si>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</si>
  <si>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</si>
  <si>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</si>
  <si>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</si>
  <si>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</si>
  <si>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</si>
  <si>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</si>
  <si>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</si>
  <si>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</si>
  <si>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</si>
  <si>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</si>
  <si>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</si>
  <si>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</si>
  <si>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</si>
  <si>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</si>
  <si>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</si>
  <si>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</si>
  <si>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</si>
  <si>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</si>
  <si>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</si>
  <si>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</si>
  <si>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</si>
  <si>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</si>
  <si>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</si>
  <si>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</si>
  <si>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</si>
  <si>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</si>
  <si>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</si>
  <si>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</si>
  <si>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</si>
  <si>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</si>
  <si>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</si>
  <si>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</si>
  <si>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</si>
  <si>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</si>
  <si>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</si>
  <si>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</si>
  <si>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</si>
  <si>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</si>
  <si>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</si>
  <si>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</si>
  <si>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</si>
  <si>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</si>
  <si>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</si>
  <si>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</si>
  <si>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</si>
  <si>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</si>
  <si>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</si>
  <si>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</si>
  <si>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</si>
  <si>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</si>
  <si>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</si>
  <si>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</si>
  <si>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</si>
  <si>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</si>
  <si>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</si>
  <si>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</si>
  <si>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</si>
  <si>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</si>
  <si>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</si>
  <si>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</si>
  <si>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</si>
  <si>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</si>
  <si>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</si>
  <si>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</si>
  <si>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</si>
  <si>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</si>
  <si>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</si>
  <si>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</si>
  <si>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</si>
  <si>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</si>
  <si>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</si>
  <si>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</si>
  <si>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</si>
  <si>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</si>
  <si>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</si>
  <si>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</si>
  <si>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</si>
  <si>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</si>
  <si>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</si>
  <si>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</si>
  <si>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</si>
  <si>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</si>
  <si>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</si>
  <si>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</si>
  <si>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</si>
  <si>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</si>
  <si>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</si>
  <si>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</si>
  <si>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</si>
  <si>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</si>
  <si>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</si>
  <si>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</si>
  <si>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</si>
  <si>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</si>
  <si>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</si>
  <si>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</si>
  <si>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</si>
  <si>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</si>
  <si>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</si>
  <si>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</si>
  <si>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</si>
  <si>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</si>
  <si>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</si>
  <si>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</si>
  <si>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</si>
  <si>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</si>
  <si>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</si>
  <si>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</si>
  <si>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</si>
  <si>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</si>
  <si>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</si>
  <si>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</si>
  <si>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</si>
  <si>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</si>
  <si>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</si>
  <si>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</si>
  <si>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</si>
  <si>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</si>
  <si>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</si>
  <si>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</si>
  <si>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</si>
  <si>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</si>
  <si>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</si>
  <si>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</si>
  <si>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</si>
  <si>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</si>
  <si>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</si>
  <si>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</si>
  <si>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</si>
  <si>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</si>
  <si>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</si>
  <si>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</si>
  <si>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</si>
  <si>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</si>
  <si>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</si>
  <si>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</si>
  <si>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</si>
  <si>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</si>
  <si>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</si>
  <si>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</si>
  <si>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</si>
  <si>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</si>
  <si>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</si>
  <si>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</si>
  <si>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</si>
  <si>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</si>
  <si>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</si>
  <si>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</si>
  <si>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</si>
  <si>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</si>
  <si>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</si>
  <si>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</si>
  <si>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</si>
  <si>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</si>
  <si>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</si>
  <si>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</si>
  <si>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</si>
  <si>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</si>
  <si>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</si>
  <si>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</si>
  <si>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</si>
  <si>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</si>
  <si>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</si>
  <si>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</si>
  <si>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</si>
  <si>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</si>
  <si>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</si>
  <si>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</si>
  <si>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</si>
  <si>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</si>
  <si>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</si>
  <si>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</si>
  <si>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</si>
  <si>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</si>
  <si>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</si>
  <si>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</si>
  <si>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</si>
  <si>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</si>
  <si>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</si>
  <si>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</si>
  <si>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</si>
  <si>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</si>
  <si>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</si>
  <si>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</si>
  <si>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</si>
  <si>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</si>
  <si>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</si>
  <si>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</si>
  <si>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</si>
  <si>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</si>
  <si>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</si>
  <si>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</si>
  <si>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</si>
  <si>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</si>
  <si>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</si>
  <si>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</si>
  <si>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</si>
  <si>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</si>
  <si>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</si>
  <si>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</si>
  <si>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</si>
  <si>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</si>
  <si>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</si>
  <si>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</si>
  <si>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</si>
  <si>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</si>
  <si>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</si>
  <si>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</si>
  <si>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</si>
  <si>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</si>
  <si>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</si>
  <si>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</si>
  <si>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</si>
  <si>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</si>
  <si>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</si>
  <si>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</si>
  <si>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</si>
  <si>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</si>
  <si>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</si>
  <si>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</si>
  <si>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</si>
  <si>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</si>
  <si>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</si>
  <si>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</si>
  <si>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</si>
  <si>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</si>
  <si>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</si>
  <si>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</si>
  <si>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</si>
  <si>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</si>
  <si>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</si>
  <si>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</si>
  <si>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</si>
  <si>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</si>
  <si>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</si>
  <si>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</si>
  <si>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</si>
  <si>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</si>
  <si>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</si>
  <si>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</si>
  <si>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</si>
  <si>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</si>
  <si>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</si>
  <si>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</si>
  <si>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</si>
  <si>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</si>
  <si>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</si>
  <si>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</si>
  <si>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</si>
  <si>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</si>
  <si>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</si>
  <si>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</si>
  <si>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</si>
  <si>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</si>
  <si>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</si>
  <si>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</si>
  <si>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</si>
  <si>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</si>
  <si>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</si>
  <si>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</si>
  <si>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</si>
  <si>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</si>
  <si>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</si>
  <si>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</si>
  <si>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</si>
  <si>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</si>
  <si>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</si>
  <si>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</si>
  <si>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</si>
  <si>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</si>
  <si>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</si>
  <si>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</si>
  <si>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</si>
  <si>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</si>
  <si>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</si>
  <si>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</si>
  <si>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</si>
  <si>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</si>
  <si>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</si>
  <si>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</si>
  <si>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</si>
  <si>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</si>
  <si>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</si>
  <si>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</si>
  <si>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</si>
  <si>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</si>
  <si>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</si>
  <si>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</si>
  <si>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</si>
  <si>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</si>
  <si>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</si>
  <si>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</si>
  <si>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</si>
  <si>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</si>
  <si>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</si>
  <si>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</si>
  <si>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</si>
  <si>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</si>
  <si>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</si>
  <si>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</si>
  <si>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</si>
  <si>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</si>
  <si>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</si>
  <si>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</si>
  <si>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</si>
  <si>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</si>
  <si>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</si>
  <si>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</si>
  <si>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</si>
  <si>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</si>
  <si>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</si>
  <si>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</si>
  <si>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</si>
  <si>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</si>
  <si>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</si>
  <si>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</si>
  <si>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</si>
  <si>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</si>
  <si>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</si>
  <si>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</si>
  <si>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</si>
  <si>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</si>
  <si>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</si>
  <si>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</si>
  <si>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</si>
  <si>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</si>
  <si>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</si>
  <si>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</si>
  <si>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</si>
  <si>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</si>
  <si>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</si>
  <si>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</si>
  <si>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</si>
  <si>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</si>
  <si>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</si>
  <si>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</si>
  <si>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</si>
  <si>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</si>
  <si>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</si>
  <si>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</si>
  <si>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</si>
  <si>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</si>
  <si>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</si>
  <si>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</si>
  <si>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</si>
  <si>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</si>
  <si>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</si>
  <si>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</si>
  <si>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</si>
  <si>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</si>
  <si>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</si>
  <si>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</si>
  <si>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</si>
  <si>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</si>
  <si>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</si>
  <si>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</si>
  <si>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</si>
  <si>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</si>
  <si>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</si>
  <si>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</si>
  <si>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</si>
  <si>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</si>
  <si>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</si>
  <si>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</si>
  <si>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</si>
  <si>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</si>
  <si>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</si>
  <si>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</si>
  <si>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</si>
  <si>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</si>
  <si>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</si>
  <si>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</si>
  <si>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</si>
  <si>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</si>
  <si>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</si>
  <si>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</si>
  <si>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</si>
  <si>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</si>
  <si>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</si>
  <si>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</si>
  <si>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</si>
  <si>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</si>
  <si>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</si>
  <si>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</si>
  <si>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</si>
  <si>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</si>
  <si>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</si>
  <si>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</si>
  <si>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</si>
  <si>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</si>
  <si>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</si>
  <si>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</si>
  <si>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</si>
  <si>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</si>
  <si>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</si>
  <si>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</si>
  <si>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</si>
  <si>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</si>
  <si>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</si>
  <si>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</si>
  <si>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</si>
  <si>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</si>
  <si>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</si>
  <si>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</si>
  <si>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</si>
  <si>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</si>
  <si>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</si>
  <si>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</si>
  <si>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</si>
  <si>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</si>
  <si>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</si>
  <si>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</si>
  <si>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</si>
  <si>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</si>
  <si>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</si>
  <si>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</si>
  <si>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</si>
  <si>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</si>
  <si>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</si>
  <si>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</si>
  <si>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</si>
  <si>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</si>
  <si>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</si>
  <si>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</si>
  <si>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</si>
  <si>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</si>
  <si>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</si>
  <si>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</si>
  <si>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</si>
  <si>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</si>
  <si>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</si>
  <si>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</si>
  <si>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</si>
  <si>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</si>
  <si>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</si>
  <si>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</si>
  <si>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</si>
  <si>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</si>
  <si>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</si>
  <si>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</si>
  <si>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</si>
  <si>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</si>
  <si>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</si>
  <si>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</si>
  <si>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</si>
  <si>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</si>
  <si>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</si>
  <si>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</si>
  <si>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</si>
  <si>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</si>
  <si>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</si>
  <si>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</si>
  <si>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</si>
  <si>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</si>
  <si>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</si>
  <si>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</si>
  <si>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</si>
  <si>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</si>
  <si>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</si>
  <si>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</si>
  <si>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</si>
  <si>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</si>
  <si>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</si>
  <si>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</si>
  <si>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</si>
  <si>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</si>
  <si>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</si>
  <si>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</si>
  <si>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</si>
  <si>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</si>
  <si>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</si>
  <si>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</si>
  <si>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</si>
  <si>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</si>
  <si>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</si>
  <si>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</si>
  <si>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</si>
  <si>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</si>
  <si>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</si>
  <si>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</si>
  <si>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</si>
  <si>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</si>
  <si>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</si>
  <si>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</si>
  <si>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</si>
  <si>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</si>
  <si>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</si>
  <si>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</si>
  <si>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</si>
  <si>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</si>
  <si>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</si>
  <si>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</si>
  <si>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</si>
  <si>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</si>
  <si>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</si>
  <si>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</si>
  <si>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</si>
  <si>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</si>
  <si>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</si>
  <si>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</si>
  <si>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</si>
  <si>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</si>
  <si>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</si>
  <si>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</si>
  <si>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</si>
  <si>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</si>
  <si>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</si>
  <si>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</si>
  <si>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</si>
  <si>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</si>
  <si>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</si>
  <si>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</si>
  <si>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</si>
  <si>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</si>
  <si>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</si>
  <si>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</si>
  <si>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</si>
  <si>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</si>
  <si>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</si>
  <si>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</si>
  <si>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</si>
  <si>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</si>
  <si>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</si>
  <si>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</si>
  <si>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</si>
  <si>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</si>
  <si>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</si>
  <si>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</si>
  <si>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</si>
  <si>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</si>
  <si>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</si>
  <si>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</si>
  <si>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</si>
  <si>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</si>
  <si>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</si>
  <si>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</si>
  <si>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</si>
  <si>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</si>
  <si>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</si>
  <si>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</si>
  <si>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</si>
  <si>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</si>
  <si>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</si>
  <si>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</si>
  <si>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</si>
  <si>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</si>
  <si>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</si>
  <si>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</si>
  <si>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</si>
  <si>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</si>
  <si>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</si>
  <si>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</si>
  <si>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</si>
  <si>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</si>
  <si>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</si>
  <si>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</si>
  <si>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</si>
  <si>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</si>
  <si>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</si>
  <si>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</si>
  <si>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</si>
  <si>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</si>
  <si>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</si>
  <si>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</si>
  <si>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</si>
  <si>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</si>
  <si>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</si>
  <si>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</si>
  <si>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</si>
  <si>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</si>
  <si>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</si>
  <si>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</si>
  <si>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</si>
  <si>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</si>
  <si>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</si>
  <si>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</si>
  <si>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</si>
  <si>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</si>
  <si>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</si>
  <si>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</si>
  <si>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</si>
  <si>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</si>
  <si>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</si>
  <si>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</si>
  <si>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</si>
  <si>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</si>
  <si>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</si>
  <si>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</si>
  <si>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</si>
  <si>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</si>
  <si>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</si>
  <si>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</si>
  <si>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</si>
  <si>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</si>
  <si>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</si>
  <si>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</si>
  <si>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</si>
  <si>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</si>
  <si>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</si>
  <si>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</si>
  <si>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</si>
  <si>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</si>
  <si>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</si>
  <si>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</si>
  <si>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</si>
  <si>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</si>
  <si>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</si>
  <si>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</si>
  <si>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</si>
  <si>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</si>
  <si>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</si>
  <si>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</si>
  <si>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</si>
  <si>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</si>
  <si>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</si>
  <si>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</si>
  <si>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</si>
  <si>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</si>
  <si>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</si>
  <si>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</si>
  <si>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</si>
  <si>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</si>
  <si>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</si>
  <si>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</si>
  <si>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</si>
  <si>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</si>
  <si>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</si>
  <si>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</si>
  <si>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</si>
  <si>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</si>
  <si>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</si>
  <si>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</si>
  <si>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</si>
  <si>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</si>
  <si>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</si>
  <si>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</si>
  <si>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</si>
  <si>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</si>
  <si>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</si>
  <si>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</si>
  <si>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</si>
  <si>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</si>
  <si>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</si>
  <si>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</si>
  <si>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</si>
  <si>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</si>
  <si>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</si>
  <si>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</si>
  <si>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</si>
  <si>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</si>
  <si>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</si>
  <si>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</si>
  <si>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</si>
  <si>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</si>
  <si>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</si>
  <si>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</si>
  <si>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</si>
  <si>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</si>
  <si>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</si>
  <si>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</si>
  <si>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</si>
  <si>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</si>
  <si>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</si>
  <si>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</si>
  <si>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</si>
  <si>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</si>
  <si>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</si>
  <si>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</si>
  <si>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</si>
  <si>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</si>
  <si>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</si>
  <si>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</si>
  <si>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</si>
  <si>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</si>
  <si>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</si>
  <si>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</si>
  <si>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</si>
  <si>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</si>
  <si>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</si>
  <si>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</si>
  <si>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</si>
  <si>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</si>
  <si>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</si>
  <si>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</si>
  <si>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</si>
  <si>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</si>
  <si>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</si>
  <si>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</si>
  <si>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</si>
  <si>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</si>
  <si>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</si>
  <si>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</si>
  <si>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</si>
  <si>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</si>
  <si>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</si>
  <si>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</si>
  <si>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</si>
  <si>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</si>
  <si>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</si>
  <si>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</si>
  <si>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</si>
  <si>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</si>
  <si>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</si>
  <si>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</si>
  <si>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</si>
  <si>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</si>
  <si>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</si>
  <si>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</si>
  <si>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</si>
  <si>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</si>
  <si>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</si>
  <si>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</si>
  <si>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</si>
  <si>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</si>
  <si>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</si>
  <si>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</si>
  <si>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</si>
  <si>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</si>
  <si>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</si>
  <si>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</si>
  <si>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</si>
  <si>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</si>
  <si>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</si>
  <si>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</si>
  <si>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</si>
  <si>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</si>
  <si>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</si>
  <si>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</si>
  <si>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</si>
  <si>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</si>
  <si>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</si>
  <si>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</si>
  <si>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</si>
  <si>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</si>
  <si>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</si>
  <si>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</si>
  <si>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</si>
  <si>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</si>
  <si>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</si>
  <si>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</si>
  <si>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</si>
  <si>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</si>
  <si>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</si>
  <si>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</si>
  <si>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</si>
  <si>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</si>
  <si>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</si>
  <si>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</si>
  <si>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</si>
  <si>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</si>
  <si>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</si>
  <si>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</si>
  <si>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</si>
  <si>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</si>
  <si>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</si>
  <si>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</si>
  <si>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</si>
  <si>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</si>
  <si>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</si>
  <si>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</si>
  <si>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</si>
  <si>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</si>
  <si>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</si>
  <si>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</si>
  <si>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</si>
  <si>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</si>
  <si>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</si>
  <si>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</si>
  <si>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</si>
  <si>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</si>
  <si>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</si>
  <si>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</si>
  <si>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</si>
  <si>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</si>
  <si>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</si>
  <si>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</si>
  <si>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</si>
  <si>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</si>
  <si>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</si>
  <si>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</si>
  <si>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</si>
  <si>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</si>
  <si>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</si>
  <si>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</si>
  <si>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</si>
  <si>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</si>
  <si>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</si>
  <si>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</si>
  <si>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</si>
  <si>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</si>
  <si>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</si>
  <si>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</si>
  <si>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</si>
  <si>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</si>
  <si>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</si>
  <si>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</si>
  <si>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</si>
  <si>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</si>
  <si>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</si>
  <si>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</si>
  <si>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</si>
  <si>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</si>
  <si>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</si>
  <si>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</si>
  <si>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</si>
  <si>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</si>
  <si>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</si>
  <si>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</si>
  <si>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</si>
  <si>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</si>
  <si>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</si>
  <si>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</si>
  <si>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</si>
  <si>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</si>
  <si>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</si>
  <si>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</si>
  <si>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</si>
  <si>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</si>
  <si>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</si>
  <si>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</si>
  <si>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</si>
  <si>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</si>
  <si>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</si>
  <si>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</si>
  <si>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</si>
  <si>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</si>
  <si>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</si>
  <si>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</si>
  <si>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</si>
  <si>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</si>
  <si>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</si>
  <si>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</si>
  <si>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</si>
  <si>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</si>
  <si>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</si>
  <si>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</si>
  <si>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</si>
  <si>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</si>
  <si>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</si>
  <si>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</si>
  <si>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</si>
  <si>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</si>
  <si>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</si>
  <si>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</si>
  <si>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</si>
  <si>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</si>
  <si>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</si>
  <si>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</si>
  <si>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</si>
  <si>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</si>
  <si>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</si>
  <si>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</si>
  <si>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</si>
  <si>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</si>
  <si>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</si>
  <si>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</si>
  <si>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</si>
  <si>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</si>
  <si>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</si>
  <si>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</si>
  <si>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</si>
  <si>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</si>
  <si>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</si>
  <si>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</si>
  <si>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</si>
  <si>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</si>
  <si>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</si>
  <si>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</si>
  <si>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</si>
  <si>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</si>
  <si>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</si>
  <si>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</si>
  <si>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</si>
  <si>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</si>
  <si>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</si>
  <si>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</si>
  <si>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</si>
  <si>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</si>
  <si>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</si>
  <si>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</si>
  <si>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</si>
  <si>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</si>
  <si>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</si>
  <si>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</si>
  <si>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</si>
  <si>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</si>
  <si>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</si>
  <si>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</si>
  <si>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</si>
  <si>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</si>
  <si>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</si>
  <si>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</si>
  <si>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</si>
  <si>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</si>
  <si>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</si>
  <si>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</si>
  <si>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</si>
  <si>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</si>
  <si>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</si>
  <si>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</si>
  <si>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</si>
  <si>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</si>
  <si>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</si>
  <si>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</si>
  <si>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</si>
  <si>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</si>
  <si>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</si>
  <si>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</si>
  <si>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</si>
  <si>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</si>
  <si>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</si>
  <si>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</si>
  <si>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</si>
  <si>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</si>
  <si>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</si>
  <si>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</si>
  <si>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</si>
  <si>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</si>
  <si>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</si>
  <si>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</si>
  <si>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</si>
  <si>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</si>
  <si>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</si>
  <si>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</si>
  <si>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</si>
  <si>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</si>
  <si>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</si>
  <si>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</si>
  <si>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</si>
  <si>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</si>
  <si>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</si>
  <si>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</si>
  <si>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</si>
  <si>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</si>
  <si>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</si>
  <si>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</si>
  <si>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</si>
  <si>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</si>
  <si>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</si>
  <si>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</si>
  <si>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</si>
  <si>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</si>
  <si>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</si>
  <si>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</si>
  <si>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</si>
  <si>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</si>
  <si>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</si>
  <si>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</si>
  <si>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</si>
  <si>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</si>
  <si>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</si>
  <si>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</si>
  <si>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</si>
  <si>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</si>
  <si>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</si>
  <si>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</si>
  <si>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</si>
  <si>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</si>
  <si>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</si>
  <si>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</si>
  <si>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</si>
  <si>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</si>
  <si>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</si>
  <si>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</si>
  <si>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</si>
  <si>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</si>
  <si>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</si>
  <si>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</si>
  <si>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</si>
  <si>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</si>
  <si>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</si>
  <si>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</si>
  <si>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</si>
  <si>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</si>
  <si>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</si>
  <si>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</si>
  <si>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</si>
  <si>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</si>
  <si>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</si>
  <si>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</si>
  <si>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</si>
  <si>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</si>
  <si>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</si>
  <si>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</si>
  <si>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</si>
  <si>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</si>
  <si>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</si>
  <si>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</si>
  <si>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</si>
  <si>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</si>
  <si>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</si>
  <si>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</si>
  <si>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</si>
  <si>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</si>
  <si>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</si>
  <si>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</si>
  <si>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</si>
  <si>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</si>
  <si>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</si>
  <si>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</si>
  <si>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</si>
  <si>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</si>
  <si>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</si>
  <si>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</si>
  <si>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</si>
  <si>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</si>
  <si>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</si>
  <si>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</si>
  <si>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</si>
  <si>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</si>
  <si>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</si>
  <si>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</si>
  <si>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</si>
  <si>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</si>
  <si>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</si>
  <si>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</si>
  <si>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</si>
  <si>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</si>
  <si>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</si>
  <si>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</si>
  <si>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</si>
  <si>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</si>
  <si>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</si>
  <si>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</si>
  <si>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</si>
  <si>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</si>
  <si>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</si>
  <si>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</si>
  <si>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</si>
  <si>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</si>
  <si>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</si>
  <si>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</si>
  <si>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</si>
  <si>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</si>
  <si>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</si>
  <si>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</si>
  <si>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</si>
  <si>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</si>
  <si>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</si>
  <si>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</si>
  <si>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</si>
  <si>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</si>
  <si>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</si>
  <si>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</si>
  <si>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</si>
  <si>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</si>
  <si>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</si>
  <si>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</si>
  <si>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</si>
  <si>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</si>
  <si>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</si>
  <si>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</si>
  <si>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</si>
  <si>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</si>
  <si>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</si>
  <si>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</si>
  <si>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</si>
  <si>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</si>
  <si>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</si>
  <si>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</si>
  <si>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</si>
  <si>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</si>
  <si>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</si>
  <si>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</si>
  <si>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</si>
  <si>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</si>
  <si>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</si>
  <si>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</si>
  <si>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</si>
  <si>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</si>
  <si>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</si>
  <si>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</si>
  <si>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</si>
  <si>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</si>
  <si>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</si>
  <si>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</si>
  <si>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</si>
  <si>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</si>
  <si>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</si>
  <si>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</si>
  <si>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</si>
  <si>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</si>
  <si>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</si>
  <si>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</si>
  <si>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</si>
  <si>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</si>
  <si>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</si>
  <si>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</si>
  <si>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</si>
  <si>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</si>
  <si>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</si>
  <si>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</si>
  <si>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</si>
  <si>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</si>
  <si>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</si>
  <si>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</si>
  <si>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</si>
  <si>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</si>
  <si>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</si>
  <si>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</si>
  <si>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</si>
  <si>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</si>
  <si>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</si>
  <si>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</si>
  <si>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</si>
  <si>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</si>
  <si>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</si>
  <si>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</si>
  <si>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</si>
  <si>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</si>
  <si>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</si>
  <si>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</si>
  <si>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</si>
  <si>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</si>
  <si>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</si>
  <si>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</si>
  <si>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</si>
  <si>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</si>
  <si>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</si>
  <si>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</si>
  <si>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</si>
  <si>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</si>
  <si>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</si>
  <si>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</si>
  <si>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</si>
  <si>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</si>
  <si>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</si>
  <si>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</si>
  <si>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</si>
  <si>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</si>
  <si>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</si>
  <si>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</si>
  <si>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</si>
  <si>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</si>
  <si>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</si>
  <si>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</si>
  <si>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</si>
  <si>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</si>
  <si>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</si>
  <si>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</si>
  <si>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</si>
  <si>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</si>
  <si>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</si>
  <si>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</si>
  <si>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</si>
  <si>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</si>
  <si>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</si>
  <si>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</si>
  <si>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</si>
  <si>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</si>
  <si>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</si>
  <si>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</si>
  <si>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</si>
  <si>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</si>
  <si>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</si>
  <si>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</si>
  <si>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</si>
  <si>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</si>
  <si>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</si>
  <si>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</si>
  <si>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</si>
  <si>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</si>
  <si>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</si>
  <si>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</si>
  <si>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</si>
  <si>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</si>
  <si>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</si>
  <si>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</si>
  <si>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</si>
  <si>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</si>
  <si>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</si>
  <si>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</si>
  <si>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</si>
  <si>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</si>
  <si>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</si>
  <si>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</si>
  <si>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</si>
  <si>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</si>
  <si>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</si>
  <si>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</si>
  <si>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</si>
  <si>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</si>
  <si>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</si>
  <si>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</si>
  <si>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</si>
  <si>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</si>
  <si>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</si>
  <si>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</si>
  <si>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</si>
  <si>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</si>
  <si>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</si>
  <si>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</si>
  <si>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</si>
  <si>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</si>
  <si>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</si>
  <si>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</si>
  <si>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</si>
  <si>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</si>
  <si>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</si>
  <si>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</si>
  <si>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</si>
  <si>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</si>
  <si>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</si>
  <si>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</si>
  <si>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</si>
  <si>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</si>
  <si>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</si>
  <si>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</si>
  <si>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</si>
  <si>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</si>
  <si>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</si>
  <si>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</si>
  <si>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</si>
  <si>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</si>
  <si>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</si>
  <si>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</si>
  <si>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</si>
  <si>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</si>
  <si>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</si>
  <si>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</si>
  <si>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</si>
  <si>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</si>
  <si>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</si>
  <si>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</si>
  <si>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</si>
  <si>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</si>
  <si>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</si>
  <si>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</si>
  <si>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</si>
  <si>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</si>
  <si>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</si>
  <si>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</si>
  <si>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</si>
  <si>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</si>
  <si>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</si>
  <si>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</si>
  <si>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</si>
  <si>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</si>
  <si>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</si>
  <si>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</si>
  <si>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</si>
  <si>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</si>
  <si>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</si>
  <si>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</si>
  <si>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</si>
  <si>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</si>
  <si>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</si>
  <si>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</si>
  <si>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</si>
  <si>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</si>
  <si>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</si>
  <si>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</si>
  <si>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</si>
  <si>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</si>
  <si>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</si>
  <si>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</si>
  <si>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</si>
  <si>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</si>
  <si>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</si>
  <si>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</si>
  <si>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</si>
  <si>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</si>
  <si>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</si>
  <si>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</si>
  <si>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</si>
  <si>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</si>
  <si>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</si>
  <si>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</si>
  <si>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</si>
  <si>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</si>
  <si>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</si>
  <si>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</si>
  <si>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</si>
  <si>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</si>
  <si>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</si>
  <si>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</si>
  <si>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</si>
  <si>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</si>
  <si>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</si>
  <si>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</si>
  <si>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</si>
  <si>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</si>
  <si>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</si>
  <si>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</si>
  <si>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</si>
  <si>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</si>
  <si>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</si>
  <si>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</si>
  <si>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</si>
  <si>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</si>
  <si>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</si>
  <si>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</si>
  <si>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</si>
  <si>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</si>
  <si>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</si>
  <si>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</si>
  <si>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</si>
  <si>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</si>
  <si>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</si>
  <si>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</si>
  <si>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</si>
  <si>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</si>
  <si>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</si>
  <si>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</si>
  <si>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</si>
  <si>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</si>
  <si>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</si>
  <si>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</si>
  <si>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</si>
  <si>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</si>
  <si>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</si>
  <si>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</si>
  <si>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</si>
  <si>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</si>
  <si>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</si>
  <si>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</si>
  <si>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</si>
  <si>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</si>
  <si>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</si>
  <si>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</si>
  <si>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</si>
  <si>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</si>
  <si>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</si>
  <si>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</si>
  <si>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</si>
  <si>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</si>
  <si>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</si>
  <si>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</si>
  <si>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</si>
  <si>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</si>
  <si>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</si>
  <si>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</si>
  <si>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</si>
  <si>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</si>
  <si>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</si>
  <si>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</si>
  <si>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</si>
  <si>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</si>
  <si>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</si>
  <si>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</si>
  <si>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</si>
  <si>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</si>
  <si>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</si>
  <si>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</si>
  <si>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</si>
  <si>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</si>
  <si>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</si>
  <si>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</si>
  <si>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</si>
  <si>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</si>
  <si>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</si>
  <si>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</si>
  <si>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</si>
  <si>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</si>
  <si>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</si>
  <si>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</si>
  <si>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</si>
  <si>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</si>
  <si>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</si>
  <si>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</si>
  <si>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</si>
  <si>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</si>
  <si>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</si>
  <si>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</si>
  <si>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</si>
  <si>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</si>
  <si>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</si>
  <si>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</si>
  <si>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</si>
  <si>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</si>
  <si>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</si>
  <si>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</si>
  <si>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</si>
  <si>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</si>
  <si>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</si>
  <si>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</si>
  <si>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</si>
  <si>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</si>
  <si>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</si>
  <si>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</si>
  <si>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</si>
  <si>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</si>
  <si>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</si>
  <si>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</si>
  <si>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</si>
  <si>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</si>
  <si>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</si>
  <si>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</si>
  <si>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</si>
  <si>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</si>
  <si>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</si>
  <si>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</si>
  <si>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</si>
  <si>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</si>
  <si>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</si>
  <si>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</si>
  <si>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</si>
  <si>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</si>
  <si>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</si>
  <si>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</si>
  <si>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</si>
  <si>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</si>
  <si>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</si>
  <si>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</si>
  <si>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</si>
  <si>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</si>
  <si>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</si>
  <si>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</si>
  <si>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</si>
  <si>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</si>
  <si>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</si>
  <si>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</si>
  <si>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</si>
  <si>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</si>
  <si>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</si>
  <si>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</si>
  <si>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</si>
  <si>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</si>
  <si>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</si>
  <si>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</si>
  <si>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</si>
  <si>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</si>
  <si>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</si>
  <si>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</si>
  <si>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</si>
  <si>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</si>
  <si>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</si>
  <si>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</si>
  <si>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</si>
  <si>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</si>
  <si>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</si>
  <si>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</si>
  <si>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</si>
  <si>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</si>
  <si>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</si>
  <si>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</si>
  <si>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</si>
  <si>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</si>
  <si>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</si>
  <si>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</si>
  <si>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</si>
  <si>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</si>
  <si>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</si>
  <si>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</si>
  <si>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</si>
  <si>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</si>
  <si>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</si>
  <si>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</si>
  <si>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</si>
  <si>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</si>
  <si>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</si>
  <si>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</si>
  <si>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</si>
  <si>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</si>
  <si>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</si>
  <si>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</si>
  <si>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</si>
  <si>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</si>
  <si>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</si>
  <si>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</si>
  <si>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</si>
  <si>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</si>
  <si>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</si>
  <si>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</si>
  <si>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</si>
  <si>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</si>
  <si>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</si>
  <si>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</si>
  <si>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</si>
  <si>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</si>
  <si>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</si>
  <si>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</si>
  <si>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</si>
  <si>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</si>
  <si>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</si>
  <si>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</si>
  <si>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</si>
  <si>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</si>
  <si>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</si>
  <si>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</si>
  <si>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</si>
  <si>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</si>
  <si>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</si>
  <si>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</si>
  <si>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</si>
  <si>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</si>
  <si>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</si>
  <si>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</si>
  <si>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</si>
  <si>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</si>
  <si>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</si>
  <si>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</si>
  <si>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</si>
  <si>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</si>
  <si>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</si>
  <si>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</si>
  <si>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</si>
  <si>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</si>
  <si>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</si>
  <si>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</si>
  <si>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</si>
  <si>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</si>
  <si>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</si>
  <si>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</si>
  <si>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</si>
  <si>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</si>
  <si>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</si>
  <si>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</si>
  <si>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</si>
  <si>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</si>
  <si>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</si>
  <si>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</si>
  <si>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</si>
  <si>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</si>
  <si>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</si>
  <si>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</si>
  <si>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</si>
  <si>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</si>
  <si>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</si>
  <si>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</si>
  <si>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</si>
  <si>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</si>
  <si>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</si>
  <si>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</si>
  <si>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</si>
  <si>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</si>
  <si>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</si>
  <si>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</si>
  <si>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</si>
  <si>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</si>
  <si>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</si>
  <si>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</si>
  <si>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</si>
  <si>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</si>
  <si>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</si>
  <si>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</si>
  <si>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</si>
  <si>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</si>
  <si>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</si>
  <si>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</si>
  <si>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</si>
  <si>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</si>
  <si>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</si>
  <si>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</si>
  <si>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</si>
  <si>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</si>
  <si>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</si>
  <si>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</si>
  <si>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</si>
  <si>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</si>
  <si>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</si>
  <si>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</si>
  <si>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</si>
  <si>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</si>
  <si>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</si>
  <si>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</si>
  <si>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</si>
  <si>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</si>
  <si>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</si>
  <si>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</si>
  <si>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</si>
  <si>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</si>
  <si>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</si>
  <si>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</si>
  <si>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</si>
  <si>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</si>
  <si>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</si>
  <si>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</si>
  <si>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</si>
  <si>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</si>
  <si>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</si>
  <si>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</si>
  <si>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</si>
  <si>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</si>
  <si>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</si>
  <si>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</si>
  <si>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</si>
  <si>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</si>
  <si>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</si>
  <si>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</si>
  <si>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</si>
  <si>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</si>
  <si>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</si>
  <si>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</si>
  <si>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</si>
  <si>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</si>
  <si>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</si>
  <si>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</si>
  <si>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</si>
  <si>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</si>
  <si>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</si>
  <si>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</si>
  <si>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</si>
  <si>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</si>
  <si>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</si>
  <si>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</si>
  <si>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</si>
  <si>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</si>
  <si>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</si>
  <si>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</si>
  <si>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</si>
  <si>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</si>
  <si>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</si>
  <si>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</si>
  <si>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</si>
  <si>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</si>
  <si>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</si>
  <si>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</si>
  <si>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</si>
  <si>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</si>
  <si>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</si>
  <si>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</si>
  <si>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</si>
  <si>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</si>
  <si>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</si>
  <si>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</si>
  <si>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</si>
  <si>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</si>
  <si>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</si>
  <si>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</si>
  <si>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</si>
  <si>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</si>
  <si>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</si>
  <si>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</si>
  <si>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</si>
  <si>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</si>
  <si>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</si>
  <si>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</si>
  <si>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</si>
  <si>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</si>
  <si>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</si>
  <si>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</si>
  <si>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</si>
  <si>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</si>
  <si>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</si>
  <si>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</si>
  <si>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</si>
  <si>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</si>
  <si>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</si>
  <si>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</si>
  <si>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</si>
  <si>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</si>
  <si>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</si>
  <si>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</si>
  <si>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</si>
  <si>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</si>
  <si>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</si>
  <si>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</si>
  <si>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</si>
  <si>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</si>
  <si>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</si>
  <si>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</si>
  <si>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</si>
  <si>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</si>
  <si>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</si>
  <si>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</si>
  <si>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</si>
  <si>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</si>
  <si>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</si>
  <si>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</si>
  <si>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</si>
  <si>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</si>
  <si>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</si>
  <si>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</si>
  <si>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</si>
  <si>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</si>
  <si>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</si>
  <si>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</si>
  <si>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</si>
  <si>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</si>
  <si>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</si>
  <si>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</si>
  <si>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</si>
  <si>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</si>
  <si>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</si>
  <si>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</si>
  <si>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</si>
  <si>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</si>
  <si>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</si>
  <si>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</si>
  <si>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</si>
  <si>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</si>
  <si>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</si>
  <si>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</si>
  <si>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</si>
  <si>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</si>
  <si>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</si>
  <si>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</si>
  <si>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</si>
  <si>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</si>
  <si>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</si>
  <si>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</si>
  <si>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</si>
  <si>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</si>
  <si>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</si>
  <si>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</si>
  <si>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</si>
  <si>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</si>
  <si>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</si>
  <si>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</si>
  <si>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</si>
  <si>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</si>
  <si>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</si>
  <si>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</si>
  <si>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</si>
  <si>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</si>
  <si>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</si>
  <si>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</si>
  <si>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</si>
  <si>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</si>
  <si>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</si>
  <si>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</si>
  <si>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</si>
  <si>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</si>
  <si>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</si>
  <si>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</si>
  <si>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</si>
  <si>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</si>
  <si>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</si>
  <si>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</si>
  <si>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</si>
  <si>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</si>
  <si>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</si>
  <si>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</si>
  <si>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</si>
  <si>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</si>
  <si>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</si>
  <si>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</si>
  <si>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</si>
  <si>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</si>
  <si>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</si>
  <si>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</si>
  <si>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</si>
  <si>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</si>
  <si>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</si>
  <si>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</si>
  <si>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</si>
  <si>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</si>
  <si>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</si>
  <si>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</si>
  <si>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</si>
  <si>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</si>
  <si>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</si>
  <si>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</si>
  <si>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</si>
  <si>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</si>
  <si>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</si>
  <si>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</si>
  <si>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</si>
  <si>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</si>
  <si>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</si>
  <si>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</si>
  <si>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</si>
  <si>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</si>
  <si>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</si>
  <si>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</si>
  <si>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</si>
  <si>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</si>
  <si>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</si>
  <si>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</si>
  <si>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</si>
  <si>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</si>
  <si>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</si>
  <si>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</si>
  <si>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</si>
  <si>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</si>
  <si>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</si>
  <si>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</si>
  <si>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</si>
  <si>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</si>
  <si>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</si>
  <si>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</si>
  <si>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</si>
  <si>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</si>
  <si>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</si>
  <si>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</si>
  <si>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</si>
  <si>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</si>
  <si>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</si>
  <si>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</si>
  <si>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</si>
  <si>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</si>
  <si>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</si>
  <si>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</si>
  <si>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</si>
  <si>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</si>
  <si>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</si>
  <si>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</si>
  <si>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</si>
  <si>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</si>
  <si>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</si>
  <si>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</si>
  <si>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</si>
  <si>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</si>
  <si>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</si>
  <si>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</si>
  <si>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</si>
  <si>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</si>
  <si>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</si>
  <si>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</si>
  <si>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</si>
  <si>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</si>
  <si>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</si>
  <si>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</si>
  <si>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</si>
  <si>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</si>
  <si>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</si>
  <si>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</si>
  <si>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</si>
  <si>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</si>
  <si>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</si>
  <si>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</si>
  <si>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</si>
  <si>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</si>
  <si>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</si>
  <si>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</si>
  <si>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</si>
  <si>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</si>
  <si>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</si>
  <si>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</si>
  <si>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</si>
  <si>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</si>
  <si>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</si>
  <si>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</si>
  <si>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</si>
  <si>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</si>
  <si>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</si>
  <si>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</si>
  <si>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</si>
  <si>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</si>
  <si>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</si>
  <si>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</si>
  <si>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</si>
  <si>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</si>
  <si>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</si>
  <si>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</si>
  <si>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</si>
  <si>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</si>
  <si>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</si>
  <si>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</si>
  <si>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</si>
  <si>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</si>
  <si>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</si>
  <si>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</si>
  <si>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</si>
  <si>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</si>
  <si>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</si>
  <si>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</si>
  <si>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</si>
  <si>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</si>
  <si>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</si>
  <si>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</si>
  <si>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</si>
  <si>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</si>
  <si>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</si>
  <si>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</si>
  <si>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</si>
  <si>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</si>
  <si>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</si>
  <si>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</si>
  <si>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</si>
  <si>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</si>
  <si>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</si>
  <si>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</si>
  <si>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</si>
  <si>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</si>
  <si>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</si>
  <si>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</si>
  <si>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</si>
  <si>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</si>
  <si>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</si>
  <si>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</si>
  <si>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</si>
  <si>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</si>
  <si>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</si>
  <si>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</si>
  <si>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</si>
  <si>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</si>
  <si>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</si>
  <si>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</si>
  <si>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</si>
  <si>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</si>
  <si>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</si>
  <si>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</si>
  <si>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</si>
  <si>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</si>
  <si>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</si>
  <si>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</si>
  <si>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</si>
  <si>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</si>
  <si>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</si>
  <si>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</si>
  <si>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</si>
  <si>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</si>
  <si>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</si>
  <si>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</si>
  <si>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</si>
  <si>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</si>
  <si>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</si>
  <si>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</si>
  <si>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</si>
  <si>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</si>
  <si>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</si>
  <si>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</si>
  <si>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</si>
  <si>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</si>
  <si>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</si>
  <si>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</si>
  <si>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</si>
  <si>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</si>
  <si>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</si>
  <si>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</si>
  <si>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</si>
  <si>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</si>
  <si>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</si>
  <si>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</si>
  <si>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</si>
  <si>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</si>
  <si>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</si>
  <si>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</si>
  <si>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</si>
  <si>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</si>
  <si>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</si>
  <si>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</si>
  <si>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</si>
  <si>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</si>
  <si>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</si>
  <si>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</si>
  <si>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</si>
  <si>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</si>
  <si>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</si>
  <si>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</si>
  <si>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</si>
  <si>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</si>
  <si>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</si>
  <si>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</si>
  <si>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</si>
  <si>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</si>
  <si>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</si>
  <si>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</si>
  <si>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</si>
  <si>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</si>
  <si>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</si>
  <si>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</si>
  <si>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</si>
  <si>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</si>
  <si>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</si>
  <si>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</si>
  <si>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</si>
  <si>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</si>
  <si>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</si>
  <si>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</si>
  <si>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</si>
  <si>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</si>
  <si>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</si>
  <si>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</si>
  <si>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</si>
  <si>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</si>
  <si>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</si>
  <si>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</si>
  <si>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</si>
  <si>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</si>
  <si>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</si>
  <si>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</si>
  <si>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</si>
  <si>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</si>
  <si>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</si>
  <si>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</si>
  <si>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</si>
  <si>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</si>
  <si>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</si>
  <si>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</si>
  <si>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</si>
  <si>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</si>
  <si>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</si>
  <si>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</si>
  <si>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</si>
  <si>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</si>
  <si>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</si>
  <si>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</si>
  <si>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</si>
  <si>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</si>
  <si>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</si>
  <si>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</si>
  <si>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</si>
  <si>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</si>
  <si>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</si>
  <si>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</si>
  <si>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</si>
  <si>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</si>
  <si>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</si>
  <si>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</si>
  <si>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</si>
  <si>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</si>
  <si>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</si>
  <si>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</si>
  <si>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</si>
  <si>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</si>
  <si>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</si>
  <si>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</si>
  <si>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</si>
  <si>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</si>
  <si>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</si>
  <si>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</si>
  <si>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</si>
  <si>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</si>
  <si>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</si>
  <si>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</si>
  <si>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</si>
  <si>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</si>
  <si>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</si>
  <si>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</si>
  <si>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</si>
  <si>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</si>
  <si>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</si>
  <si>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</si>
  <si>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</si>
  <si>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</si>
  <si>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</si>
  <si>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</si>
  <si>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</si>
  <si>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</si>
  <si>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</si>
  <si>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</si>
  <si>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</si>
  <si>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</si>
  <si>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</si>
  <si>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</si>
  <si>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</si>
  <si>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</si>
  <si>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</si>
  <si>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</si>
  <si>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</si>
  <si>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</si>
  <si>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</si>
  <si>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</si>
  <si>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</si>
  <si>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</si>
  <si>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</si>
  <si>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</si>
  <si>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</si>
  <si>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</si>
  <si>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</si>
  <si>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</si>
  <si>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</si>
  <si>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</si>
  <si>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</si>
  <si>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</si>
  <si>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</si>
  <si>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</si>
  <si>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</si>
  <si>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</si>
  <si>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</si>
  <si>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</si>
  <si>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</si>
  <si>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</si>
  <si>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</si>
  <si>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</si>
  <si>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</si>
  <si>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</si>
  <si>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</si>
  <si>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</si>
  <si>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</si>
  <si>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</si>
  <si>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</si>
  <si>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</si>
  <si>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</si>
  <si>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</si>
  <si>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</si>
  <si>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</si>
  <si>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</si>
  <si>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</si>
  <si>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</si>
  <si>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</si>
  <si>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</si>
  <si>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</si>
  <si>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</si>
  <si>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</si>
  <si>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</si>
  <si>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</si>
  <si>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</si>
  <si>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</si>
  <si>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</si>
  <si>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</si>
  <si>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</si>
  <si>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</si>
  <si>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</si>
  <si>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</si>
  <si>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</si>
  <si>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</si>
  <si>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</si>
  <si>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</si>
  <si>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</si>
  <si>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</si>
  <si>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</si>
  <si>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</si>
  <si>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</si>
  <si>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</si>
  <si>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</si>
  <si>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</si>
  <si>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</si>
  <si>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</si>
  <si>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</si>
  <si>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</si>
  <si>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</si>
  <si>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</si>
  <si>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</si>
  <si>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</si>
  <si>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</si>
  <si>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</si>
  <si>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</si>
  <si>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</si>
  <si>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</si>
  <si>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</si>
  <si>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</si>
  <si>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</si>
  <si>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</si>
  <si>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</si>
  <si>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</si>
  <si>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</si>
  <si>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</si>
  <si>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</si>
  <si>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</si>
  <si>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</si>
  <si>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</si>
  <si>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</si>
  <si>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</si>
  <si>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</si>
  <si>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</si>
  <si>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</si>
  <si>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</si>
  <si>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</si>
  <si>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</si>
  <si>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</si>
  <si>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</si>
  <si>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</si>
  <si>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</si>
  <si>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</si>
  <si>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</si>
  <si>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</si>
  <si>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</si>
  <si>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</si>
  <si>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</si>
  <si>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</si>
  <si>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</si>
  <si>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</si>
  <si>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</si>
  <si>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</si>
  <si>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</si>
  <si>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</si>
  <si>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</si>
  <si>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</si>
  <si>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</si>
  <si>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</si>
  <si>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</si>
  <si>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</si>
  <si>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</si>
  <si>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</si>
  <si>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</si>
  <si>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</si>
  <si>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</si>
  <si>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</si>
  <si>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</si>
  <si>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</si>
  <si>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</si>
  <si>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</si>
  <si>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</si>
  <si>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</si>
  <si>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</si>
  <si>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</si>
  <si>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</si>
  <si>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</si>
  <si>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</si>
  <si>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</si>
  <si>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</si>
  <si>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</si>
  <si>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</si>
  <si>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</si>
  <si>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</si>
  <si>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</si>
  <si>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</si>
  <si>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</si>
  <si>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</si>
  <si>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</si>
  <si>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</si>
  <si>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</si>
  <si>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</si>
  <si>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</si>
  <si>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</si>
  <si>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</si>
  <si>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</si>
  <si>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</si>
  <si>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</si>
  <si>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</si>
  <si>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</si>
  <si>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</si>
  <si>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</si>
  <si>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</si>
  <si>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</si>
  <si>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</si>
  <si>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</si>
  <si>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</si>
  <si>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</si>
  <si>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</si>
  <si>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</si>
  <si>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</si>
  <si>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</si>
  <si>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</si>
  <si>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</si>
  <si>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</si>
  <si>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</si>
  <si>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</si>
  <si>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</si>
  <si>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</si>
  <si>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</si>
  <si>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</si>
  <si>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</si>
  <si>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</si>
  <si>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</si>
  <si>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</si>
  <si>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</si>
  <si>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</si>
  <si>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</si>
  <si>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</si>
  <si>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</si>
  <si>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</si>
  <si>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</si>
  <si>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</si>
  <si>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</si>
  <si>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</si>
  <si>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</si>
  <si>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</si>
  <si>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</si>
  <si>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</si>
  <si>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</si>
  <si>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</si>
  <si>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</si>
  <si>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</si>
  <si>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</si>
  <si>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</si>
  <si>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</si>
  <si>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</si>
  <si>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</si>
  <si>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</si>
  <si>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</si>
  <si>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</si>
  <si>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</si>
  <si>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</si>
  <si>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</si>
  <si>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</si>
  <si>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</si>
  <si>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</si>
  <si>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</si>
  <si>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</si>
  <si>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</si>
  <si>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</si>
  <si>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</si>
  <si>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</si>
  <si>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</si>
  <si>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</si>
  <si>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</si>
  <si>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</si>
  <si>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</si>
  <si>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</si>
  <si>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</si>
  <si>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</si>
  <si>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</si>
  <si>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</si>
  <si>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</si>
  <si>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</si>
  <si>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</si>
  <si>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</si>
  <si>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</si>
  <si>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</si>
  <si>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</si>
  <si>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</si>
  <si>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</si>
  <si>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</si>
  <si>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</si>
  <si>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</si>
  <si>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</si>
  <si>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</si>
  <si>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</si>
  <si>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</si>
  <si>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</si>
  <si>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</si>
  <si>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</si>
  <si>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</si>
  <si>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</si>
  <si>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</si>
  <si>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</si>
  <si>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</si>
  <si>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</si>
  <si>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</si>
  <si>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</si>
  <si>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</si>
  <si>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</si>
  <si>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</si>
  <si>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</si>
  <si>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</si>
  <si>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</si>
  <si>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</si>
  <si>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</si>
  <si>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</si>
  <si>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</si>
  <si>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</si>
  <si>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</si>
  <si>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</si>
  <si>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</si>
  <si>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</si>
  <si>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</si>
  <si>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</si>
  <si>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</si>
  <si>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</si>
  <si>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</si>
  <si>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</si>
  <si>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</si>
  <si>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</si>
  <si>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</si>
  <si>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</si>
  <si>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</si>
  <si>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</si>
  <si>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</si>
  <si>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</si>
  <si>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</si>
  <si>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</si>
  <si>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</si>
  <si>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</si>
  <si>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</si>
  <si>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</si>
  <si>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</si>
  <si>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</si>
  <si>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</si>
  <si>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</si>
  <si>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</si>
  <si>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</si>
  <si>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</si>
  <si>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</si>
  <si>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</si>
  <si>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</si>
  <si>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</si>
  <si>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</si>
  <si>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</si>
  <si>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</si>
  <si>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</si>
  <si>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</si>
  <si>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</si>
  <si>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</si>
  <si>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</si>
  <si>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</si>
  <si>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</si>
  <si>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</si>
  <si>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</si>
  <si>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</si>
  <si>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</si>
  <si>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</si>
  <si>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</si>
  <si>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</si>
  <si>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</si>
  <si>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</si>
  <si>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</si>
  <si>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</si>
  <si>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</si>
  <si>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</si>
  <si>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</si>
  <si>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</si>
  <si>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</si>
  <si>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</si>
  <si>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</si>
  <si>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</si>
  <si>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</si>
  <si>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</si>
  <si>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</si>
  <si>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</si>
  <si>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</si>
  <si>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</si>
  <si>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</si>
  <si>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</si>
  <si>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</si>
  <si>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</si>
  <si>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</si>
  <si>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</si>
  <si>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</si>
  <si>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</si>
  <si>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</si>
  <si>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</si>
  <si>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</si>
  <si>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</si>
  <si>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</si>
  <si>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</si>
  <si>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</si>
  <si>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</si>
  <si>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</si>
  <si>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</si>
  <si>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</si>
  <si>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</si>
  <si>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</si>
  <si>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</si>
  <si>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</si>
  <si>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</si>
  <si>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</si>
  <si>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</si>
  <si>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</si>
  <si>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</si>
  <si>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</si>
  <si>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</si>
  <si>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</si>
  <si>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</si>
  <si>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</si>
  <si>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</si>
  <si>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</si>
  <si>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</si>
  <si>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</si>
  <si>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</si>
  <si>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</si>
  <si>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</si>
  <si>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</si>
  <si>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</si>
  <si>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</si>
  <si>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</si>
  <si>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</si>
  <si>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</si>
  <si>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</si>
  <si>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</si>
  <si>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</si>
  <si>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</si>
  <si>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</si>
  <si>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</si>
  <si>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</si>
  <si>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</si>
  <si>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</si>
  <si>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</si>
  <si>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</si>
  <si>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</si>
  <si>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</si>
  <si>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</si>
  <si>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</si>
  <si>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</si>
  <si>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</si>
  <si>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</si>
  <si>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</si>
  <si>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</si>
  <si>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</si>
  <si>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</si>
  <si>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</si>
  <si>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</si>
  <si>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</si>
  <si>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</si>
  <si>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</si>
  <si>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</si>
  <si>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</si>
  <si>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</si>
  <si>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</si>
  <si>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</si>
  <si>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</si>
  <si>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</si>
  <si>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</si>
  <si>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</si>
  <si>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</si>
  <si>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</si>
  <si>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</si>
  <si>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</si>
  <si>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</si>
  <si>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</si>
  <si>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</si>
  <si>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</si>
  <si>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</si>
  <si>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</si>
  <si>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</si>
  <si>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</si>
  <si>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</si>
  <si>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</si>
  <si>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</si>
  <si>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</si>
  <si>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</si>
  <si>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</si>
  <si>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</si>
  <si>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</si>
  <si>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</si>
  <si>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</si>
  <si>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</si>
  <si>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</si>
  <si>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</si>
  <si>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</si>
  <si>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</si>
  <si>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</si>
  <si>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</si>
  <si>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</si>
  <si>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</si>
  <si>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</si>
  <si>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</si>
  <si>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</si>
  <si>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</si>
  <si>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</si>
  <si>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</si>
  <si>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</si>
  <si>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</si>
  <si>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</si>
  <si>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</si>
  <si>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</si>
  <si>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</si>
  <si>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</si>
  <si>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</si>
  <si>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</si>
  <si>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</si>
  <si>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</si>
  <si>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</si>
  <si>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</si>
  <si>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</si>
  <si>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</si>
  <si>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</si>
  <si>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</si>
  <si>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</si>
  <si>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</si>
  <si>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</si>
  <si>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</si>
  <si>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</si>
  <si>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</si>
  <si>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</si>
  <si>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</si>
  <si>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</si>
  <si>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</si>
  <si>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</si>
  <si>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</si>
  <si>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</si>
  <si>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</si>
  <si>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</si>
  <si>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</si>
  <si>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</si>
  <si>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</si>
  <si>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</si>
  <si>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</si>
  <si>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</si>
  <si>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</si>
  <si>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</si>
  <si>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</si>
  <si>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</si>
  <si>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</si>
  <si>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</si>
  <si>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</si>
  <si>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</si>
  <si>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</si>
  <si>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</si>
  <si>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</si>
  <si>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</si>
  <si>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</si>
  <si>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</si>
  <si>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</si>
  <si>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</si>
  <si>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</si>
  <si>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</si>
  <si>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</si>
  <si>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</si>
  <si>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</si>
  <si>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</si>
  <si>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</si>
  <si>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</si>
  <si>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</si>
  <si>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</si>
  <si>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</si>
  <si>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</si>
  <si>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</si>
  <si>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</si>
  <si>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</si>
  <si>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</si>
  <si>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</si>
  <si>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</si>
  <si>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</si>
  <si>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</si>
  <si>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</si>
  <si>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</si>
  <si>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</si>
  <si>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</si>
  <si>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</si>
  <si>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</si>
  <si>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</si>
  <si>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</si>
  <si>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</si>
  <si>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</si>
  <si>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</si>
  <si>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</si>
  <si>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</si>
  <si>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</si>
  <si>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</si>
  <si>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</si>
  <si>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</si>
  <si>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</si>
  <si>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</si>
  <si>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</si>
  <si>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</si>
  <si>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</si>
  <si>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</si>
  <si>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</si>
  <si>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</si>
  <si>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</si>
  <si>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</si>
  <si>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</si>
  <si>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</si>
  <si>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</si>
  <si>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</si>
  <si>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</si>
  <si>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</si>
  <si>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</si>
  <si>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</si>
  <si>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</si>
  <si>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</si>
  <si>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</si>
  <si>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</si>
  <si>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</si>
  <si>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</si>
  <si>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</si>
  <si>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</si>
  <si>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</si>
  <si>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</si>
  <si>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</si>
  <si>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</si>
  <si>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</si>
  <si>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</si>
  <si>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</si>
  <si>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</si>
  <si>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</si>
  <si>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</si>
  <si>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</si>
  <si>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</si>
  <si>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</si>
  <si>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</si>
  <si>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</si>
  <si>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</si>
  <si>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</si>
  <si>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</si>
  <si>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</si>
  <si>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</si>
  <si>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</si>
  <si>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</si>
  <si>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</si>
  <si>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</si>
  <si>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</si>
  <si>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</si>
  <si>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</si>
  <si>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</si>
  <si>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</si>
  <si>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</si>
  <si>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</si>
  <si>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</si>
  <si>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</si>
  <si>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</si>
  <si>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</si>
  <si>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</si>
  <si>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</si>
  <si>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</si>
  <si>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</si>
  <si>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</si>
  <si>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</si>
  <si>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</si>
  <si>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</si>
  <si>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</si>
  <si>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</si>
  <si>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</si>
  <si>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</si>
  <si>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</si>
  <si>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</si>
  <si>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</si>
  <si>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</si>
  <si>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</si>
  <si>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</si>
  <si>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</si>
  <si>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</si>
  <si>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</si>
  <si>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</si>
  <si>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</si>
  <si>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</si>
  <si>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</si>
  <si>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</si>
  <si>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</si>
  <si>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</si>
  <si>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</si>
  <si>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</si>
  <si>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</si>
  <si>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</si>
  <si>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</si>
  <si>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</si>
  <si>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</si>
  <si>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</si>
  <si>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</si>
  <si>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</si>
  <si>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</si>
  <si>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</si>
  <si>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</si>
  <si>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</si>
  <si>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</si>
  <si>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</si>
  <si>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</si>
  <si>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</si>
  <si>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</si>
  <si>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</si>
  <si>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</si>
  <si>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</si>
  <si>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</si>
  <si>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</si>
  <si>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</si>
  <si>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</si>
  <si>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</si>
  <si>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</si>
  <si>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</si>
  <si>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</si>
  <si>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</si>
  <si>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</si>
  <si>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</si>
  <si>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</si>
  <si>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</si>
  <si>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</si>
  <si>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</si>
  <si>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</si>
  <si>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</si>
  <si>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</si>
  <si>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</si>
  <si>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</si>
  <si>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</si>
  <si>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</si>
  <si>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</si>
  <si>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</si>
  <si>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</si>
  <si>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</si>
  <si>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</si>
  <si>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</si>
  <si>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</si>
  <si>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</si>
  <si>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</si>
  <si>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</si>
  <si>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</si>
  <si>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</si>
  <si>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</si>
  <si>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</si>
  <si>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</si>
  <si>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</si>
  <si>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</si>
  <si>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</si>
  <si>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</si>
  <si>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</si>
  <si>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</si>
  <si>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</si>
  <si>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</si>
  <si>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</si>
  <si>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</si>
  <si>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</si>
  <si>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</si>
  <si>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</si>
  <si>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</si>
  <si>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</si>
  <si>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</si>
  <si>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</si>
  <si>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</si>
  <si>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</si>
  <si>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</si>
  <si>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</si>
  <si>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</si>
  <si>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</si>
  <si>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</si>
  <si>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</si>
  <si>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</si>
  <si>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</si>
  <si>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</si>
  <si>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</si>
  <si>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</si>
  <si>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</si>
  <si>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</si>
  <si>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</si>
  <si>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</si>
  <si>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</si>
  <si>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</si>
  <si>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</si>
  <si>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</si>
  <si>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</si>
  <si>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</si>
  <si>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</si>
  <si>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</si>
  <si>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</si>
  <si>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</si>
  <si>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</si>
  <si>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</si>
  <si>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</si>
  <si>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</si>
  <si>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</si>
  <si>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</si>
  <si>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</si>
  <si>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</si>
  <si>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</si>
  <si>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</si>
  <si>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</si>
  <si>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</si>
  <si>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</si>
  <si>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</si>
  <si>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</si>
  <si>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</si>
  <si>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</si>
  <si>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</si>
  <si>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</si>
  <si>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</si>
  <si>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</si>
  <si>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</si>
  <si>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</si>
  <si>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</si>
  <si>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</si>
  <si>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</si>
  <si>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</si>
  <si>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</si>
  <si>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</si>
  <si>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</si>
  <si>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</si>
  <si>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</si>
  <si>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</si>
  <si>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</si>
  <si>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</si>
  <si>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</si>
  <si>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</si>
  <si>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</si>
  <si>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</si>
  <si>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</si>
  <si>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</si>
  <si>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</si>
  <si>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</si>
  <si>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</si>
  <si>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</si>
  <si>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</si>
  <si>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</si>
  <si>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</si>
  <si>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</si>
  <si>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</si>
  <si>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</si>
  <si>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</si>
  <si>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</si>
  <si>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</si>
  <si>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</si>
  <si>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</si>
  <si>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</si>
  <si>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</si>
  <si>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</si>
  <si>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</si>
  <si>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</si>
  <si>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</si>
  <si>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</si>
  <si>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</si>
  <si>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</si>
  <si>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</si>
  <si>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</si>
  <si>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</si>
  <si>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</si>
  <si>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</si>
  <si>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</si>
  <si>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</si>
  <si>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</si>
  <si>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</si>
  <si>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</si>
  <si>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</si>
  <si>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</si>
  <si>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</si>
  <si>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</si>
  <si>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</si>
  <si>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</si>
  <si>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</si>
  <si>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</si>
  <si>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</si>
  <si>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</si>
  <si>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</si>
  <si>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</si>
  <si>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</si>
  <si>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</si>
  <si>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</si>
  <si>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</si>
  <si>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</si>
  <si>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</si>
  <si>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</si>
  <si>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</si>
  <si>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</si>
  <si>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</si>
  <si>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</si>
  <si>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</si>
  <si>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</si>
  <si>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</si>
  <si>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</si>
  <si>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</si>
  <si>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</si>
  <si>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</si>
  <si>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</si>
  <si>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</si>
  <si>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</si>
  <si>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</si>
  <si>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</si>
  <si>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</si>
  <si>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</si>
  <si>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</si>
  <si>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</si>
  <si>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</si>
  <si>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</si>
  <si>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</si>
  <si>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</si>
  <si>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</si>
  <si>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</si>
  <si>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</si>
  <si>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</si>
  <si>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</si>
  <si>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</si>
  <si>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</si>
  <si>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</si>
  <si>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</si>
  <si>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</si>
  <si>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</si>
  <si>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</si>
  <si>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</si>
  <si>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</si>
  <si>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</si>
  <si>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</si>
  <si>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</si>
  <si>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</si>
  <si>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</si>
  <si>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</si>
  <si>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</si>
  <si>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</si>
  <si>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</si>
  <si>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</si>
  <si>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</si>
  <si>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</si>
  <si>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</si>
  <si>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</si>
  <si>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</si>
  <si>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</si>
  <si>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</si>
  <si>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</si>
  <si>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</si>
  <si>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</si>
  <si>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</si>
  <si>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</si>
  <si>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</si>
  <si>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</si>
  <si>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</si>
  <si>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</si>
  <si>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</si>
  <si>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</si>
  <si>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</si>
  <si>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</si>
  <si>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</si>
  <si>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</si>
  <si>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</si>
  <si>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</si>
  <si>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</si>
  <si>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</si>
  <si>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</si>
  <si>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</si>
  <si>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</si>
  <si>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</si>
  <si>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</si>
  <si>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</si>
  <si>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</si>
  <si>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</si>
  <si>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</si>
  <si>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</si>
  <si>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</si>
  <si>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</si>
  <si>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</si>
  <si>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</si>
  <si>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</si>
  <si>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</si>
  <si>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</si>
  <si>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</si>
  <si>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</si>
  <si>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</si>
  <si>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</si>
  <si>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</si>
  <si>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</si>
  <si>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</si>
  <si>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</si>
  <si>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</si>
  <si>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</si>
  <si>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</si>
  <si>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</si>
  <si>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</si>
  <si>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</si>
  <si>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</si>
  <si>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</si>
  <si>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</si>
  <si>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</si>
  <si>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</si>
  <si>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</si>
  <si>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</si>
  <si>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</si>
  <si>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</si>
  <si>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</si>
  <si>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</si>
  <si>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</si>
  <si>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</si>
  <si>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</si>
  <si>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</si>
  <si>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</si>
  <si>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</si>
  <si>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</si>
  <si>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</si>
  <si>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</si>
  <si>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</si>
  <si>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</si>
  <si>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</si>
  <si>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</si>
  <si>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</si>
  <si>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</si>
  <si>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</si>
  <si>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</si>
  <si>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</si>
  <si>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</si>
  <si>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</si>
  <si>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</si>
  <si>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</si>
  <si>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</si>
  <si>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</si>
  <si>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</si>
  <si>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</si>
  <si>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</si>
  <si>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</si>
  <si>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</si>
  <si>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</si>
  <si>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</si>
  <si>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</si>
  <si>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</si>
  <si>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</si>
  <si>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</si>
  <si>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</si>
  <si>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</si>
  <si>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</si>
  <si>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</si>
  <si>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</si>
  <si>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</si>
  <si>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</si>
  <si>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</si>
  <si>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</si>
  <si>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</si>
  <si>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</si>
  <si>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</si>
  <si>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</si>
  <si>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</si>
  <si>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</si>
  <si>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</si>
  <si>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</si>
  <si>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</si>
  <si>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</si>
  <si>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</si>
  <si>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</si>
  <si>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</si>
  <si>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</si>
  <si>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</si>
  <si>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</si>
  <si>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</si>
  <si>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</si>
  <si>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</si>
  <si>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</si>
  <si>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</si>
  <si>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</si>
  <si>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</si>
  <si>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</si>
  <si>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</si>
  <si>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</si>
  <si>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</si>
  <si>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</si>
  <si>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</si>
  <si>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</si>
  <si>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</si>
  <si>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</si>
  <si>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</si>
  <si>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</si>
  <si>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</si>
  <si>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</si>
  <si>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</si>
  <si>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</si>
  <si>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</si>
  <si>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</si>
  <si>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</si>
  <si>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</si>
  <si>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</si>
  <si>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</si>
  <si>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</si>
  <si>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</si>
  <si>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</si>
  <si>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</si>
  <si>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</si>
  <si>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</si>
  <si>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</si>
  <si>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</si>
  <si>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</si>
  <si>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</si>
  <si>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</si>
  <si>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</si>
  <si>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</si>
  <si>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</si>
  <si>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</si>
  <si>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</si>
  <si>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</si>
  <si>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</si>
  <si>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</si>
  <si>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</si>
  <si>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</si>
  <si>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</si>
  <si>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</si>
  <si>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</si>
  <si>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</si>
  <si>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</si>
  <si>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</si>
  <si>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</si>
  <si>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</si>
  <si>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</si>
  <si>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</si>
  <si>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</si>
  <si>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</si>
  <si>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</si>
  <si>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</si>
  <si>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</si>
  <si>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</si>
  <si>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</si>
  <si>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</si>
  <si>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</si>
  <si>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</si>
  <si>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</si>
  <si>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</si>
  <si>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</si>
  <si>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</si>
  <si>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</si>
  <si>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</si>
  <si>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</si>
  <si>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</si>
  <si>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</si>
  <si>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</si>
  <si>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</si>
  <si>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</si>
  <si>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</si>
  <si>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</si>
  <si>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</si>
  <si>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</si>
  <si>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</si>
  <si>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</si>
  <si>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</si>
  <si>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</si>
  <si>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</si>
  <si>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</si>
  <si>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</si>
  <si>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</si>
  <si>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</si>
  <si>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</si>
  <si>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</si>
  <si>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</si>
  <si>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</si>
  <si>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</si>
  <si>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</si>
  <si>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</si>
  <si>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</si>
  <si>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</si>
  <si>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</si>
  <si>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</si>
  <si>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</si>
  <si>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</si>
  <si>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</si>
  <si>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</si>
  <si>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</si>
  <si>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</si>
  <si>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</si>
  <si>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</si>
  <si>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</si>
  <si>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</si>
  <si>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</si>
  <si>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</si>
  <si>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</si>
  <si>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</si>
  <si>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</si>
  <si>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</si>
  <si>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</si>
  <si>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</si>
  <si>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</si>
  <si>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</si>
  <si>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</si>
  <si>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</si>
  <si>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</si>
  <si>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</si>
  <si>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</si>
  <si>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</si>
  <si>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</si>
  <si>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</si>
  <si>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</si>
  <si>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</si>
  <si>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</si>
  <si>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</si>
  <si>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</si>
  <si>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</si>
  <si>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</si>
  <si>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</si>
  <si>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</si>
  <si>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</si>
  <si>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</si>
  <si>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</si>
  <si>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</si>
  <si>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</si>
  <si>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</si>
  <si>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</si>
  <si>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</si>
  <si>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</si>
  <si>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</si>
  <si>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</si>
  <si>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</si>
  <si>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</si>
  <si>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</si>
  <si>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</si>
  <si>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</si>
  <si>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</si>
  <si>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</si>
  <si>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</si>
  <si>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</si>
  <si>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</si>
  <si>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</si>
  <si>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</si>
  <si>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</si>
  <si>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</si>
  <si>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</si>
  <si>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</si>
  <si>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</si>
  <si>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</si>
  <si>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</si>
  <si>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</si>
  <si>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</si>
  <si>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</si>
  <si>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</si>
  <si>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</si>
  <si>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</si>
  <si>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</si>
  <si>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</si>
  <si>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</si>
  <si>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</si>
  <si>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</si>
  <si>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</si>
  <si>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</si>
  <si>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</si>
  <si>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</si>
  <si>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</si>
  <si>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</si>
  <si>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</si>
  <si>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</si>
  <si>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</si>
  <si>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</si>
  <si>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</si>
  <si>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</si>
  <si>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</si>
  <si>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</si>
  <si>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</si>
  <si>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</si>
  <si>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</si>
  <si>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</si>
  <si>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</si>
  <si>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</si>
  <si>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</si>
  <si>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</si>
  <si>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</si>
  <si>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</si>
  <si>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</si>
  <si>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</si>
  <si>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</si>
  <si>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</si>
  <si>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</si>
  <si>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</si>
  <si>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</si>
  <si>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</si>
  <si>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</si>
  <si>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</si>
  <si>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</si>
  <si>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</si>
  <si>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</si>
  <si>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</si>
  <si>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</si>
  <si>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</si>
  <si>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</si>
  <si>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</si>
  <si>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</si>
  <si>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</si>
  <si>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</si>
  <si>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</si>
  <si>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</si>
  <si>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</si>
  <si>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</si>
  <si>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</si>
  <si>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</si>
  <si>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</si>
  <si>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</si>
  <si>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</si>
  <si>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</si>
  <si>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</si>
  <si>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</si>
  <si>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</si>
  <si>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</si>
  <si>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</si>
  <si>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</si>
  <si>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</si>
  <si>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</si>
  <si>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</si>
  <si>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</si>
  <si>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</si>
  <si>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</si>
  <si>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</si>
  <si>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</si>
  <si>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</si>
  <si>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</si>
  <si>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</si>
  <si>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</si>
  <si>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</si>
  <si>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</si>
  <si>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</si>
  <si>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</si>
  <si>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</si>
  <si>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</si>
  <si>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</si>
  <si>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</si>
  <si>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</si>
  <si>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</si>
  <si>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</si>
  <si>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</si>
  <si>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</si>
  <si>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</si>
  <si>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</si>
  <si>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</si>
  <si>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</si>
  <si>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</si>
  <si>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</si>
  <si>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</si>
  <si>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</si>
  <si>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</si>
  <si>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</si>
  <si>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</si>
  <si>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</si>
  <si>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</si>
  <si>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</si>
  <si>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</si>
  <si>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</si>
  <si>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</si>
  <si>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</si>
  <si>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</si>
  <si>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</si>
  <si>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</si>
  <si>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</si>
  <si>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</si>
  <si>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</si>
  <si>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</si>
  <si>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</si>
  <si>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</si>
  <si>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</si>
  <si>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</si>
  <si>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</si>
  <si>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</si>
  <si>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</si>
  <si>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</si>
  <si>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</si>
  <si>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</si>
  <si>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</si>
  <si>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</si>
  <si>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</si>
  <si>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</si>
  <si>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</si>
  <si>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</si>
  <si>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</si>
  <si>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</si>
  <si>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</si>
  <si>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</si>
  <si>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</si>
  <si>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</si>
  <si>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</si>
  <si>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</si>
  <si>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</si>
  <si>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</si>
  <si>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</si>
  <si>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</si>
  <si>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</si>
  <si>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</si>
  <si>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</si>
  <si>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</si>
  <si>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</si>
  <si>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</si>
  <si>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</si>
  <si>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</si>
  <si>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</si>
  <si>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</si>
  <si>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</si>
  <si>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</si>
  <si>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</si>
  <si>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</si>
  <si>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</si>
  <si>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</si>
  <si>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</si>
  <si>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</si>
  <si>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</si>
  <si>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</si>
  <si>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</si>
  <si>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</si>
  <si>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</si>
  <si>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</si>
  <si>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</si>
  <si>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</si>
  <si>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</si>
  <si>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</si>
  <si>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</si>
  <si>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</si>
  <si>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</si>
  <si>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</si>
  <si>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</si>
  <si>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</si>
  <si>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</si>
  <si>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</si>
  <si>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</si>
  <si>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</si>
  <si>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</si>
  <si>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</si>
  <si>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</si>
  <si>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</si>
  <si>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</si>
  <si>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</si>
  <si>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</si>
  <si>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</si>
  <si>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</si>
  <si>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</si>
  <si>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</si>
  <si>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</si>
  <si>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</si>
  <si>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</si>
  <si>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</si>
  <si>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</si>
  <si>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</si>
  <si>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</si>
  <si>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</si>
  <si>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</si>
  <si>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</si>
  <si>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</si>
  <si>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</si>
  <si>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</si>
  <si>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</si>
  <si>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</si>
  <si>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</si>
  <si>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</si>
  <si>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</si>
  <si>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</si>
  <si>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</si>
  <si>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</si>
  <si>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</si>
  <si>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</si>
  <si>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</si>
  <si>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</si>
  <si>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</si>
  <si>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</si>
  <si>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</si>
  <si>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</si>
  <si>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</si>
  <si>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</si>
  <si>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</si>
  <si>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</si>
  <si>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</si>
  <si>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</si>
  <si>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</si>
  <si>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</si>
  <si>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</si>
  <si>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</si>
  <si>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</si>
  <si>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</si>
  <si>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</si>
  <si>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</si>
  <si>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</si>
  <si>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</si>
  <si>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</si>
  <si>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</si>
  <si>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</si>
  <si>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</si>
  <si>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</si>
  <si>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</si>
  <si>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</si>
  <si>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</si>
  <si>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</si>
  <si>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</si>
  <si>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</si>
  <si>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</si>
  <si>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</si>
  <si>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</si>
  <si>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</si>
  <si>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</si>
  <si>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</si>
  <si>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</si>
  <si>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</si>
  <si>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</si>
  <si>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</si>
  <si>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</si>
  <si>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</si>
  <si>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</si>
  <si>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</si>
  <si>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</si>
  <si>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</si>
  <si>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</si>
  <si>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</si>
  <si>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</si>
  <si>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</si>
  <si>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</si>
  <si>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</si>
  <si>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</si>
  <si>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</si>
  <si>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</si>
  <si>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</si>
  <si>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</si>
  <si>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</si>
  <si>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</si>
  <si>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</si>
  <si>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</si>
  <si>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</si>
  <si>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</si>
  <si>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</si>
  <si>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</si>
  <si>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</si>
  <si>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</si>
  <si>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</si>
  <si>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</si>
  <si>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</si>
  <si>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</si>
  <si>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</si>
  <si>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</si>
  <si>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</si>
  <si>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</si>
  <si>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</si>
  <si>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</si>
  <si>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</si>
  <si>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</si>
  <si>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</si>
  <si>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</si>
  <si>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</si>
  <si>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</si>
  <si>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</si>
  <si>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</si>
  <si>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</si>
  <si>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</si>
  <si>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</si>
  <si>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</si>
  <si>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</si>
  <si>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</si>
  <si>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</si>
  <si>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</si>
  <si>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</si>
  <si>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</si>
  <si>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</si>
  <si>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</si>
  <si>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</si>
  <si>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</si>
  <si>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</si>
  <si>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</si>
  <si>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</si>
  <si>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</si>
  <si>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</si>
  <si>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</si>
  <si>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</si>
  <si>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</si>
  <si>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</si>
  <si>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</si>
  <si>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</si>
  <si>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</si>
  <si>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</si>
  <si>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</si>
  <si>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</si>
  <si>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</si>
  <si>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</si>
  <si>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</si>
  <si>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</si>
  <si>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</si>
  <si>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</si>
  <si>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</si>
  <si>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</si>
  <si>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</si>
  <si>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</si>
  <si>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</si>
  <si>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</si>
  <si>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</si>
  <si>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</si>
  <si>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</si>
  <si>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</si>
  <si>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</si>
  <si>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</si>
  <si>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</si>
  <si>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</si>
  <si>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</si>
  <si>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</si>
  <si>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</si>
  <si>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</si>
  <si>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</si>
  <si>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</si>
  <si>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</si>
  <si>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</si>
  <si>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</si>
  <si>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</si>
  <si>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</si>
  <si>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</si>
  <si>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</si>
  <si>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</si>
  <si>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</si>
  <si>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</si>
  <si>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</si>
  <si>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</si>
  <si>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</si>
  <si>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</si>
  <si>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</si>
  <si>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</si>
  <si>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</si>
  <si>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</si>
  <si>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</si>
  <si>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</si>
  <si>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</si>
  <si>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</si>
  <si>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</si>
  <si>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</si>
  <si>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</si>
  <si>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</si>
  <si>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</si>
  <si>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</si>
  <si>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</si>
  <si>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</si>
  <si>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</si>
  <si>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</si>
  <si>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</si>
  <si>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</si>
  <si>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</si>
  <si>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</si>
  <si>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</si>
  <si>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</si>
  <si>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</si>
  <si>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</si>
  <si>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</si>
  <si>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</si>
  <si>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</si>
  <si>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</si>
  <si>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</si>
  <si>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</si>
  <si>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</si>
  <si>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</si>
  <si>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</si>
  <si>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</si>
  <si>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</si>
  <si>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</si>
  <si>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</si>
  <si>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</si>
  <si>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</si>
  <si>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</si>
  <si>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</si>
  <si>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</si>
  <si>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</si>
  <si>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</si>
  <si>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</si>
  <si>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</si>
  <si>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</si>
  <si>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</si>
  <si>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</si>
  <si>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</si>
  <si>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</si>
  <si>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</si>
  <si>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</si>
  <si>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</si>
  <si>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</si>
  <si>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</si>
  <si>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</si>
  <si>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</si>
  <si>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</si>
  <si>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</si>
  <si>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</si>
  <si>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</si>
  <si>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</si>
  <si>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</si>
  <si>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</si>
  <si>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</si>
  <si>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</si>
  <si>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</si>
  <si>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</si>
  <si>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</si>
  <si>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</si>
  <si>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</si>
  <si>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</si>
  <si>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</si>
  <si>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</si>
  <si>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</si>
  <si>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</si>
  <si>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</si>
  <si>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</si>
  <si>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</si>
  <si>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</si>
  <si>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</si>
  <si>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</si>
  <si>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</si>
  <si>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</si>
  <si>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</si>
  <si>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</si>
  <si>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</si>
  <si>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</si>
  <si>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</si>
  <si>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</si>
  <si>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</si>
  <si>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</si>
  <si>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</si>
  <si>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</si>
  <si>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</si>
  <si>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</si>
  <si>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</si>
  <si>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</si>
  <si>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</si>
  <si>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</si>
  <si>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</si>
  <si>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</si>
  <si>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</si>
  <si>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</si>
  <si>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</si>
  <si>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</si>
  <si>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</si>
  <si>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</si>
  <si>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</si>
  <si>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</si>
  <si>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</si>
  <si>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</si>
  <si>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</si>
  <si>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</si>
  <si>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</si>
  <si>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</si>
  <si>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</si>
  <si>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</si>
  <si>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</si>
  <si>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</si>
  <si>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</si>
  <si>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</si>
  <si>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</si>
  <si>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</si>
  <si>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</si>
  <si>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</si>
  <si>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</si>
  <si>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</si>
  <si>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</si>
  <si>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</si>
  <si>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</si>
  <si>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</si>
  <si>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</si>
  <si>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</si>
  <si>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</si>
  <si>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</si>
  <si>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</si>
  <si>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</si>
  <si>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</si>
  <si>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</si>
  <si>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</si>
  <si>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</si>
  <si>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</si>
  <si>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</si>
  <si>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</si>
  <si>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</si>
  <si>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</si>
  <si>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</si>
  <si>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</si>
  <si>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</si>
  <si>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</si>
  <si>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</si>
  <si>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</si>
  <si>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</si>
  <si>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</si>
  <si>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</si>
  <si>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</si>
  <si>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</si>
  <si>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</si>
  <si>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</si>
  <si>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</si>
  <si>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</si>
  <si>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</si>
  <si>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</si>
  <si>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</si>
  <si>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</si>
  <si>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</si>
  <si>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</si>
  <si>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</si>
  <si>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</si>
  <si>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</si>
  <si>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</si>
  <si>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</si>
  <si>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</si>
  <si>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</si>
  <si>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</si>
  <si>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</si>
  <si>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</si>
  <si>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</si>
  <si>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</si>
  <si>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</si>
  <si>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</si>
  <si>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</si>
  <si>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</si>
  <si>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</si>
  <si>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</si>
  <si>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</si>
  <si>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</si>
  <si>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</si>
  <si>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</si>
  <si>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</si>
  <si>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</si>
  <si>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</si>
  <si>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</si>
  <si>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</si>
  <si>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</si>
  <si>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</si>
  <si>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</si>
  <si>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</si>
  <si>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</si>
  <si>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</si>
  <si>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</si>
  <si>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</si>
  <si>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</si>
  <si>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</si>
  <si>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</si>
  <si>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</si>
  <si>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</si>
  <si>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</si>
  <si>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</si>
  <si>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</si>
  <si>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</si>
  <si>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</si>
  <si>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</si>
  <si>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</si>
  <si>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</si>
  <si>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</si>
  <si>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</si>
  <si>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</si>
  <si>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</si>
  <si>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</si>
  <si>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</si>
  <si>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</si>
  <si>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</si>
  <si>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</si>
  <si>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</si>
  <si>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</si>
  <si>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</si>
  <si>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</si>
  <si>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</si>
  <si>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</si>
  <si>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</si>
  <si>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</si>
  <si>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</si>
  <si>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</si>
  <si>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</si>
  <si>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</si>
  <si>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</si>
  <si>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</si>
  <si>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</si>
  <si>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</si>
  <si>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</si>
  <si>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</si>
  <si>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</si>
  <si>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</si>
  <si>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</si>
  <si>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</si>
  <si>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</si>
  <si>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</si>
  <si>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</si>
  <si>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</si>
  <si>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</si>
  <si>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</si>
  <si>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</si>
  <si>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</si>
  <si>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</si>
  <si>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</si>
  <si>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</si>
  <si>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</si>
  <si>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</si>
  <si>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</si>
  <si>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</si>
  <si>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</si>
  <si>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</si>
  <si>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</si>
  <si>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</si>
  <si>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</si>
  <si>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</si>
  <si>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</si>
  <si>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</si>
  <si>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</si>
  <si>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</si>
  <si>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</si>
  <si>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</si>
  <si>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</si>
  <si>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</si>
  <si>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</si>
  <si>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</si>
  <si>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</si>
  <si>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</si>
  <si>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</si>
  <si>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</si>
  <si>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</si>
  <si>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</si>
  <si>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</si>
  <si>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</si>
  <si>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</si>
  <si>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</si>
  <si>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</si>
  <si>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</si>
  <si>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</si>
  <si>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</si>
  <si>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</si>
  <si>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</si>
  <si>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</si>
  <si>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</si>
  <si>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</si>
  <si>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</si>
  <si>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</si>
  <si>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</si>
  <si>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</si>
  <si>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</si>
  <si>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</si>
  <si>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</si>
  <si>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</si>
  <si>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</si>
  <si>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</si>
  <si>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</si>
  <si>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</si>
  <si>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</si>
  <si>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</si>
  <si>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</si>
  <si>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</si>
  <si>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</si>
  <si>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</si>
  <si>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</si>
  <si>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</si>
  <si>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</si>
  <si>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</si>
  <si>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</si>
  <si>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</si>
  <si>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</si>
  <si>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</si>
  <si>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</si>
  <si>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</si>
  <si>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</si>
  <si>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</si>
  <si>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</si>
  <si>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</si>
  <si>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</si>
  <si>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</si>
  <si>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</si>
  <si>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</si>
  <si>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</si>
  <si>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</si>
  <si>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</si>
  <si>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</si>
  <si>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</si>
  <si>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</si>
  <si>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</si>
  <si>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</si>
  <si>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</si>
  <si>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</si>
  <si>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</si>
  <si>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</si>
  <si>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</si>
  <si>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</si>
  <si>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</si>
  <si>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</si>
  <si>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</si>
  <si>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</si>
  <si>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</si>
  <si>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</si>
  <si>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</si>
  <si>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</si>
  <si>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</si>
  <si>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</si>
  <si>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</si>
  <si>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</si>
  <si>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</si>
  <si>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</si>
  <si>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</si>
  <si>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</si>
  <si>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</si>
  <si>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</si>
  <si>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</si>
  <si>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</si>
  <si>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</si>
  <si>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</si>
  <si>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</si>
  <si>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</si>
  <si>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</si>
  <si>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</si>
  <si>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</si>
  <si>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</si>
  <si>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</si>
  <si>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</si>
  <si>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</si>
  <si>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</si>
  <si>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</si>
  <si>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</si>
  <si>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</si>
  <si>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</si>
  <si>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</si>
  <si>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</si>
  <si>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</si>
  <si>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</si>
  <si>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</si>
  <si>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</si>
  <si>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</si>
  <si>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</si>
  <si>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</si>
  <si>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</si>
  <si>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</si>
  <si>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</si>
  <si>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</si>
  <si>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</si>
  <si>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</si>
  <si>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</si>
  <si>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</si>
  <si>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</si>
  <si>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</si>
  <si>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</si>
  <si>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</si>
  <si>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</si>
  <si>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</si>
  <si>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</si>
  <si>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</si>
  <si>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</si>
  <si>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</si>
  <si>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</si>
  <si>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</si>
  <si>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</si>
  <si>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</si>
  <si>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</si>
  <si>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</si>
  <si>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</si>
  <si>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</si>
  <si>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</si>
  <si>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</si>
  <si>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</si>
  <si>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</si>
  <si>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</si>
  <si>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</si>
  <si>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</si>
  <si>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</si>
  <si>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</si>
  <si>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</si>
  <si>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</si>
  <si>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</si>
  <si>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</si>
  <si>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</si>
  <si>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</si>
  <si>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</si>
  <si>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</si>
  <si>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</si>
  <si>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</si>
  <si>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</si>
  <si>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</si>
  <si>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</si>
  <si>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</si>
  <si>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</si>
  <si>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</si>
  <si>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</si>
  <si>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</si>
  <si>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</si>
  <si>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</si>
  <si>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</si>
  <si>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</si>
  <si>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</si>
  <si>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</si>
  <si>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</si>
  <si>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</si>
  <si>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</si>
  <si>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</si>
  <si>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</si>
  <si>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</si>
  <si>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</si>
  <si>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</si>
  <si>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</si>
  <si>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</si>
  <si>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</si>
  <si>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</si>
  <si>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</si>
  <si>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</si>
  <si>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</si>
  <si>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</si>
  <si>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</si>
  <si>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</si>
  <si>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</si>
  <si>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</si>
  <si>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</si>
  <si>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</si>
  <si>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</si>
  <si>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</si>
  <si>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</si>
  <si>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</si>
  <si>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</si>
  <si>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</si>
  <si>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</si>
  <si>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</si>
  <si>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</si>
  <si>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</si>
  <si>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</si>
  <si>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</si>
  <si>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</si>
  <si>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</si>
  <si>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</si>
  <si>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</si>
  <si>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</si>
  <si>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</si>
  <si>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</si>
  <si>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</si>
  <si>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</si>
  <si>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</si>
  <si>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</si>
  <si>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</si>
  <si>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</si>
  <si>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</si>
  <si>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</si>
  <si>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</si>
  <si>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</si>
  <si>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</si>
  <si>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</si>
  <si>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</si>
  <si>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</si>
  <si>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</si>
  <si>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</si>
  <si>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</si>
  <si>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</si>
  <si>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</si>
  <si>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</si>
  <si>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</si>
  <si>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</si>
  <si>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</si>
  <si>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</si>
  <si>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</si>
  <si>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</si>
  <si>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</si>
  <si>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</si>
  <si>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</si>
  <si>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</si>
  <si>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</si>
  <si>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</si>
  <si>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</si>
  <si>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</si>
  <si>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</si>
  <si>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</si>
  <si>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</si>
  <si>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</si>
  <si>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</si>
  <si>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</si>
  <si>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</si>
  <si>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</si>
  <si>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</si>
  <si>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</si>
  <si>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</si>
  <si>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</si>
  <si>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</si>
  <si>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</si>
  <si>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</si>
  <si>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</si>
  <si>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</si>
  <si>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</si>
  <si>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</si>
  <si>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</si>
  <si>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</si>
  <si>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</si>
  <si>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</si>
  <si>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</si>
  <si>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</si>
  <si>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</si>
  <si>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</si>
  <si>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</si>
  <si>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</si>
  <si>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</si>
  <si>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</si>
  <si>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</si>
  <si>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</si>
  <si>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</si>
  <si>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</si>
  <si>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</si>
  <si>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</si>
  <si>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</si>
  <si>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</si>
  <si>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</si>
  <si>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</si>
  <si>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</si>
  <si>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</si>
  <si>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</si>
  <si>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</si>
  <si>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</si>
  <si>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</si>
  <si>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</si>
  <si>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</si>
  <si>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</si>
  <si>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</si>
  <si>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</si>
  <si>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</si>
  <si>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</si>
  <si>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</si>
  <si>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</si>
  <si>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</si>
  <si>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</si>
  <si>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</si>
  <si>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</si>
  <si>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</si>
  <si>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</si>
  <si>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</si>
  <si>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</si>
  <si>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</si>
  <si>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</si>
  <si>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</si>
  <si>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</si>
  <si>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</si>
  <si>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</si>
  <si>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</si>
  <si>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</si>
  <si>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</si>
  <si>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</si>
  <si>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</si>
  <si>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</si>
  <si>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</si>
  <si>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</si>
  <si>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</si>
  <si>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</si>
  <si>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</si>
  <si>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</si>
  <si>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</si>
  <si>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</si>
  <si>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</si>
  <si>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</si>
  <si>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</si>
  <si>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</si>
  <si>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</si>
  <si>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</si>
  <si>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</si>
  <si>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</si>
  <si>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</si>
  <si>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</si>
  <si>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</si>
  <si>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</si>
  <si>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</si>
  <si>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</si>
  <si>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</si>
  <si>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</si>
  <si>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</si>
  <si>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</si>
  <si>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</si>
  <si>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</si>
  <si>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</si>
  <si>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</si>
  <si>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</si>
  <si>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</si>
  <si>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</si>
  <si>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</si>
  <si>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</si>
  <si>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</si>
  <si>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</si>
  <si>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</si>
  <si>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</si>
  <si>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</si>
  <si>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</si>
  <si>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</si>
  <si>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</si>
  <si>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</si>
  <si>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</si>
  <si>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</si>
  <si>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</si>
  <si>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</si>
  <si>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</si>
  <si>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</si>
  <si>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</si>
  <si>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</si>
  <si>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</si>
  <si>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</si>
  <si>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</si>
  <si>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</si>
  <si>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</si>
  <si>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</si>
  <si>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</si>
  <si>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</si>
  <si>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</si>
  <si>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</si>
  <si>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</si>
  <si>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</si>
  <si>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</si>
  <si>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</si>
  <si>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</si>
  <si>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</si>
  <si>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</si>
  <si>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</si>
  <si>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</si>
  <si>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</si>
  <si>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</si>
  <si>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</si>
  <si>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</si>
  <si>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</si>
  <si>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</si>
  <si>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</si>
  <si>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</si>
  <si>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</si>
  <si>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</si>
  <si>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</si>
  <si>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</si>
  <si>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</si>
  <si>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</si>
  <si>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</si>
  <si>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</si>
  <si>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</si>
  <si>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</si>
  <si>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</si>
  <si>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</si>
  <si>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</si>
  <si>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</si>
  <si>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</si>
  <si>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</si>
  <si>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</si>
  <si>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</si>
  <si>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</si>
  <si>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</si>
  <si>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</si>
  <si>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</si>
  <si>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</si>
  <si>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</si>
  <si>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</si>
  <si>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</si>
  <si>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</si>
  <si>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</si>
  <si>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</si>
  <si>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</si>
  <si>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</si>
  <si>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</si>
  <si>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</si>
  <si>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</si>
  <si>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</si>
  <si>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</si>
  <si>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</si>
  <si>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</si>
  <si>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</si>
  <si>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</si>
  <si>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</si>
  <si>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</si>
  <si>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</si>
  <si>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</si>
  <si>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</si>
  <si>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</si>
  <si>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</si>
  <si>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</si>
  <si>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</si>
  <si>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</si>
  <si>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</si>
  <si>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</si>
  <si>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</si>
  <si>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</si>
  <si>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</si>
  <si>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</si>
  <si>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</si>
  <si>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</si>
  <si>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</si>
  <si>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</si>
  <si>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</si>
  <si>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</si>
  <si>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</si>
  <si>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</si>
  <si>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</si>
  <si>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</si>
  <si>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</si>
  <si>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</si>
  <si>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</si>
  <si>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</si>
  <si>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</si>
  <si>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</si>
  <si>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</si>
  <si>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</si>
  <si>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</si>
  <si>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</si>
  <si>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</si>
  <si>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</si>
  <si>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</si>
  <si>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</si>
  <si>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</si>
  <si>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</si>
  <si>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</si>
  <si>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</si>
  <si>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</si>
  <si>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</si>
  <si>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</si>
  <si>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</si>
  <si>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</si>
  <si>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</si>
  <si>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</si>
  <si>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</si>
  <si>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</si>
  <si>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</si>
  <si>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</si>
  <si>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</si>
  <si>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</si>
  <si>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</si>
  <si>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</si>
  <si>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</si>
  <si>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</si>
  <si>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</si>
  <si>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</si>
  <si>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</si>
  <si>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</si>
  <si>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</si>
  <si>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</si>
  <si>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</si>
  <si>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</si>
  <si>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</si>
  <si>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</si>
  <si>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</si>
  <si>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</si>
  <si>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</si>
  <si>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</si>
  <si>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</si>
  <si>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</si>
  <si>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</si>
  <si>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</si>
  <si>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</si>
  <si>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</si>
  <si>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</si>
  <si>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</si>
  <si>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</si>
  <si>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</si>
  <si>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</si>
  <si>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</si>
  <si>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</si>
  <si>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</si>
  <si>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</si>
  <si>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</si>
  <si>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</si>
  <si>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</si>
  <si>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</si>
  <si>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</si>
  <si>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</si>
  <si>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</si>
  <si>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</si>
  <si>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</si>
  <si>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</si>
  <si>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</si>
  <si>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</si>
  <si>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</si>
  <si>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</si>
  <si>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</si>
  <si>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</si>
  <si>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</si>
  <si>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</si>
  <si>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</si>
  <si>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</si>
  <si>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</si>
  <si>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</si>
  <si>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</si>
  <si>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</si>
  <si>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</si>
  <si>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</si>
  <si>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</si>
  <si>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</si>
  <si>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</si>
  <si>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</si>
  <si>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</si>
  <si>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</si>
  <si>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</si>
  <si>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</si>
  <si>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</si>
  <si>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</si>
  <si>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</si>
  <si>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</si>
  <si>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</si>
  <si>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</si>
  <si>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</si>
  <si>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</si>
  <si>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</si>
  <si>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</si>
  <si>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</si>
  <si>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</si>
  <si>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</si>
  <si>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</si>
  <si>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</si>
  <si>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</si>
  <si>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</si>
  <si>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</si>
  <si>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</si>
  <si>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</si>
  <si>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</si>
  <si>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</si>
  <si>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</si>
  <si>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</si>
  <si>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</si>
  <si>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</si>
  <si>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</si>
  <si>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</si>
  <si>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</si>
  <si>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</si>
  <si>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</si>
  <si>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</si>
  <si>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</si>
  <si>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</si>
  <si>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</si>
  <si>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</si>
  <si>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</si>
  <si>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</si>
  <si>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</si>
  <si>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</si>
  <si>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</si>
  <si>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</si>
  <si>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</si>
  <si>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</si>
  <si>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</si>
  <si>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</si>
  <si>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</si>
  <si>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</si>
  <si>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</si>
  <si>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</si>
  <si>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</si>
  <si>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</si>
  <si>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</si>
  <si>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</si>
  <si>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</si>
  <si>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</si>
  <si>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</si>
  <si>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</si>
  <si>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</si>
  <si>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</si>
  <si>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</si>
  <si>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</si>
  <si>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</si>
  <si>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</si>
  <si>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</si>
  <si>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</si>
  <si>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</si>
  <si>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</si>
  <si>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</si>
  <si>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</si>
  <si>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</si>
  <si>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</si>
  <si>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</si>
  <si>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</si>
  <si>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</si>
  <si>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</si>
  <si>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</si>
  <si>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</si>
  <si>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</si>
  <si>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</si>
  <si>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</si>
  <si>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</si>
  <si>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</si>
  <si>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</si>
  <si>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</si>
  <si>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</si>
  <si>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</si>
  <si>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</si>
  <si>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</si>
  <si>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</si>
  <si>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</si>
  <si>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</si>
  <si>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</si>
  <si>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</si>
  <si>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</si>
  <si>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</si>
  <si>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</si>
  <si>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</si>
  <si>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</si>
  <si>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</si>
  <si>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</si>
  <si>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</si>
  <si>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</si>
  <si>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</si>
  <si>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</si>
  <si>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</si>
  <si>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</si>
  <si>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</si>
  <si>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</si>
  <si>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</si>
  <si>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</si>
  <si>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</si>
  <si>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</si>
  <si>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</si>
  <si>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</si>
  <si>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</si>
  <si>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</si>
  <si>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</si>
  <si>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</si>
  <si>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</si>
  <si>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</si>
  <si>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</si>
  <si>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</si>
  <si>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</si>
  <si>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</si>
  <si>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</si>
  <si>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</si>
  <si>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</si>
  <si>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</si>
  <si>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</si>
  <si>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</si>
  <si>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</si>
  <si>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</si>
  <si>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</si>
  <si>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</si>
  <si>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</si>
  <si>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</si>
  <si>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</si>
  <si>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</si>
  <si>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</si>
  <si>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</si>
  <si>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</si>
  <si>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</si>
  <si>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</si>
  <si>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</si>
  <si>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</si>
  <si>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</si>
  <si>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</si>
  <si>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</si>
  <si>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</si>
  <si>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</si>
  <si>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</si>
  <si>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</si>
  <si>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</si>
  <si>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</si>
  <si>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</si>
  <si>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</si>
  <si>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</si>
  <si>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</si>
  <si>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</si>
  <si>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</si>
  <si>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</si>
  <si>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</si>
  <si>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</si>
  <si>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</si>
  <si>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</si>
  <si>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</si>
  <si>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</si>
  <si>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</si>
  <si>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</si>
  <si>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</si>
  <si>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</si>
  <si>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</si>
  <si>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</si>
  <si>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</si>
  <si>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</si>
  <si>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</si>
  <si>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</si>
  <si>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</si>
  <si>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</si>
  <si>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</si>
  <si>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</si>
  <si>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</si>
  <si>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</si>
  <si>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</si>
  <si>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</si>
  <si>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</si>
  <si>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</si>
  <si>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</si>
  <si>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</si>
  <si>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</si>
  <si>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</si>
  <si>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</si>
  <si>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</si>
  <si>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</si>
  <si>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</si>
  <si>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</si>
  <si>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</si>
  <si>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</si>
  <si>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</si>
  <si>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</si>
  <si>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</si>
  <si>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</si>
  <si>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</si>
  <si>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</si>
  <si>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</si>
  <si>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</si>
  <si>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</si>
  <si>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</si>
  <si>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</si>
  <si>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</si>
  <si>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</si>
  <si>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</si>
  <si>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</si>
  <si>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</si>
  <si>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</si>
  <si>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</si>
  <si>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</si>
  <si>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</si>
  <si>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</si>
  <si>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</si>
  <si>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</si>
  <si>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</si>
  <si>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</si>
  <si>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</si>
  <si>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</si>
  <si>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</si>
  <si>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</si>
  <si>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</si>
  <si>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</si>
  <si>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</si>
  <si>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</si>
  <si>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</si>
  <si>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</si>
  <si>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</si>
  <si>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</si>
  <si>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</si>
  <si>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</si>
  <si>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</si>
  <si>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</si>
  <si>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</si>
  <si>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</si>
  <si>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</si>
  <si>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</si>
  <si>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</si>
  <si>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</si>
  <si>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</si>
  <si>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</si>
  <si>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</si>
  <si>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</si>
  <si>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</si>
  <si>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</si>
  <si>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</si>
  <si>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</si>
  <si>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</si>
  <si>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</si>
  <si>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</si>
  <si>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</si>
  <si>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</si>
  <si>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</si>
  <si>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</si>
  <si>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</si>
  <si>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</si>
  <si>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</si>
  <si>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</si>
  <si>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</si>
  <si>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</si>
  <si>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</si>
  <si>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</si>
  <si>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</si>
  <si>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</si>
  <si>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</si>
  <si>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</si>
  <si>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</si>
  <si>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</si>
  <si>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</si>
  <si>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</si>
  <si>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</si>
  <si>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</si>
  <si>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</si>
  <si>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</si>
  <si>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</si>
  <si>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</si>
  <si>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</si>
  <si>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</si>
  <si>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</si>
  <si>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</si>
  <si>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</si>
  <si>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</si>
  <si>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</si>
  <si>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</si>
  <si>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</si>
  <si>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</si>
  <si>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</si>
  <si>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</si>
  <si>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</si>
  <si>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</si>
  <si>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</si>
  <si>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</si>
  <si>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</si>
  <si>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</si>
  <si>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</si>
  <si>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</si>
  <si>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</si>
  <si>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</si>
  <si>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</si>
  <si>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</si>
  <si>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</si>
  <si>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</si>
  <si>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</si>
  <si>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</si>
  <si>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</si>
  <si>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</si>
  <si>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</si>
  <si>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</si>
  <si>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</si>
  <si>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</si>
  <si>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</si>
  <si>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</si>
  <si>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</si>
  <si>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</si>
  <si>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</si>
  <si>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</si>
  <si>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</si>
  <si>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</si>
  <si>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</si>
  <si>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</si>
  <si>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</si>
  <si>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</si>
  <si>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</si>
  <si>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</si>
  <si>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</si>
  <si>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</si>
  <si>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</si>
  <si>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</si>
  <si>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</si>
  <si>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</si>
  <si>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</si>
  <si>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</si>
  <si>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</si>
  <si>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</si>
  <si>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</si>
  <si>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</si>
  <si>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</si>
  <si>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</si>
  <si>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</si>
  <si>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</si>
  <si>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</si>
  <si>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</si>
  <si>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</si>
  <si>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</si>
  <si>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</si>
  <si>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</si>
  <si>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</si>
  <si>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</si>
  <si>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</si>
  <si>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</si>
  <si>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</si>
  <si>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</si>
  <si>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</si>
  <si>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</si>
  <si>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</si>
  <si>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</si>
  <si>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</si>
  <si>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</si>
  <si>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</si>
  <si>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</si>
  <si>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</si>
  <si>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</si>
  <si>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</si>
  <si>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</si>
  <si>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</si>
  <si>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</si>
  <si>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</si>
  <si>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</si>
  <si>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</si>
  <si>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</si>
  <si>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</si>
  <si>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</si>
  <si>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</si>
  <si>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</si>
  <si>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</si>
  <si>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</si>
  <si>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</si>
  <si>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</si>
  <si>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</si>
  <si>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</si>
  <si>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</si>
  <si>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</si>
  <si>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</si>
  <si>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</si>
  <si>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</si>
  <si>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</si>
  <si>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</si>
  <si>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</si>
  <si>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</si>
  <si>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</si>
  <si>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</si>
  <si>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</si>
  <si>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</si>
  <si>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</si>
  <si>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</si>
  <si>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</si>
  <si>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</si>
  <si>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</si>
  <si>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</si>
  <si>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</si>
  <si>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</si>
  <si>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</si>
  <si>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</si>
  <si>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</si>
  <si>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</si>
  <si>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</si>
  <si>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</si>
  <si>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</si>
  <si>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</si>
  <si>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</si>
  <si>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</si>
  <si>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</si>
  <si>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</si>
  <si>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</si>
  <si>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</si>
  <si>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</si>
  <si>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</si>
  <si>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</si>
  <si>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</si>
  <si>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</si>
  <si>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</si>
  <si>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</si>
  <si>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</si>
  <si>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</si>
  <si>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</si>
  <si>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</si>
  <si>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</si>
  <si>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</si>
  <si>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</si>
  <si>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</si>
  <si>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</si>
  <si>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</si>
  <si>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</si>
  <si>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</si>
  <si>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</si>
  <si>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</si>
  <si>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</si>
  <si>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</si>
  <si>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</si>
  <si>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</si>
  <si>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</si>
  <si>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</si>
  <si>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</si>
  <si>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</si>
  <si>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</si>
  <si>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</si>
  <si>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</si>
  <si>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</si>
  <si>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</si>
  <si>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</si>
  <si>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</si>
  <si>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</si>
  <si>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</si>
  <si>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</si>
  <si>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</si>
  <si>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</si>
  <si>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</si>
  <si>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</si>
  <si>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</si>
  <si>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</si>
  <si>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</si>
  <si>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</si>
  <si>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</si>
  <si>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</si>
  <si>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</si>
  <si>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</si>
  <si>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</si>
  <si>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</si>
  <si>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</si>
  <si>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</si>
  <si>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</si>
  <si>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</si>
  <si>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</si>
  <si>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</si>
  <si>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</si>
  <si>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</si>
  <si>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</si>
  <si>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</si>
  <si>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</si>
  <si>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</si>
  <si>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</si>
  <si>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</si>
  <si>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</si>
  <si>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</si>
  <si>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</si>
  <si>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</si>
  <si>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</si>
  <si>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</si>
  <si>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</si>
  <si>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</si>
  <si>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</si>
  <si>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</si>
  <si>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</si>
  <si>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</si>
  <si>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</si>
  <si>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</si>
  <si>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</si>
  <si>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</si>
  <si>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</si>
  <si>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</si>
  <si>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</si>
  <si>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</si>
  <si>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</si>
  <si>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</si>
  <si>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</si>
  <si>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</si>
  <si>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</si>
  <si>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</si>
  <si>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</si>
  <si>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</si>
  <si>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</si>
  <si>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</si>
  <si>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</si>
  <si>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</si>
  <si>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</si>
  <si>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</si>
  <si>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</si>
  <si>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</si>
  <si>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</si>
  <si>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</si>
  <si>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</si>
  <si>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</si>
  <si>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</si>
  <si>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</si>
  <si>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</si>
  <si>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</si>
  <si>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</si>
  <si>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</si>
  <si>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</si>
  <si>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</si>
  <si>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</si>
  <si>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</si>
  <si>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</si>
  <si>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</si>
  <si>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</si>
  <si>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</si>
  <si>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</si>
  <si>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</si>
  <si>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</si>
  <si>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</si>
  <si>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</si>
  <si>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</si>
  <si>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</si>
  <si>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</si>
  <si>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</si>
  <si>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</si>
  <si>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</si>
  <si>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</si>
  <si>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</si>
  <si>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</si>
  <si>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</si>
  <si>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</si>
  <si>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</si>
  <si>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</si>
  <si>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</si>
  <si>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</si>
  <si>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</si>
  <si>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</si>
  <si>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</si>
  <si>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</si>
  <si>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</si>
  <si>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</si>
  <si>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</si>
  <si>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</si>
  <si>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</si>
  <si>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</si>
  <si>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</si>
  <si>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</si>
  <si>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</si>
  <si>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</si>
  <si>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</si>
  <si>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</si>
  <si>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</si>
  <si>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</si>
  <si>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</si>
  <si>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</si>
  <si>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</si>
  <si>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</si>
  <si>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</si>
  <si>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</si>
  <si>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</si>
  <si>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</si>
  <si>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</si>
  <si>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</si>
  <si>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</si>
  <si>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</si>
  <si>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</si>
  <si>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</si>
  <si>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</si>
  <si>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</si>
  <si>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</si>
  <si>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</si>
  <si>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</si>
  <si>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</si>
  <si>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</si>
  <si>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</si>
  <si>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</si>
  <si>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</si>
  <si>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</si>
  <si>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</si>
  <si>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</si>
  <si>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</si>
  <si>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</si>
  <si>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</si>
  <si>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</si>
  <si>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</si>
  <si>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</si>
  <si>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</si>
  <si>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</si>
  <si>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</si>
  <si>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</si>
  <si>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</si>
  <si>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</si>
  <si>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</si>
  <si>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</si>
  <si>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</si>
  <si>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</si>
  <si>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</si>
  <si>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</si>
  <si>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</si>
  <si>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</si>
  <si>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</si>
  <si>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</si>
  <si>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</si>
  <si>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</si>
  <si>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</si>
  <si>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</si>
  <si>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</si>
  <si>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</si>
  <si>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</si>
  <si>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</si>
  <si>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</si>
  <si>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</si>
  <si>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</si>
  <si>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</si>
  <si>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</si>
  <si>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</si>
  <si>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</si>
  <si>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</si>
  <si>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</si>
  <si>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</si>
  <si>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</si>
  <si>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</si>
  <si>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</si>
  <si>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</si>
  <si>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</si>
  <si>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</si>
  <si>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</si>
  <si>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</si>
  <si>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</si>
  <si>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</si>
  <si>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</si>
  <si>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</si>
  <si>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</si>
  <si>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</si>
  <si>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</si>
  <si>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</si>
  <si>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</si>
  <si>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</si>
  <si>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</si>
  <si>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</si>
  <si>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</si>
  <si>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</si>
  <si>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</si>
  <si>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</si>
  <si>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</si>
  <si>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</si>
  <si>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</si>
  <si>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</si>
  <si>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</si>
  <si>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</si>
  <si>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</si>
  <si>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</si>
  <si>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</si>
  <si>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</si>
  <si>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</si>
  <si>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</si>
  <si>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</si>
  <si>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</si>
  <si>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</si>
  <si>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</si>
  <si>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</si>
  <si>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</si>
  <si>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</si>
  <si>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</si>
  <si>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</si>
  <si>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</si>
  <si>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</si>
  <si>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</si>
  <si>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</si>
  <si>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</si>
  <si>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</si>
  <si>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</si>
  <si>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</si>
  <si>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</si>
  <si>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</si>
  <si>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</si>
  <si>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</si>
  <si>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</si>
  <si>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</si>
  <si>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</si>
  <si>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</si>
  <si>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</si>
  <si>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</si>
  <si>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</si>
  <si>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</si>
  <si>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</si>
  <si>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</si>
  <si>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</si>
  <si>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</si>
  <si>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</si>
  <si>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</si>
  <si>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</si>
  <si>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</si>
  <si>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</si>
  <si>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</si>
  <si>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</si>
  <si>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</si>
  <si>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</si>
  <si>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</si>
  <si>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</si>
  <si>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</si>
  <si>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</si>
  <si>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</si>
  <si>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</si>
  <si>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</si>
  <si>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</si>
  <si>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</si>
  <si>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</si>
  <si>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</si>
  <si>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</si>
  <si>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</si>
  <si>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</si>
  <si>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</si>
  <si>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</si>
  <si>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</si>
  <si>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</si>
  <si>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</si>
  <si>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</si>
  <si>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</si>
  <si>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</si>
  <si>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</si>
  <si>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</si>
  <si>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</si>
  <si>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</si>
  <si>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</si>
  <si>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</si>
  <si>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</si>
  <si>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</si>
  <si>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</si>
  <si>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</si>
  <si>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</si>
  <si>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</si>
  <si>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</si>
  <si>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</si>
  <si>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</si>
  <si>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</si>
  <si>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</si>
  <si>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</si>
  <si>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</si>
  <si>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</si>
  <si>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</si>
  <si>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</si>
  <si>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</si>
  <si>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</si>
  <si>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</si>
  <si>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</si>
  <si>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</si>
  <si>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</si>
  <si>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</si>
  <si>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</si>
  <si>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</si>
  <si>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</si>
  <si>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</si>
  <si>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</si>
  <si>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</si>
  <si>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</si>
  <si>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</si>
  <si>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</si>
  <si>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</si>
  <si>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</si>
  <si>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</si>
  <si>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</si>
  <si>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</si>
  <si>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</si>
  <si>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</si>
  <si>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</si>
  <si>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</si>
  <si>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</si>
  <si>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</si>
  <si>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</si>
  <si>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</si>
  <si>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</si>
  <si>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</si>
  <si>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</si>
  <si>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</si>
  <si>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</si>
  <si>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</si>
  <si>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</si>
  <si>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</si>
  <si>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</si>
  <si>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</si>
  <si>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</si>
  <si>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</si>
  <si>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</si>
  <si>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</si>
  <si>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</si>
  <si>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</si>
  <si>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</si>
  <si>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</si>
  <si>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</si>
  <si>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</si>
  <si>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</si>
  <si>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</si>
  <si>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</si>
  <si>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</si>
  <si>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</si>
  <si>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</si>
  <si>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</si>
  <si>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</si>
  <si>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</si>
  <si>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</si>
  <si>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</si>
  <si>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</si>
  <si>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</si>
  <si>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</si>
  <si>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</si>
  <si>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</si>
  <si>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</si>
  <si>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</si>
  <si>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</si>
  <si>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</si>
  <si>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</si>
  <si>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</si>
  <si>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</si>
  <si>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</si>
  <si>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</si>
  <si>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</si>
  <si>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</si>
  <si>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</si>
  <si>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</si>
  <si>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</si>
  <si>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</si>
  <si>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</si>
  <si>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</si>
  <si>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</si>
  <si>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</si>
  <si>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</si>
  <si>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</si>
  <si>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</si>
  <si>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</si>
  <si>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</si>
  <si>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</si>
  <si>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</si>
  <si>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</si>
  <si>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</si>
  <si>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</si>
  <si>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</si>
  <si>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</si>
  <si>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</si>
  <si>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</si>
  <si>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</si>
  <si>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</si>
  <si>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</si>
  <si>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</si>
  <si>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</si>
  <si>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</si>
  <si>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</si>
  <si>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</si>
  <si>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</si>
  <si>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</si>
  <si>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</si>
  <si>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</si>
  <si>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</si>
  <si>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</si>
  <si>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</si>
  <si>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</si>
  <si>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</si>
  <si>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</si>
  <si>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</si>
  <si>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</si>
  <si>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</si>
  <si>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</si>
  <si>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</si>
  <si>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</si>
  <si>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</si>
  <si>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</si>
  <si>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</si>
  <si>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</si>
  <si>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</si>
  <si>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</si>
  <si>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</si>
  <si>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</si>
  <si>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</si>
  <si>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</si>
  <si>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</si>
  <si>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</si>
  <si>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</si>
  <si>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</si>
  <si>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</si>
  <si>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</si>
  <si>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</si>
  <si>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</si>
  <si>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</si>
  <si>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</si>
  <si>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</si>
  <si>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</si>
  <si>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</si>
  <si>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</si>
  <si>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</si>
  <si>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</si>
  <si>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</si>
  <si>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</si>
  <si>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</si>
  <si>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</si>
  <si>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</si>
  <si>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</si>
  <si>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</si>
  <si>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</si>
  <si>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</si>
  <si>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</si>
  <si>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</si>
  <si>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</si>
  <si>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</si>
  <si>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</si>
  <si>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</si>
  <si>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</si>
  <si>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</si>
  <si>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</si>
  <si>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</si>
  <si>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</si>
  <si>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</si>
  <si>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</si>
  <si>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</si>
  <si>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</si>
  <si>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</si>
  <si>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</si>
  <si>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</si>
  <si>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</si>
  <si>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</si>
  <si>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</si>
  <si>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</si>
  <si>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</si>
  <si>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</si>
  <si>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</si>
  <si>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</si>
  <si>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</si>
  <si>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</si>
  <si>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</si>
  <si>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</si>
  <si>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</si>
  <si>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</si>
  <si>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</si>
  <si>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</si>
  <si>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</si>
  <si>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</si>
  <si>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</si>
  <si>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</si>
  <si>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</si>
  <si>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</si>
  <si>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</si>
  <si>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</si>
  <si>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</si>
  <si>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</si>
  <si>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</si>
  <si>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</si>
  <si>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</si>
  <si>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</si>
  <si>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</si>
  <si>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</si>
  <si>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</si>
  <si>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</si>
  <si>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</si>
  <si>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</si>
  <si>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</si>
  <si>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</si>
  <si>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</si>
  <si>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</si>
  <si>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</si>
  <si>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</si>
  <si>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</si>
  <si>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</si>
  <si>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</si>
  <si>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</si>
  <si>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</si>
  <si>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</si>
  <si>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</si>
  <si>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</si>
  <si>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</si>
  <si>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</si>
  <si>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</si>
  <si>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</si>
  <si>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</si>
  <si>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</si>
  <si>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</si>
  <si>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</si>
  <si>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</si>
  <si>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</si>
  <si>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</si>
  <si>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</si>
  <si>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</si>
  <si>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</si>
  <si>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</si>
  <si>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</si>
  <si>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</si>
  <si>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</si>
  <si>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</si>
  <si>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</si>
  <si>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</si>
  <si>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</si>
  <si>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</si>
  <si>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</si>
  <si>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</si>
  <si>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</si>
  <si>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</si>
  <si>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</si>
  <si>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</si>
  <si>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</si>
  <si>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</si>
  <si>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</si>
  <si>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</si>
  <si>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</si>
  <si>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</si>
  <si>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</si>
  <si>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</si>
  <si>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</si>
  <si>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</si>
  <si>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</si>
  <si>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</si>
  <si>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</si>
  <si>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</si>
  <si>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</si>
  <si>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</si>
  <si>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</si>
  <si>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</si>
  <si>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</si>
  <si>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</si>
  <si>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</si>
  <si>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</si>
  <si>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</si>
  <si>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</si>
  <si>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</si>
  <si>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</si>
  <si>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</si>
  <si>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</si>
  <si>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</si>
  <si>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</si>
  <si>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</si>
  <si>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</si>
  <si>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</si>
  <si>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</si>
  <si>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</si>
  <si>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</si>
  <si>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</si>
  <si>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</si>
  <si>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</si>
  <si>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</si>
  <si>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</si>
  <si>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</si>
  <si>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</si>
  <si>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</si>
  <si>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</si>
  <si>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</si>
  <si>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</si>
  <si>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</si>
  <si>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</si>
  <si>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</si>
  <si>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</si>
  <si>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</si>
  <si>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</si>
  <si>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</si>
  <si>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</si>
  <si>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</si>
  <si>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</si>
  <si>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</si>
  <si>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</si>
  <si>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</si>
  <si>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</si>
  <si>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</si>
  <si>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</si>
  <si>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</si>
  <si>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</si>
  <si>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</si>
  <si>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</si>
  <si>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</si>
  <si>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</si>
  <si>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</si>
  <si>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</si>
  <si>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</si>
  <si>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</si>
  <si>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</si>
  <si>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</si>
  <si>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</si>
  <si>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</si>
  <si>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</si>
  <si>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</si>
  <si>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</si>
  <si>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</si>
  <si>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</si>
  <si>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</si>
  <si>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</si>
  <si>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</si>
  <si>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</si>
  <si>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</si>
  <si>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</si>
  <si>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</si>
  <si>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</si>
  <si>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</si>
  <si>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</si>
  <si>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</si>
  <si>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</si>
  <si>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</si>
  <si>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</si>
  <si>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</si>
  <si>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</si>
  <si>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</si>
  <si>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</si>
  <si>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</si>
  <si>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</si>
  <si>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</si>
  <si>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</si>
  <si>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</si>
  <si>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</si>
  <si>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</si>
  <si>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</si>
  <si>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</si>
  <si>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</si>
  <si>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</si>
  <si>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</si>
  <si>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</si>
  <si>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</si>
  <si>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</si>
  <si>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</si>
  <si>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</si>
  <si>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</si>
  <si>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</si>
  <si>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</si>
  <si>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</si>
  <si>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</si>
  <si>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</si>
  <si>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</si>
  <si>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</si>
  <si>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</si>
  <si>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</si>
  <si>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</si>
  <si>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</si>
  <si>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</si>
  <si>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</si>
  <si>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</si>
  <si>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</si>
  <si>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</si>
  <si>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</si>
  <si>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</si>
  <si>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</si>
  <si>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</si>
  <si>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</si>
  <si>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</si>
  <si>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</si>
  <si>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</si>
  <si>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</si>
  <si>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</si>
  <si>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</si>
  <si>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</si>
  <si>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</si>
  <si>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</si>
  <si>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</si>
  <si>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</si>
  <si>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</si>
  <si>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</si>
  <si>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</si>
  <si>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</si>
  <si>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</si>
  <si>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</si>
  <si>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</si>
  <si>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</si>
  <si>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</si>
  <si>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</si>
  <si>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</si>
  <si>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</si>
  <si>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</si>
  <si>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</si>
  <si>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</si>
  <si>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</si>
  <si>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</si>
  <si>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</si>
  <si>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</si>
  <si>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</si>
  <si>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</si>
  <si>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</si>
  <si>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</si>
  <si>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</si>
  <si>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</si>
  <si>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</si>
  <si>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</si>
  <si>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</si>
  <si>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</si>
  <si>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</si>
  <si>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</si>
  <si>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</si>
  <si>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</si>
  <si>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</si>
  <si>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</si>
  <si>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</si>
  <si>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</si>
  <si>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</si>
  <si>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</si>
  <si>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</si>
  <si>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</si>
  <si>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</si>
  <si>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</si>
  <si>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</si>
  <si>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</si>
  <si>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</si>
  <si>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</si>
  <si>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</si>
  <si>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</si>
  <si>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</si>
  <si>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</si>
  <si>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</si>
  <si>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</si>
  <si>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</si>
  <si>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</si>
  <si>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</si>
  <si>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</si>
  <si>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</si>
  <si>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</si>
  <si>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</si>
  <si>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</si>
  <si>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</si>
  <si>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</si>
  <si>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</si>
  <si>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</si>
  <si>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</si>
  <si>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</si>
  <si>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</si>
  <si>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</si>
  <si>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</si>
  <si>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</si>
  <si>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</si>
  <si>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</si>
  <si>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</si>
  <si>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</si>
  <si>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</si>
  <si>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</si>
  <si>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</si>
  <si>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</si>
  <si>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</si>
  <si>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</si>
  <si>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</si>
  <si>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</si>
  <si>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</si>
  <si>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</si>
  <si>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</si>
  <si>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</si>
  <si>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</si>
  <si>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</si>
  <si>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</si>
  <si>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</si>
  <si>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</si>
  <si>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</si>
  <si>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</si>
  <si>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</si>
  <si>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</si>
  <si>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</si>
  <si>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</si>
  <si>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</si>
  <si>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</si>
  <si>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</si>
  <si>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</si>
  <si>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</si>
  <si>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</si>
  <si>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</si>
  <si>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</si>
  <si>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</si>
  <si>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</si>
  <si>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</si>
  <si>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</si>
  <si>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</si>
  <si>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</si>
  <si>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</si>
  <si>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</si>
  <si>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</si>
  <si>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</si>
  <si>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</si>
  <si>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</si>
  <si>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</si>
  <si>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</si>
  <si>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</si>
  <si>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</si>
  <si>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</si>
  <si>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</si>
  <si>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</si>
  <si>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</si>
  <si>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</si>
  <si>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</si>
  <si>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</si>
  <si>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</si>
  <si>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</si>
  <si>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</si>
  <si>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</si>
  <si>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</si>
  <si>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</si>
  <si>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</si>
  <si>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</si>
  <si>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</si>
  <si>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</si>
  <si>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</si>
  <si>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</si>
  <si>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</si>
  <si>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</si>
  <si>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</si>
  <si>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</si>
  <si>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</si>
  <si>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</si>
  <si>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</si>
  <si>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</si>
  <si>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</si>
  <si>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</si>
  <si>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</si>
  <si>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</si>
  <si>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</si>
  <si>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</si>
  <si>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</si>
  <si>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</si>
  <si>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</si>
  <si>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</si>
  <si>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</si>
  <si>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</si>
  <si>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</si>
  <si>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</si>
  <si>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</si>
  <si>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</si>
  <si>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</si>
  <si>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</si>
  <si>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</si>
  <si>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</si>
  <si>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</si>
  <si>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</si>
  <si>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</si>
  <si>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</si>
  <si>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</si>
  <si>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</si>
  <si>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</si>
  <si>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</si>
  <si>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</si>
  <si>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</si>
  <si>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</si>
  <si>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</si>
  <si>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</si>
  <si>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</si>
  <si>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</si>
  <si>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</si>
  <si>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</si>
  <si>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</si>
  <si>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</si>
  <si>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</si>
  <si>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</si>
  <si>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</si>
  <si>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</si>
  <si>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</si>
  <si>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</si>
  <si>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</si>
  <si>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</si>
  <si>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</si>
  <si>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</si>
  <si>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</si>
  <si>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</si>
  <si>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</si>
  <si>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</si>
  <si>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</si>
  <si>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</si>
  <si>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</si>
  <si>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</si>
  <si>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</si>
  <si>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</si>
  <si>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</si>
  <si>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</si>
  <si>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</si>
  <si>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</si>
  <si>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</si>
  <si>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</si>
  <si>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</si>
  <si>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</si>
  <si>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</si>
  <si>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</si>
  <si>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</si>
  <si>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</si>
  <si>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</si>
  <si>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</si>
  <si>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</si>
  <si>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</si>
  <si>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</si>
  <si>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</si>
  <si>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</si>
  <si>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</si>
  <si>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</si>
  <si>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</si>
  <si>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</si>
  <si>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</si>
  <si>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</si>
  <si>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</si>
  <si>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</si>
  <si>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</si>
  <si>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</si>
  <si>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</si>
  <si>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</si>
  <si>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</si>
  <si>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</si>
  <si>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</si>
  <si>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</si>
  <si>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</si>
  <si>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</si>
  <si>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</si>
  <si>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</si>
  <si>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</si>
  <si>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</si>
  <si>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</si>
  <si>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</si>
  <si>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</si>
  <si>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</si>
  <si>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</si>
  <si>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</si>
  <si>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</si>
  <si>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</si>
  <si>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</si>
  <si>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</si>
  <si>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</si>
  <si>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</si>
  <si>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</si>
  <si>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</si>
  <si>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</si>
  <si>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</si>
  <si>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</si>
  <si>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</si>
  <si>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</si>
  <si>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</si>
  <si>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</si>
  <si>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</si>
  <si>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</si>
  <si>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</si>
  <si>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</si>
  <si>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</si>
  <si>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</si>
  <si>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</si>
  <si>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</si>
  <si>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</si>
  <si>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</si>
  <si>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</si>
  <si>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</si>
  <si>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</si>
  <si>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</si>
  <si>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</si>
  <si>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</si>
  <si>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</si>
  <si>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</si>
  <si>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</si>
  <si>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</si>
  <si>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</si>
  <si>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</si>
  <si>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</si>
  <si>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</si>
  <si>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</si>
  <si>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</si>
  <si>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</si>
  <si>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</si>
  <si>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</si>
  <si>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</si>
  <si>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</si>
  <si>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</si>
  <si>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</si>
  <si>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</si>
  <si>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</si>
  <si>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</si>
  <si>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</si>
  <si>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</si>
  <si>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</si>
  <si>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</si>
  <si>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</si>
  <si>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</si>
  <si>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</si>
  <si>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</si>
  <si>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</si>
  <si>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</si>
  <si>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</si>
  <si>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</si>
  <si>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</si>
  <si>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</si>
  <si>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</si>
  <si>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</si>
  <si>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</si>
  <si>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</si>
  <si>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</si>
  <si>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</si>
  <si>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</si>
  <si>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</si>
  <si>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</si>
  <si>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</si>
  <si>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</si>
  <si>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</si>
  <si>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</si>
  <si>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</si>
  <si>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</si>
  <si>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</si>
  <si>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</si>
  <si>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</si>
  <si>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</si>
  <si>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</si>
  <si>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</si>
  <si>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</si>
  <si>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</si>
  <si>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</si>
  <si>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</si>
  <si>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</si>
  <si>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</si>
  <si>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</si>
  <si>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</si>
  <si>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</si>
  <si>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</si>
  <si>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</si>
  <si>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</si>
  <si>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</si>
  <si>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</si>
  <si>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</si>
  <si>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</si>
  <si>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</si>
  <si>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</si>
  <si>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</si>
  <si>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</si>
  <si>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</si>
  <si>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</si>
  <si>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</si>
  <si>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</si>
  <si>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</si>
  <si>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</si>
  <si>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</si>
  <si>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</si>
  <si>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</si>
  <si>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</si>
  <si>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</si>
  <si>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</si>
  <si>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</si>
  <si>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</si>
  <si>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</si>
  <si>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</si>
  <si>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</si>
  <si>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</si>
  <si>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</si>
  <si>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</si>
  <si>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</si>
  <si>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</si>
  <si>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</si>
  <si>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</si>
  <si>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</si>
  <si>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</si>
  <si>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</si>
  <si>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</si>
  <si>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</si>
  <si>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</si>
  <si>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</si>
  <si>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</si>
  <si>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</si>
  <si>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</si>
  <si>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</si>
  <si>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</si>
  <si>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</si>
  <si>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</si>
  <si>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</si>
  <si>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</si>
  <si>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</si>
  <si>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</si>
  <si>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</si>
  <si>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</si>
  <si>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</si>
  <si>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</si>
  <si>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</si>
  <si>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</si>
  <si>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</si>
  <si>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</si>
  <si>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</si>
  <si>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</si>
  <si>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</si>
  <si>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</si>
  <si>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</si>
  <si>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</si>
  <si>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</si>
  <si>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</si>
  <si>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</si>
  <si>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</si>
  <si>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</si>
  <si>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</si>
  <si>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</si>
  <si>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</si>
  <si>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</si>
  <si>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</si>
  <si>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</si>
  <si>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</si>
  <si>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</si>
  <si>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</si>
  <si>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</si>
  <si>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</si>
  <si>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</si>
  <si>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</si>
  <si>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</si>
  <si>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</si>
  <si>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</si>
  <si>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</si>
  <si>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</si>
  <si>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</si>
  <si>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</si>
  <si>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</si>
  <si>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</si>
  <si>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</si>
  <si>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</si>
  <si>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</si>
  <si>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</si>
  <si>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</si>
  <si>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</si>
  <si>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</si>
  <si>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</si>
  <si>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</si>
  <si>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</si>
  <si>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</si>
  <si>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</si>
  <si>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</si>
  <si>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</si>
  <si>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</si>
  <si>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</si>
  <si>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</si>
  <si>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</si>
  <si>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</si>
  <si>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</si>
  <si>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</si>
  <si>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</si>
  <si>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</si>
  <si>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</si>
  <si>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</si>
  <si>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</si>
  <si>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</si>
  <si>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</si>
  <si>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</si>
  <si>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</si>
  <si>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</si>
  <si>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</si>
  <si>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</si>
  <si>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</si>
  <si>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</si>
  <si>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</si>
  <si>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</si>
  <si>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</si>
  <si>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</si>
  <si>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</si>
  <si>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</si>
  <si>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</si>
  <si>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</si>
  <si>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</si>
  <si>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</si>
  <si>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</si>
  <si>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</si>
  <si>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</si>
  <si>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</si>
  <si>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</si>
  <si>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</si>
  <si>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</si>
  <si>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</si>
  <si>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</si>
  <si>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</si>
  <si>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</si>
  <si>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</si>
  <si>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</si>
  <si>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</si>
  <si>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</si>
  <si>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</si>
  <si>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</si>
  <si>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</si>
  <si>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</si>
  <si>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</si>
  <si>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</si>
  <si>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</si>
  <si>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</si>
  <si>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</si>
  <si>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</si>
  <si>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</si>
  <si>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</si>
  <si>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</si>
  <si>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</si>
  <si>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</si>
  <si>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</si>
  <si>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</si>
  <si>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</si>
  <si>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</si>
  <si>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</si>
  <si>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</si>
  <si>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</si>
  <si>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</si>
  <si>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</si>
  <si>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</si>
  <si>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</si>
  <si>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</si>
  <si>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</si>
  <si>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</si>
  <si>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</si>
  <si>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</si>
  <si>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</si>
  <si>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</si>
  <si>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</si>
  <si>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</si>
  <si>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</si>
  <si>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</si>
  <si>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</si>
  <si>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</si>
  <si>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</si>
  <si>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</si>
  <si>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</si>
  <si>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</si>
  <si>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</si>
  <si>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</si>
  <si>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</si>
  <si>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</si>
  <si>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</si>
  <si>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</si>
  <si>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</si>
  <si>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</si>
  <si>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</si>
  <si>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</si>
  <si>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</si>
  <si>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</si>
  <si>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</si>
  <si>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</si>
  <si>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</si>
  <si>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</si>
  <si>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</si>
  <si>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</si>
  <si>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</si>
  <si>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</si>
  <si>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</si>
  <si>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</si>
  <si>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</si>
  <si>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</si>
  <si>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</si>
  <si>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</si>
  <si>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</si>
  <si>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</si>
  <si>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</si>
  <si>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</si>
  <si>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</si>
  <si>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</si>
  <si>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</si>
  <si>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</si>
  <si>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</si>
  <si>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</si>
  <si>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</si>
  <si>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</si>
  <si>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</si>
  <si>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</si>
  <si>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</si>
  <si>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</si>
  <si>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</si>
  <si>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</si>
  <si>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</si>
  <si>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</si>
  <si>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</si>
  <si>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</si>
  <si>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</si>
  <si>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</si>
  <si>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</si>
  <si>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</si>
  <si>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</si>
  <si>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</si>
  <si>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</si>
  <si>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</si>
  <si>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</si>
  <si>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</si>
  <si>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</si>
  <si>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</si>
  <si>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</si>
  <si>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</si>
  <si>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</si>
  <si>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</si>
  <si>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</si>
  <si>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</si>
  <si>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</si>
  <si>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</si>
  <si>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</si>
  <si>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</si>
  <si>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</si>
  <si>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</si>
  <si>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</si>
  <si>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</si>
  <si>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</si>
  <si>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</si>
  <si>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</si>
  <si>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</si>
  <si>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</si>
  <si>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</si>
  <si>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</si>
  <si>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</si>
  <si>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</si>
  <si>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</si>
  <si>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</si>
  <si>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</si>
  <si>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</si>
  <si>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</si>
  <si>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</si>
  <si>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</si>
  <si>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</si>
  <si>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</si>
  <si>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</si>
  <si>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</si>
  <si>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</si>
  <si>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</si>
  <si>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</si>
  <si>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</si>
  <si>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</si>
  <si>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</si>
  <si>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</si>
  <si>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</si>
  <si>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</si>
  <si>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</si>
  <si>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</si>
  <si>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</si>
  <si>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</si>
  <si>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</si>
  <si>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</si>
  <si>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</si>
  <si>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</si>
  <si>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</si>
  <si>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</si>
  <si>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</si>
  <si>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</si>
  <si>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</si>
  <si>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</si>
  <si>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</si>
  <si>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</si>
  <si>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</si>
  <si>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</si>
  <si>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</si>
  <si>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</si>
  <si>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</si>
  <si>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</si>
  <si>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</si>
  <si>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</si>
  <si>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</si>
  <si>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</si>
  <si>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</si>
  <si>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</si>
  <si>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</si>
  <si>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</si>
  <si>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</si>
  <si>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</si>
  <si>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</si>
  <si>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</si>
  <si>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</si>
  <si>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</si>
  <si>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</si>
  <si>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</si>
  <si>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</si>
  <si>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</si>
  <si>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</si>
  <si>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</si>
  <si>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</si>
  <si>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</si>
  <si>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</si>
  <si>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</si>
  <si>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</si>
  <si>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</si>
  <si>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</si>
  <si>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</si>
  <si>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</si>
  <si>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</si>
  <si>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</si>
  <si>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</si>
  <si>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</si>
  <si>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</si>
  <si>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</si>
  <si>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</si>
  <si>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</si>
  <si>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</si>
  <si>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</si>
  <si>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</si>
  <si>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</si>
  <si>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</si>
  <si>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</si>
  <si>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</si>
  <si>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</si>
  <si>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</si>
  <si>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</si>
  <si>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</si>
  <si>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</si>
  <si>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</si>
  <si>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</si>
  <si>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</si>
  <si>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</si>
  <si>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</si>
  <si>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</si>
  <si>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</si>
  <si>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</si>
  <si>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</si>
  <si>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</si>
  <si>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</si>
  <si>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</si>
  <si>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</si>
  <si>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</si>
  <si>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</si>
  <si>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</si>
  <si>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</si>
  <si>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</si>
  <si>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</si>
  <si>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</si>
  <si>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</si>
  <si>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</si>
  <si>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</si>
  <si>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</si>
  <si>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</si>
  <si>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</si>
  <si>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</si>
  <si>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</si>
  <si>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</si>
  <si>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</si>
  <si>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</si>
  <si>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</si>
  <si>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</si>
  <si>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</si>
  <si>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</si>
  <si>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</si>
  <si>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</si>
  <si>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</si>
  <si>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</si>
  <si>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</si>
  <si>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</si>
  <si>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</si>
  <si>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</si>
  <si>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</si>
  <si>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</si>
  <si>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</si>
  <si>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</si>
  <si>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</si>
  <si>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</si>
  <si>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</si>
  <si>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</si>
  <si>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</si>
  <si>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</si>
  <si>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</si>
  <si>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</si>
  <si>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</si>
  <si>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</si>
  <si>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</si>
  <si>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</si>
  <si>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</si>
  <si>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</si>
  <si>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</si>
  <si>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</si>
  <si>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</si>
  <si>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</si>
  <si>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</si>
  <si>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</si>
  <si>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</si>
  <si>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</si>
  <si>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</si>
  <si>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</si>
  <si>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</si>
  <si>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</si>
  <si>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</si>
  <si>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</si>
  <si>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</si>
  <si>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</si>
  <si>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</si>
  <si>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</si>
  <si>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</si>
  <si>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</si>
  <si>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</si>
  <si>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</si>
  <si>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</si>
  <si>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</si>
  <si>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</si>
  <si>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</si>
  <si>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</si>
  <si>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</si>
  <si>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</si>
  <si>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</si>
  <si>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</si>
  <si>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</si>
  <si>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</si>
  <si>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</si>
  <si>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</si>
  <si>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</si>
  <si>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</si>
  <si>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</si>
  <si>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</si>
  <si>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</si>
  <si>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</si>
  <si>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</si>
  <si>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</si>
  <si>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</si>
  <si>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</si>
  <si>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</si>
  <si>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</si>
  <si>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</si>
  <si>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</si>
  <si>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</si>
  <si>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</si>
  <si>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</si>
  <si>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</si>
  <si>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</si>
  <si>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</si>
  <si>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</si>
  <si>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</si>
  <si>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</si>
  <si>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</si>
  <si>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</si>
  <si>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</si>
  <si>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</si>
  <si>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</si>
  <si>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</si>
  <si>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</si>
  <si>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</si>
  <si>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</si>
  <si>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</si>
  <si>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</si>
  <si>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</si>
  <si>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</si>
  <si>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</si>
  <si>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</si>
  <si>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</si>
  <si>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</si>
  <si>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</si>
  <si>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</si>
  <si>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</si>
  <si>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</si>
  <si>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</si>
  <si>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</si>
  <si>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</si>
  <si>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</si>
  <si>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</si>
  <si>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</si>
  <si>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</si>
  <si>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</si>
  <si>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</si>
  <si>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</si>
  <si>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</si>
  <si>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</si>
  <si>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</si>
  <si>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</si>
  <si>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</si>
  <si>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</si>
  <si>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</si>
  <si>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</si>
  <si>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</si>
  <si>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</si>
  <si>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</si>
  <si>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</si>
  <si>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</si>
  <si>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</si>
  <si>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</si>
  <si>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</si>
  <si>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</si>
  <si>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</si>
  <si>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</si>
  <si>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</si>
  <si>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</si>
  <si>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</si>
  <si>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</si>
  <si>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</si>
  <si>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</si>
  <si>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</si>
  <si>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</si>
  <si>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</si>
  <si>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</si>
  <si>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</si>
  <si>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</si>
  <si>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</si>
  <si>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</si>
  <si>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</si>
  <si>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</si>
  <si>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</si>
  <si>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</si>
  <si>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</si>
  <si>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</si>
  <si>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</si>
  <si>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</si>
  <si>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</si>
  <si>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</si>
  <si>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</si>
  <si>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</si>
  <si>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</si>
  <si>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</si>
  <si>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</si>
  <si>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</si>
  <si>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</si>
  <si>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</si>
  <si>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</si>
  <si>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</si>
  <si>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</si>
  <si>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</si>
  <si>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</si>
  <si>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</si>
  <si>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</si>
  <si>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</si>
  <si>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</si>
  <si>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</si>
  <si>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</si>
  <si>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</si>
  <si>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</si>
  <si>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</si>
  <si>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</si>
  <si>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</si>
  <si>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</si>
  <si>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</si>
  <si>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</si>
  <si>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</si>
  <si>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</si>
  <si>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</si>
  <si>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</si>
  <si>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</si>
  <si>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</si>
  <si>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</si>
  <si>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</si>
  <si>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</si>
  <si>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</si>
  <si>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</si>
  <si>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</si>
  <si>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</si>
  <si>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</si>
  <si>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</si>
  <si>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</si>
  <si>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</si>
  <si>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</si>
  <si>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</si>
  <si>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</si>
  <si>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</si>
  <si>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</si>
  <si>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</si>
  <si>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</si>
  <si>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</si>
  <si>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</si>
  <si>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</si>
  <si>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</si>
  <si>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</si>
  <si>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</si>
  <si>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</si>
  <si>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</si>
  <si>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</si>
  <si>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</si>
  <si>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</si>
  <si>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</si>
  <si>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</si>
  <si>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</si>
  <si>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</si>
  <si>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</si>
  <si>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</si>
  <si>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</si>
  <si>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</si>
  <si>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</si>
  <si>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</si>
  <si>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</si>
  <si>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</si>
  <si>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</si>
  <si>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</si>
  <si>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</si>
  <si>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</si>
  <si>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</si>
  <si>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</si>
  <si>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</si>
  <si>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</si>
  <si>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</si>
  <si>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</si>
  <si>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</si>
  <si>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</si>
  <si>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</si>
  <si>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</si>
  <si>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</si>
  <si>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</si>
  <si>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</si>
  <si>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</si>
  <si>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</si>
  <si>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</si>
  <si>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</si>
  <si>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</si>
  <si>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</si>
  <si>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</si>
  <si>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</si>
  <si>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</si>
  <si>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</si>
  <si>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</si>
  <si>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</si>
  <si>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</si>
  <si>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</si>
  <si>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</si>
  <si>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</si>
  <si>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</si>
  <si>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</si>
  <si>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</si>
  <si>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</si>
  <si>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</si>
  <si>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</si>
  <si>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</si>
  <si>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</si>
  <si>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</si>
  <si>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</si>
  <si>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</si>
  <si>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</si>
  <si>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</si>
  <si>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</si>
  <si>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</si>
  <si>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</si>
  <si>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</si>
  <si>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</si>
  <si>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</si>
  <si>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</si>
  <si>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</si>
  <si>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</si>
  <si>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</si>
  <si>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</si>
  <si>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</si>
  <si>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</si>
  <si>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</si>
  <si>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</si>
  <si>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</si>
  <si>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</si>
  <si>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</si>
  <si>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</si>
  <si>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</si>
  <si>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</si>
  <si>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</si>
  <si>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</si>
  <si>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</si>
  <si>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</si>
  <si>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</si>
  <si>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</si>
  <si>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</si>
  <si>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</si>
  <si>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</si>
  <si>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</si>
  <si>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</si>
  <si>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</si>
  <si>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</si>
  <si>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</si>
  <si>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</si>
  <si>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</si>
  <si>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</si>
  <si>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</si>
  <si>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</si>
  <si>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</si>
  <si>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</si>
  <si>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</si>
  <si>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</si>
  <si>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</si>
  <si>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</si>
  <si>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</si>
  <si>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</si>
  <si>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</si>
  <si>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</si>
  <si>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</si>
  <si>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</si>
  <si>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</si>
  <si>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</si>
  <si>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</si>
  <si>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</si>
  <si>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</si>
  <si>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</si>
  <si>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</si>
  <si>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</si>
  <si>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</si>
  <si>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</si>
  <si>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</si>
  <si>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</si>
  <si>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</si>
  <si>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</si>
  <si>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</si>
  <si>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</si>
  <si>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</si>
  <si>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</si>
  <si>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</si>
  <si>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</si>
  <si>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</si>
  <si>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</si>
  <si>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</si>
  <si>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</si>
  <si>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</si>
  <si>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</si>
  <si>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</si>
  <si>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</si>
  <si>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</si>
  <si>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</si>
  <si>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</si>
  <si>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</si>
  <si>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</si>
  <si>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</si>
  <si>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</si>
  <si>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</si>
  <si>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</si>
  <si>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</si>
  <si>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</si>
  <si>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</si>
  <si>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</si>
  <si>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</si>
  <si>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</si>
  <si>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</si>
  <si>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</si>
  <si>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</si>
  <si>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</si>
  <si>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</si>
  <si>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</si>
  <si>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</si>
  <si>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</si>
  <si>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</si>
  <si>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</si>
  <si>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</si>
  <si>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</si>
  <si>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</si>
  <si>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</si>
  <si>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</si>
  <si>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</si>
  <si>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</si>
  <si>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</si>
  <si>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</si>
  <si>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</si>
  <si>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</si>
  <si>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</si>
  <si>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</si>
  <si>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</si>
  <si>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</si>
  <si>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</si>
  <si>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</si>
  <si>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</si>
  <si>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</si>
  <si>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</si>
  <si>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</si>
  <si>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</si>
  <si>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</si>
  <si>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</si>
  <si>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</si>
  <si>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</si>
  <si>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</si>
  <si>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</si>
  <si>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</si>
  <si>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</si>
  <si>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</si>
  <si>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</si>
  <si>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</si>
  <si>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</si>
  <si>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</si>
  <si>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</si>
  <si>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</si>
  <si>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</si>
  <si>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</si>
  <si>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</si>
  <si>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</si>
  <si>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</si>
  <si>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</si>
  <si>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</si>
  <si>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</si>
  <si>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</si>
  <si>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</si>
  <si>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</si>
  <si>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</si>
  <si>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</si>
  <si>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</si>
  <si>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</si>
  <si>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</si>
  <si>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</si>
  <si>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</si>
  <si>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</si>
  <si>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</si>
  <si>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</si>
  <si>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</si>
  <si>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</si>
  <si>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</si>
  <si>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</si>
  <si>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</si>
  <si>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</si>
  <si>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</si>
  <si>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</si>
  <si>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</si>
  <si>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</si>
  <si>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</si>
  <si>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</si>
  <si>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</si>
  <si>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</si>
  <si>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</si>
  <si>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</si>
  <si>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</si>
  <si>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</si>
  <si>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</si>
  <si>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</si>
  <si>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</si>
  <si>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</si>
  <si>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</si>
  <si>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</si>
  <si>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</si>
  <si>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</si>
  <si>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</si>
  <si>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</si>
  <si>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</si>
  <si>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</si>
  <si>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</si>
  <si>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</si>
  <si>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</si>
  <si>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</si>
  <si>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</si>
  <si>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</si>
  <si>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</si>
  <si>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</si>
  <si>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</si>
  <si>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</si>
  <si>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</si>
  <si>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</si>
  <si>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</si>
  <si>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</si>
  <si>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</si>
  <si>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</si>
  <si>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</si>
  <si>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</si>
  <si>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</si>
  <si>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</si>
  <si>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</si>
  <si>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</si>
  <si>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</si>
  <si>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</si>
  <si>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</si>
  <si>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</si>
  <si>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</si>
  <si>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</si>
  <si>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</si>
  <si>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</si>
  <si>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</si>
  <si>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</si>
  <si>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</si>
  <si>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</si>
  <si>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</si>
  <si>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</si>
  <si>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</si>
  <si>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</si>
  <si>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</si>
  <si>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</si>
  <si>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</si>
  <si>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</si>
  <si>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</si>
  <si>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</si>
  <si>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</si>
  <si>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</si>
  <si>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</si>
  <si>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</si>
  <si>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</si>
  <si>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</si>
  <si>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</si>
  <si>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</si>
  <si>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</si>
  <si>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</si>
  <si>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</si>
  <si>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</si>
  <si>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</si>
  <si>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</si>
  <si>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</si>
  <si>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</si>
  <si>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</si>
  <si>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</si>
  <si>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</si>
  <si>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</si>
  <si>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</si>
  <si>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</si>
  <si>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</si>
  <si>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</si>
  <si>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</si>
  <si>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</si>
  <si>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</si>
  <si>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</si>
  <si>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</si>
  <si>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</si>
  <si>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</si>
  <si>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</si>
  <si>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</si>
  <si>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</si>
  <si>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</si>
  <si>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</si>
  <si>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</si>
  <si>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</si>
  <si>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</si>
  <si>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</si>
  <si>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</si>
  <si>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</si>
  <si>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</si>
  <si>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</si>
  <si>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</si>
  <si>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</si>
  <si>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</si>
  <si>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</si>
  <si>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</si>
  <si>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</si>
  <si>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</si>
  <si>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</si>
  <si>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</si>
  <si>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</si>
  <si>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</si>
  <si>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</si>
  <si>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</si>
  <si>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</si>
  <si>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</si>
  <si>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</si>
  <si>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</si>
  <si>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</si>
  <si>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</si>
  <si>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</si>
  <si>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</si>
  <si>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</si>
  <si>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</si>
  <si>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</si>
  <si>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</si>
  <si>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</si>
  <si>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</si>
  <si>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</si>
  <si>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</si>
  <si>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</si>
  <si>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</si>
  <si>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</si>
  <si>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</si>
  <si>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</si>
  <si>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</si>
  <si>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</si>
  <si>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</si>
  <si>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</si>
  <si>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</si>
  <si>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</si>
  <si>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</si>
  <si>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</si>
  <si>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</si>
  <si>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</si>
  <si>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</si>
  <si>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</si>
  <si>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</si>
  <si>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</si>
  <si>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</si>
  <si>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</si>
  <si>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</si>
  <si>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</si>
  <si>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</si>
  <si>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</si>
  <si>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</si>
  <si>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</si>
  <si>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</si>
  <si>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</si>
  <si>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</si>
  <si>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</si>
  <si>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</si>
  <si>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</si>
  <si>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</si>
  <si>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</si>
  <si>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</si>
  <si>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</si>
  <si>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</si>
  <si>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</si>
  <si>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</si>
  <si>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</si>
  <si>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</si>
  <si>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</si>
  <si>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</si>
  <si>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</si>
  <si>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</si>
  <si>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</si>
  <si>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</si>
  <si>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</si>
  <si>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</si>
  <si>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</si>
  <si>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</si>
  <si>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</si>
  <si>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</si>
  <si>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</si>
  <si>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</si>
  <si>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</si>
  <si>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</si>
  <si>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</si>
  <si>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</si>
  <si>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</si>
  <si>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</si>
  <si>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</si>
  <si>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</si>
  <si>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</si>
  <si>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</si>
  <si>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</si>
  <si>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</si>
  <si>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</si>
  <si>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</si>
  <si>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</si>
  <si>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</si>
  <si>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</si>
  <si>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</si>
  <si>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</si>
  <si>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</si>
  <si>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</si>
  <si>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</si>
  <si>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</si>
  <si>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</si>
  <si>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</si>
  <si>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</si>
  <si>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</si>
  <si>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</si>
  <si>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</si>
  <si>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</si>
  <si>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</si>
  <si>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</si>
  <si>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</si>
  <si>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</si>
  <si>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</si>
  <si>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</si>
  <si>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</si>
  <si>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</si>
  <si>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</si>
  <si>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</si>
  <si>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</si>
  <si>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</si>
  <si>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</si>
  <si>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</si>
  <si>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</si>
  <si>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</si>
  <si>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</si>
  <si>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</si>
  <si>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</si>
  <si>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</si>
  <si>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</si>
  <si>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</si>
  <si>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</si>
  <si>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</si>
  <si>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</si>
  <si>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</si>
  <si>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</si>
  <si>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</si>
  <si>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</si>
  <si>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</si>
  <si>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</si>
  <si>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</si>
  <si>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</si>
  <si>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</si>
  <si>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</si>
  <si>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</si>
  <si>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</si>
  <si>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</si>
  <si>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</si>
  <si>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</si>
  <si>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</si>
  <si>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</si>
  <si>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</si>
  <si>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</si>
  <si>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</si>
  <si>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</si>
  <si>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</si>
  <si>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</si>
  <si>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</si>
  <si>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</si>
  <si>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</si>
  <si>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</si>
  <si>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</si>
  <si>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</si>
  <si>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</si>
  <si>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</si>
  <si>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</si>
  <si>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</si>
  <si>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</si>
  <si>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</si>
  <si>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</si>
  <si>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</si>
  <si>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</si>
  <si>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</si>
  <si>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</si>
  <si>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</si>
  <si>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</si>
  <si>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</si>
  <si>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</si>
  <si>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</si>
  <si>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</si>
  <si>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</si>
  <si>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</si>
  <si>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</si>
  <si>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</si>
  <si>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</si>
  <si>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</si>
  <si>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</si>
  <si>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</si>
  <si>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</si>
  <si>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</si>
  <si>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</si>
  <si>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</si>
  <si>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</si>
  <si>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</si>
  <si>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</si>
  <si>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</si>
  <si>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</si>
  <si>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</si>
  <si>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</si>
  <si>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</si>
  <si>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</si>
  <si>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</si>
  <si>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</si>
  <si>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</si>
  <si>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</si>
  <si>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</si>
  <si>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</si>
  <si>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</si>
  <si>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</si>
  <si>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</si>
  <si>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</si>
  <si>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</si>
  <si>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</si>
  <si>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</si>
  <si>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</si>
  <si>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</si>
  <si>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</si>
  <si>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</si>
  <si>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</si>
  <si>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</si>
  <si>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</si>
  <si>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</si>
  <si>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</si>
  <si>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</si>
  <si>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</si>
  <si>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</si>
  <si>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</si>
  <si>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</si>
  <si>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</si>
  <si>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</si>
  <si>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</si>
  <si>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</si>
  <si>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</si>
  <si>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</si>
  <si>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</si>
  <si>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</si>
  <si>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</si>
  <si>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</si>
  <si>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</si>
  <si>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</si>
  <si>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</si>
  <si>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</si>
  <si>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</si>
  <si>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</si>
  <si>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</si>
  <si>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</si>
  <si>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</si>
  <si>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</si>
  <si>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</si>
  <si>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</si>
  <si>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</si>
  <si>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</si>
  <si>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</si>
  <si>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</si>
  <si>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</si>
  <si>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</si>
  <si>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</si>
  <si>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</si>
  <si>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</si>
  <si>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</si>
  <si>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</si>
  <si>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</si>
  <si>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</si>
  <si>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</si>
  <si>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</si>
  <si>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</si>
  <si>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</si>
  <si>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</si>
  <si>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</si>
  <si>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</si>
  <si>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</si>
  <si>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</si>
  <si>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</si>
  <si>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</si>
  <si>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</si>
  <si>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</si>
  <si>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</si>
  <si>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</si>
  <si>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</si>
  <si>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</si>
  <si>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</si>
  <si>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</si>
  <si>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</si>
  <si>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</si>
  <si>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</si>
  <si>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</si>
  <si>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</si>
  <si>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</si>
  <si>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</si>
  <si>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</si>
  <si>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</si>
  <si>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</si>
  <si>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</si>
  <si>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</si>
  <si>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</si>
  <si>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</si>
  <si>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</si>
  <si>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</si>
  <si>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</si>
  <si>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</si>
  <si>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</si>
  <si>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</si>
  <si>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</si>
  <si>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</si>
  <si>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</si>
  <si>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</si>
  <si>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</si>
  <si>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</si>
  <si>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</si>
  <si>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</si>
  <si>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</si>
  <si>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</si>
  <si>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</si>
  <si>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</si>
  <si>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</si>
  <si>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</si>
  <si>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</si>
  <si>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</si>
  <si>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</si>
  <si>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</si>
  <si>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</si>
  <si>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</si>
  <si>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</si>
  <si>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</si>
  <si>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</si>
  <si>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</si>
  <si>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</si>
  <si>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</si>
  <si>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</si>
  <si>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</si>
  <si>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</si>
  <si>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</si>
  <si>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</si>
  <si>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</si>
  <si>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</si>
  <si>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</si>
  <si>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</si>
  <si>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</si>
  <si>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</si>
  <si>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</si>
  <si>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</si>
  <si>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</si>
  <si>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</si>
  <si>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</si>
  <si>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</si>
  <si>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</si>
  <si>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</si>
  <si>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</si>
  <si>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</si>
  <si>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</si>
  <si>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</si>
  <si>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</si>
  <si>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</si>
  <si>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</si>
  <si>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</si>
  <si>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</si>
  <si>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</si>
  <si>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</si>
  <si>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</si>
  <si>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</si>
  <si>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</si>
  <si>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</si>
  <si>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</si>
  <si>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</si>
  <si>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</si>
  <si>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</si>
  <si>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</si>
  <si>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</si>
  <si>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</si>
  <si>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</si>
  <si>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</si>
  <si>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</si>
  <si>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</si>
  <si>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</si>
  <si>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</si>
  <si>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</si>
  <si>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</si>
  <si>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</si>
  <si>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</si>
  <si>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</si>
  <si>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</si>
  <si>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</si>
  <si>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</si>
  <si>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</si>
  <si>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</si>
  <si>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</si>
  <si>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</si>
  <si>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</si>
  <si>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</si>
  <si>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</si>
  <si>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</si>
  <si>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</si>
  <si>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</si>
  <si>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</si>
  <si>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</si>
  <si>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</si>
  <si>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</si>
  <si>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</si>
  <si>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</si>
  <si>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</si>
  <si>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</si>
  <si>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</si>
  <si>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</si>
  <si>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</si>
  <si>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</si>
  <si>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</si>
  <si>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</si>
  <si>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</si>
  <si>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</si>
  <si>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</si>
  <si>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</si>
  <si>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</si>
  <si>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</si>
  <si>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</si>
  <si>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</si>
  <si>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</si>
  <si>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</si>
  <si>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</si>
  <si>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</si>
  <si>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</si>
  <si>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</si>
  <si>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</si>
  <si>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</si>
  <si>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</si>
  <si>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</si>
  <si>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</si>
  <si>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</si>
  <si>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</si>
  <si>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</si>
  <si>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</si>
  <si>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</si>
  <si>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</si>
  <si>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</si>
  <si>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</si>
  <si>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</si>
  <si>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</si>
  <si>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</si>
  <si>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</si>
  <si>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</si>
  <si>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</si>
  <si>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</si>
  <si>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</si>
  <si>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</si>
  <si>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</si>
  <si>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</si>
  <si>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</si>
  <si>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</si>
  <si>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</si>
  <si>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</si>
  <si>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</si>
  <si>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</si>
  <si>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</si>
  <si>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</si>
  <si>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</si>
  <si>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</si>
  <si>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</si>
  <si>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</si>
  <si>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</si>
  <si>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</si>
  <si>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</si>
  <si>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</si>
  <si>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</si>
  <si>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</si>
  <si>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</si>
  <si>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</si>
  <si>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</si>
  <si>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</si>
  <si>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</si>
  <si>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</si>
  <si>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</si>
  <si>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</si>
  <si>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</si>
  <si>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</si>
  <si>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</si>
  <si>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</si>
  <si>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</si>
  <si>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</si>
  <si>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</si>
  <si>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</si>
  <si>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</si>
  <si>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</si>
  <si>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</si>
  <si>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</si>
  <si>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</si>
  <si>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</si>
  <si>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</si>
  <si>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</si>
  <si>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</si>
  <si>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</si>
  <si>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</si>
  <si>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</si>
  <si>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</si>
  <si>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</si>
  <si>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</si>
  <si>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</si>
  <si>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</si>
  <si>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</si>
  <si>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</si>
  <si>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</si>
  <si>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</si>
  <si>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</si>
  <si>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</si>
  <si>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</si>
  <si>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</si>
  <si>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</si>
  <si>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</si>
  <si>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</si>
  <si>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</si>
  <si>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</si>
  <si>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</si>
  <si>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</si>
  <si>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</si>
  <si>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</si>
  <si>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</si>
  <si>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</si>
  <si>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</si>
  <si>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</si>
  <si>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</si>
  <si>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</si>
  <si>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</si>
  <si>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</si>
  <si>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</si>
  <si>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</si>
  <si>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</si>
  <si>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</si>
  <si>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</si>
  <si>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</si>
  <si>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</si>
  <si>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</si>
  <si>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</si>
  <si>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</si>
  <si>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</si>
  <si>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</si>
  <si>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</si>
  <si>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</si>
  <si>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</si>
  <si>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</si>
  <si>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</si>
  <si>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</si>
  <si>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</si>
  <si>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</si>
  <si>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</si>
  <si>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</si>
  <si>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</si>
  <si>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</si>
  <si>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</si>
  <si>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</si>
  <si>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</si>
  <si>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</si>
  <si>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</si>
  <si>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</si>
  <si>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</si>
  <si>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</si>
  <si>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</si>
  <si>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</si>
  <si>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</si>
  <si>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</si>
  <si>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</si>
  <si>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</si>
  <si>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</si>
  <si>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</si>
  <si>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</si>
  <si>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</si>
  <si>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</si>
  <si>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</si>
  <si>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</si>
  <si>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</si>
  <si>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</si>
  <si>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</si>
  <si>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</si>
  <si>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</si>
  <si>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</si>
  <si>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</si>
  <si>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</si>
  <si>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</si>
  <si>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</si>
  <si>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</si>
  <si>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</si>
  <si>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</si>
  <si>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</si>
  <si>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</si>
  <si>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</si>
  <si>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</si>
  <si>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</si>
  <si>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</si>
  <si>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</si>
  <si>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</si>
  <si>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</si>
  <si>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</si>
  <si>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</si>
  <si>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</si>
  <si>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</si>
  <si>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</si>
  <si>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</si>
  <si>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</si>
  <si>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</si>
  <si>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</si>
  <si>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</si>
  <si>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</si>
  <si>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</si>
  <si>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</si>
  <si>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</si>
  <si>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</si>
  <si>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</si>
  <si>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</si>
  <si>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</si>
  <si>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</si>
  <si>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</si>
  <si>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</si>
  <si>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</si>
  <si>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</si>
  <si>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</si>
  <si>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</si>
  <si>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</si>
  <si>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</si>
  <si>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</si>
  <si>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</si>
  <si>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</si>
  <si>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</si>
  <si>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</si>
  <si>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</si>
  <si>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</si>
  <si>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</si>
  <si>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</si>
  <si>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</si>
  <si>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</si>
  <si>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</si>
  <si>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</si>
  <si>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</si>
  <si>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</si>
  <si>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</si>
  <si>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</si>
  <si>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</si>
  <si>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</si>
  <si>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</si>
  <si>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</si>
  <si>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</si>
  <si>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</si>
  <si>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</si>
  <si>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</si>
  <si>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</si>
  <si>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</si>
  <si>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</si>
  <si>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</si>
  <si>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</si>
  <si>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</si>
  <si>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</si>
  <si>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</si>
  <si>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</si>
  <si>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</si>
  <si>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</si>
  <si>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</si>
  <si>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</si>
  <si>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</si>
  <si>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</si>
  <si>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</si>
  <si>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</si>
  <si>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</si>
  <si>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</si>
  <si>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</si>
  <si>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</si>
  <si>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</si>
  <si>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</si>
  <si>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</si>
  <si>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</si>
  <si>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</si>
  <si>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</si>
  <si>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</si>
  <si>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</si>
  <si>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</si>
  <si>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</si>
  <si>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</si>
  <si>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</si>
  <si>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</si>
  <si>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</si>
  <si>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</si>
  <si>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</si>
  <si>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</si>
  <si>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</si>
  <si>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</si>
  <si>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</si>
  <si>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</si>
  <si>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</si>
  <si>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</si>
  <si>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</si>
  <si>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</si>
  <si>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</si>
  <si>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</si>
  <si>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</si>
  <si>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</si>
  <si>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</si>
  <si>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</si>
  <si>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</si>
  <si>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</si>
  <si>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</si>
  <si>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</si>
  <si>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</si>
  <si>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</si>
  <si>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</si>
  <si>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</si>
  <si>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</si>
  <si>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</si>
  <si>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</si>
  <si>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</si>
  <si>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</si>
  <si>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</si>
  <si>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</si>
  <si>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</si>
  <si>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</si>
  <si>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</si>
  <si>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</si>
  <si>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</si>
  <si>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</si>
  <si>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</si>
  <si>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</si>
  <si>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</si>
  <si>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</si>
  <si>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</si>
  <si>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</si>
  <si>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</si>
  <si>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</si>
  <si>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</si>
  <si>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</si>
  <si>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</si>
  <si>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</si>
  <si>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</si>
  <si>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</si>
  <si>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</si>
  <si>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</si>
  <si>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</si>
  <si>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</si>
  <si>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</si>
  <si>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</si>
  <si>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</si>
  <si>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</si>
  <si>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</si>
  <si>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</si>
  <si>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</si>
  <si>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</si>
  <si>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</si>
  <si>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</si>
  <si>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</si>
  <si>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</si>
  <si>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</si>
  <si>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</si>
  <si>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</si>
  <si>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</si>
  <si>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</si>
  <si>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</si>
  <si>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</si>
  <si>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</si>
  <si>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</si>
  <si>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</si>
  <si>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</si>
  <si>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</si>
  <si>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</si>
  <si>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</si>
  <si>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</si>
  <si>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</si>
  <si>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</si>
  <si>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</si>
  <si>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</si>
  <si>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</si>
  <si>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</si>
  <si>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</si>
  <si>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</si>
  <si>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</si>
  <si>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</si>
  <si>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</si>
  <si>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</si>
  <si>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</si>
  <si>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</si>
  <si>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</si>
  <si>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</si>
  <si>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</si>
  <si>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</si>
  <si>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</si>
  <si>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</si>
  <si>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</si>
  <si>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</si>
  <si>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</si>
  <si>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</si>
  <si>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</si>
  <si>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</si>
  <si>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</si>
  <si>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</si>
  <si>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</si>
  <si>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</si>
  <si>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</si>
  <si>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</si>
  <si>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</si>
  <si>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</si>
  <si>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</si>
  <si>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</si>
  <si>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</si>
  <si>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</si>
  <si>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</si>
  <si>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</si>
  <si>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</si>
  <si>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</si>
  <si>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</si>
  <si>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</si>
  <si>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</si>
  <si>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</si>
  <si>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</si>
  <si>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</si>
  <si>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</si>
  <si>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</si>
  <si>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</si>
  <si>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</si>
  <si>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</si>
  <si>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</si>
  <si>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</si>
  <si>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</si>
  <si>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</si>
  <si>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</si>
  <si>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</si>
  <si>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</si>
  <si>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</si>
  <si>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</si>
  <si>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</si>
  <si>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</si>
  <si>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</si>
  <si>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</si>
  <si>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</si>
  <si>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</si>
  <si>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</si>
  <si>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</si>
  <si>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</si>
  <si>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</si>
  <si>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</si>
  <si>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</si>
  <si>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</si>
  <si>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</si>
  <si>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</si>
  <si>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</si>
  <si>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</si>
  <si>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</si>
  <si>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</si>
  <si>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</si>
  <si>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</si>
  <si>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</si>
  <si>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</si>
  <si>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</si>
  <si>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</si>
  <si>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</si>
  <si>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</si>
  <si>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</si>
  <si>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</si>
  <si>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</si>
  <si>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</si>
  <si>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</si>
  <si>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</si>
  <si>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</si>
  <si>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</si>
  <si>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</si>
  <si>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</si>
  <si>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</si>
  <si>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</si>
  <si>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</si>
  <si>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</si>
  <si>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</si>
  <si>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</si>
  <si>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</si>
  <si>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</si>
  <si>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</si>
  <si>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</si>
  <si>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</si>
  <si>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</si>
  <si>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</si>
  <si>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</si>
  <si>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</si>
  <si>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</si>
  <si>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</si>
  <si>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</si>
  <si>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</si>
  <si>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</si>
  <si>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</si>
  <si>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</si>
  <si>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</si>
  <si>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</si>
  <si>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</si>
  <si>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</si>
  <si>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</si>
  <si>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</si>
  <si>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</si>
  <si>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</si>
  <si>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</si>
  <si>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</si>
  <si>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</si>
  <si>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</si>
  <si>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</si>
  <si>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</si>
  <si>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</si>
  <si>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</si>
  <si>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</si>
  <si>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</si>
  <si>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</si>
  <si>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</si>
  <si>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</si>
  <si>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</si>
  <si>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</si>
  <si>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</si>
  <si>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</si>
  <si>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</si>
  <si>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</si>
  <si>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</si>
  <si>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</si>
  <si>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</si>
  <si>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</si>
  <si>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</si>
  <si>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</si>
  <si>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</si>
  <si>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</si>
  <si>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</si>
  <si>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</si>
  <si>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</si>
  <si>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</si>
  <si>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</si>
  <si>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</si>
  <si>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</si>
  <si>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</si>
  <si>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</si>
  <si>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</si>
  <si>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</si>
  <si>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</si>
  <si>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</si>
  <si>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</si>
  <si>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</si>
  <si>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</si>
  <si>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</si>
  <si>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</si>
  <si>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</si>
  <si>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</si>
  <si>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</si>
  <si>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</si>
  <si>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</si>
  <si>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</si>
  <si>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</si>
  <si>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</si>
  <si>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</si>
  <si>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</si>
  <si>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</si>
  <si>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</si>
  <si>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</si>
  <si>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</si>
  <si>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</si>
  <si>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</si>
  <si>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</si>
  <si>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</si>
  <si>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</si>
  <si>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</si>
  <si>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</si>
  <si>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</si>
  <si>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</si>
  <si>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</si>
  <si>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</si>
  <si>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</si>
  <si>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</si>
  <si>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</si>
  <si>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</si>
  <si>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</si>
  <si>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</si>
  <si>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</si>
  <si>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</si>
  <si>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</si>
  <si>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</si>
  <si>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</si>
  <si>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</si>
  <si>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</si>
  <si>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</si>
  <si>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</si>
  <si>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</si>
  <si>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</si>
  <si>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</si>
  <si>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</si>
  <si>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</si>
  <si>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</si>
  <si>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</si>
  <si>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</si>
  <si>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</si>
  <si>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</si>
  <si>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</si>
  <si>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</si>
  <si>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</si>
  <si>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</si>
  <si>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</si>
  <si>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</si>
  <si>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</si>
  <si>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</si>
  <si>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</si>
  <si>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</si>
  <si>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</si>
  <si>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</si>
  <si>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</si>
  <si>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</si>
  <si>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</si>
  <si>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</si>
  <si>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</si>
  <si>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</si>
  <si>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</si>
  <si>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</si>
  <si>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</si>
  <si>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</si>
  <si>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</si>
  <si>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</si>
  <si>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</si>
  <si>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</si>
  <si>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</si>
  <si>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</si>
  <si>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</si>
  <si>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</si>
  <si>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</si>
  <si>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</si>
  <si>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</si>
  <si>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</si>
  <si>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</si>
  <si>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</si>
  <si>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</si>
  <si>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</si>
  <si>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</si>
  <si>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</si>
  <si>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</si>
  <si>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</si>
  <si>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</si>
  <si>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</si>
  <si>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</si>
  <si>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</si>
  <si>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</si>
  <si>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</si>
  <si>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</si>
  <si>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</si>
  <si>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</si>
  <si>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</si>
  <si>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</si>
  <si>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</si>
  <si>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</si>
  <si>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</si>
  <si>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</si>
  <si>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</si>
  <si>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</si>
  <si>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</si>
  <si>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</si>
  <si>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</si>
  <si>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</si>
  <si>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</si>
  <si>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</si>
  <si>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</si>
  <si>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</si>
  <si>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</si>
  <si>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</si>
  <si>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</si>
  <si>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</si>
  <si>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</si>
  <si>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</si>
  <si>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</si>
  <si>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</si>
  <si>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</si>
  <si>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</si>
  <si>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</si>
  <si>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</si>
  <si>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</si>
  <si>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</si>
  <si>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</si>
  <si>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</si>
  <si>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</si>
  <si>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</si>
  <si>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</si>
  <si>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</si>
  <si>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</si>
  <si>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</si>
  <si>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</si>
  <si>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</si>
  <si>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</si>
  <si>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</si>
  <si>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</si>
  <si>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</si>
  <si>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</si>
  <si>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</si>
  <si>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</si>
  <si>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</si>
  <si>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</si>
  <si>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</si>
  <si>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</si>
  <si>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</si>
  <si>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</si>
  <si>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</si>
  <si>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</si>
  <si>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</si>
  <si>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</si>
  <si>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</si>
  <si>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</si>
  <si>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</si>
  <si>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</si>
  <si>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</si>
  <si>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</si>
  <si>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</si>
  <si>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</si>
  <si>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</si>
  <si>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</si>
  <si>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</si>
  <si>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</si>
  <si>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</si>
  <si>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</si>
  <si>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</si>
  <si>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</si>
  <si>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</si>
  <si>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</si>
  <si>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</si>
  <si>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</si>
  <si>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</si>
  <si>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</si>
  <si>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</si>
  <si>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</si>
  <si>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</si>
  <si>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</si>
  <si>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</si>
  <si>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</si>
  <si>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</si>
  <si>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</si>
  <si>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</si>
  <si>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</si>
  <si>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</si>
  <si>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</si>
  <si>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</si>
  <si>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</si>
  <si>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</si>
  <si>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</si>
  <si>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</si>
  <si>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</si>
  <si>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</si>
  <si>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</si>
  <si>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</si>
  <si>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</si>
  <si>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</si>
  <si>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</si>
  <si>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</si>
  <si>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</si>
  <si>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</si>
  <si>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</si>
  <si>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</si>
  <si>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</si>
  <si>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</si>
  <si>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</si>
  <si>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</si>
  <si>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</si>
  <si>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</si>
  <si>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</si>
  <si>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</si>
  <si>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</si>
  <si>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</si>
  <si>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</si>
  <si>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</si>
  <si>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</si>
  <si>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</si>
  <si>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</si>
  <si>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</si>
  <si>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</si>
  <si>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</si>
  <si>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</si>
  <si>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</si>
  <si>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</si>
  <si>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</si>
  <si>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</si>
  <si>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</si>
  <si>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</si>
  <si>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</si>
  <si>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</si>
  <si>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</si>
  <si>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</si>
  <si>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</si>
  <si>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</si>
  <si>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</si>
  <si>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</si>
  <si>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</si>
  <si>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</si>
  <si>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</si>
  <si>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</si>
  <si>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</si>
  <si>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</si>
  <si>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</si>
  <si>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</si>
  <si>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</si>
  <si>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</si>
  <si>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</si>
  <si>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</si>
  <si>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</si>
  <si>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</si>
  <si>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</si>
  <si>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</si>
  <si>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</si>
  <si>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</si>
  <si>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</si>
  <si>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</si>
  <si>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</si>
  <si>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</si>
  <si>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</si>
  <si>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</si>
  <si>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</si>
  <si>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</si>
  <si>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</si>
  <si>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</si>
  <si>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</si>
  <si>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</si>
  <si>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</si>
  <si>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</si>
  <si>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</si>
  <si>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</si>
  <si>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</si>
  <si>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</si>
  <si>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</si>
  <si>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</si>
  <si>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</si>
  <si>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</si>
  <si>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</si>
  <si>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</si>
  <si>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</si>
  <si>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</si>
  <si>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</si>
  <si>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</si>
  <si>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</si>
  <si>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</si>
  <si>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</si>
  <si>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</si>
  <si>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</si>
  <si>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</si>
  <si>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</si>
  <si>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</si>
  <si>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</si>
  <si>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</si>
  <si>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</si>
  <si>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</si>
  <si>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</si>
  <si>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</si>
  <si>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</si>
  <si>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</si>
  <si>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</si>
  <si>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</si>
  <si>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</si>
  <si>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</si>
  <si>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</si>
  <si>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</si>
  <si>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</si>
  <si>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</si>
  <si>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</si>
  <si>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</si>
  <si>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</si>
  <si>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</si>
  <si>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</si>
  <si>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</si>
  <si>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</si>
  <si>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</si>
  <si>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</si>
  <si>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</si>
  <si>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</si>
  <si>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</si>
  <si>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</si>
  <si>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</si>
  <si>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</si>
  <si>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</si>
  <si>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</si>
  <si>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</si>
  <si>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</si>
  <si>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</si>
  <si>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</si>
  <si>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</si>
  <si>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</si>
  <si>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</si>
  <si>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</si>
  <si>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</si>
  <si>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</si>
  <si>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</si>
  <si>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</si>
  <si>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</si>
  <si>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</si>
  <si>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</si>
  <si>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</si>
  <si>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</si>
  <si>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</si>
  <si>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</si>
  <si>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</si>
  <si>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</si>
  <si>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</si>
  <si>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</si>
  <si>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</si>
  <si>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</si>
  <si>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</si>
  <si>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</si>
  <si>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</si>
  <si>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</si>
  <si>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</si>
  <si>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</si>
  <si>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</si>
  <si>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</si>
  <si>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</si>
  <si>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</si>
  <si>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</si>
  <si>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</si>
  <si>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</si>
  <si>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</si>
  <si>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</si>
  <si>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</si>
  <si>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</si>
  <si>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</si>
  <si>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</si>
  <si>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</si>
  <si>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</si>
  <si>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</si>
  <si>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</si>
  <si>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</si>
  <si>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</si>
  <si>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</si>
  <si>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</si>
  <si>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</si>
  <si>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</si>
  <si>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</si>
  <si>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</si>
  <si>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</si>
  <si>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</si>
  <si>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</si>
  <si>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</si>
  <si>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</si>
  <si>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</si>
  <si>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</si>
  <si>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</si>
  <si>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</si>
  <si>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</si>
  <si>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</si>
  <si>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</si>
  <si>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</si>
  <si>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</si>
  <si>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</si>
  <si>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</si>
  <si>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</si>
  <si>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</si>
  <si>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</si>
  <si>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</si>
  <si>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</si>
  <si>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</si>
  <si>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</si>
  <si>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</si>
  <si>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</si>
  <si>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</si>
  <si>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</si>
  <si>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</si>
  <si>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</si>
  <si>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</si>
  <si>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</si>
  <si>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</si>
  <si>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</si>
  <si>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</si>
  <si>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</si>
  <si>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</si>
  <si>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</si>
  <si>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</si>
  <si>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</si>
  <si>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</si>
  <si>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</si>
  <si>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</si>
  <si>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</si>
  <si>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</si>
  <si>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</si>
  <si>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</si>
  <si>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</si>
  <si>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</si>
  <si>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</si>
  <si>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</si>
  <si>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</si>
  <si>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</si>
  <si>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</si>
  <si>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</si>
  <si>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</si>
  <si>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</si>
  <si>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</si>
  <si>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</si>
  <si>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</si>
  <si>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</si>
  <si>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</si>
  <si>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</si>
  <si>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</si>
  <si>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</si>
  <si>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</si>
  <si>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</si>
  <si>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</si>
  <si>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</si>
  <si>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</si>
  <si>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</si>
  <si>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</si>
  <si>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</si>
  <si>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</si>
  <si>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</si>
  <si>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</si>
  <si>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</si>
  <si>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</si>
  <si>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</si>
  <si>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</si>
  <si>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</si>
  <si>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</si>
  <si>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</si>
  <si>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</si>
  <si>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</si>
  <si>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</si>
  <si>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</si>
  <si>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</si>
  <si>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</si>
  <si>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</si>
  <si>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</si>
  <si>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</si>
  <si>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</si>
  <si>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</si>
  <si>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</si>
  <si>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</si>
  <si>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</si>
  <si>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</si>
  <si>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</si>
  <si>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</si>
  <si>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</si>
  <si>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</si>
  <si>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</si>
  <si>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</si>
  <si>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</si>
  <si>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</si>
  <si>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</si>
  <si>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</si>
  <si>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</si>
  <si>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</si>
  <si>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</si>
  <si>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</si>
  <si>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</si>
  <si>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</si>
  <si>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</si>
  <si>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</si>
  <si>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</si>
  <si>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</si>
  <si>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</si>
  <si>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</si>
  <si>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</si>
  <si>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</si>
  <si>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</si>
  <si>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</si>
  <si>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</si>
  <si>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</si>
  <si>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</si>
  <si>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</si>
  <si>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</si>
  <si>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</si>
  <si>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</si>
  <si>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</si>
  <si>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</si>
  <si>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</si>
  <si>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</si>
  <si>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</si>
  <si>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</si>
  <si>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</si>
  <si>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</si>
  <si>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</si>
  <si>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</si>
  <si>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</si>
  <si>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</si>
  <si>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</si>
  <si>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</si>
  <si>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</si>
  <si>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</si>
  <si>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</si>
  <si>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</si>
  <si>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</si>
  <si>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</si>
  <si>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</si>
  <si>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</si>
  <si>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</si>
  <si>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</si>
  <si>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</si>
  <si>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</si>
  <si>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</si>
  <si>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</si>
  <si>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</si>
  <si>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</si>
  <si>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</si>
  <si>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</si>
  <si>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</si>
  <si>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</si>
  <si>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</si>
  <si>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</si>
  <si>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</si>
  <si>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</si>
  <si>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</si>
  <si>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</si>
  <si>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</si>
  <si>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</si>
  <si>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</si>
  <si>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</si>
  <si>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</si>
  <si>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</si>
  <si>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</si>
  <si>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</si>
  <si>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</si>
  <si>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</si>
  <si>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</si>
  <si>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</si>
  <si>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</si>
  <si>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</si>
  <si>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</si>
  <si>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</si>
  <si>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</si>
  <si>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</si>
  <si>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</si>
  <si>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</si>
  <si>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</si>
  <si>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</si>
  <si>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</si>
  <si>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</si>
  <si>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</si>
  <si>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</si>
  <si>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</si>
  <si>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</si>
  <si>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</si>
  <si>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</si>
  <si>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</si>
  <si>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</si>
  <si>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</si>
  <si>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</si>
  <si>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</si>
  <si>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</si>
  <si>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</si>
  <si>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</si>
  <si>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</si>
  <si>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</si>
  <si>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</si>
  <si>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</si>
  <si>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</si>
  <si>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</si>
  <si>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</si>
  <si>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</si>
  <si>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</si>
  <si>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</si>
  <si>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</si>
  <si>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</si>
  <si>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</si>
  <si>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</si>
  <si>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</si>
  <si>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</si>
  <si>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</si>
  <si>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</si>
  <si>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</si>
  <si>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</si>
  <si>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</si>
  <si>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</si>
  <si>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</si>
  <si>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</si>
  <si>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</si>
  <si>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</si>
  <si>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</si>
  <si>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</si>
  <si>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</si>
  <si>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</si>
  <si>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</si>
  <si>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</si>
  <si>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</si>
  <si>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</si>
  <si>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</si>
  <si>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</si>
  <si>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</si>
  <si>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</si>
  <si>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</si>
  <si>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</si>
  <si>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</si>
  <si>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</si>
  <si>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</si>
  <si>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</si>
  <si>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</si>
  <si>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</si>
  <si>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</si>
  <si>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</si>
  <si>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</si>
  <si>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</si>
  <si>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</si>
  <si>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</si>
  <si>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</si>
  <si>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</si>
  <si>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</si>
  <si>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</si>
  <si>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</si>
  <si>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</si>
  <si>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</si>
  <si>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</si>
  <si>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</si>
  <si>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</si>
  <si>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</si>
  <si>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</si>
  <si>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</si>
  <si>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</si>
  <si>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</si>
  <si>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</si>
  <si>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</si>
  <si>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</si>
  <si>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</si>
  <si>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</si>
  <si>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</si>
  <si>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</si>
  <si>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</si>
  <si>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</si>
  <si>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</si>
  <si>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</si>
  <si>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</si>
  <si>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</si>
  <si>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</si>
  <si>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</si>
  <si>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</si>
  <si>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</si>
  <si>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</si>
  <si>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</si>
  <si>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</si>
  <si>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</si>
  <si>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</si>
  <si>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</si>
  <si>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</si>
  <si>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</si>
  <si>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</si>
  <si>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</si>
  <si>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</si>
  <si>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</si>
  <si>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</si>
  <si>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</si>
  <si>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</si>
  <si>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</si>
  <si>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</si>
  <si>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</si>
  <si>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</si>
  <si>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</si>
  <si>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</si>
  <si>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</si>
  <si>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</si>
  <si>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</si>
  <si>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</si>
  <si>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</si>
  <si>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</si>
  <si>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</si>
  <si>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</si>
  <si>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</si>
  <si>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</si>
  <si>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</si>
  <si>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</si>
  <si>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</si>
  <si>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</si>
  <si>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</si>
  <si>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</si>
  <si>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</si>
  <si>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</si>
  <si>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</si>
  <si>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</si>
  <si>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</si>
  <si>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</si>
  <si>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</si>
  <si>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</si>
  <si>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</si>
  <si>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</si>
  <si>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</si>
  <si>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</si>
  <si>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</si>
  <si>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</si>
  <si>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</si>
  <si>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</si>
  <si>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</si>
  <si>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</si>
  <si>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</si>
  <si>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</si>
  <si>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</si>
  <si>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</si>
  <si>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</si>
  <si>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</si>
  <si>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</si>
  <si>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</si>
  <si>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</si>
  <si>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</si>
  <si>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</si>
  <si>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</si>
  <si>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</si>
  <si>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</si>
  <si>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</si>
  <si>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</si>
  <si>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</si>
  <si>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</si>
  <si>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</si>
  <si>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</si>
  <si>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</si>
  <si>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</si>
  <si>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</si>
  <si>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</si>
  <si>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</si>
  <si>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</si>
  <si>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</si>
  <si>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</si>
  <si>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</si>
  <si>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</si>
  <si>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</si>
  <si>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</si>
  <si>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</si>
  <si>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</si>
  <si>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</si>
  <si>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</si>
  <si>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</si>
  <si>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</si>
  <si>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</si>
  <si>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</si>
  <si>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</si>
  <si>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</si>
  <si>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</si>
  <si>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</si>
  <si>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</si>
  <si>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</si>
  <si>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</si>
  <si>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</si>
  <si>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</si>
  <si>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</si>
  <si>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</si>
  <si>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</si>
  <si>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</si>
  <si>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</si>
  <si>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</si>
  <si>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</si>
  <si>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</si>
  <si>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</si>
  <si>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</si>
  <si>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</si>
  <si>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</si>
  <si>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</si>
  <si>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</si>
  <si>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</si>
  <si>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</si>
  <si>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</si>
  <si>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</si>
  <si>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</si>
  <si>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</si>
  <si>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</si>
  <si>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</si>
  <si>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</si>
  <si>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</si>
  <si>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</si>
  <si>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</si>
  <si>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</si>
  <si>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</si>
  <si>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</si>
  <si>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</si>
  <si>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</si>
  <si>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</si>
  <si>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</si>
  <si>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</si>
  <si>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</si>
  <si>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</si>
  <si>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</si>
  <si>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</si>
  <si>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</si>
  <si>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</si>
  <si>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</si>
  <si>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</si>
  <si>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</si>
  <si>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</si>
  <si>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</si>
  <si>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</si>
  <si>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</si>
  <si>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</si>
  <si>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</si>
  <si>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</si>
  <si>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</si>
  <si>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</si>
  <si>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</si>
  <si>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</si>
  <si>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</si>
  <si>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</si>
  <si>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</si>
  <si>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</si>
  <si>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</si>
  <si>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</si>
  <si>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</si>
  <si>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</si>
  <si>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</si>
  <si>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</si>
  <si>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</si>
  <si>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</si>
  <si>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</si>
  <si>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</si>
  <si>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</si>
  <si>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</si>
  <si>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</si>
  <si>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</si>
  <si>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</si>
  <si>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</si>
  <si>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</si>
  <si>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</si>
  <si>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</si>
  <si>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</si>
  <si>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</si>
  <si>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</si>
  <si>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</si>
  <si>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</si>
  <si>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</si>
  <si>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</si>
  <si>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</si>
  <si>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</si>
  <si>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</si>
  <si>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</si>
  <si>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</si>
  <si>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</si>
  <si>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</si>
  <si>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</si>
  <si>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</si>
  <si>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</si>
  <si>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</si>
  <si>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</si>
  <si>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</si>
  <si>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</si>
  <si>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</si>
  <si>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</si>
  <si>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</si>
  <si>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</si>
  <si>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</si>
  <si>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</si>
  <si>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</si>
  <si>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</si>
  <si>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</si>
  <si>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</si>
  <si>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</si>
  <si>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</si>
  <si>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</si>
  <si>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</si>
  <si>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</si>
  <si>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</si>
  <si>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</si>
  <si>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</si>
  <si>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</si>
  <si>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</si>
  <si>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</si>
  <si>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</si>
  <si>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</si>
  <si>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</si>
  <si>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</si>
  <si>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</si>
  <si>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</si>
  <si>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</si>
  <si>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</si>
  <si>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</si>
  <si>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</si>
  <si>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</si>
  <si>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</si>
  <si>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</si>
  <si>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</si>
  <si>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</si>
  <si>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</si>
  <si>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</si>
  <si>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</si>
  <si>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</si>
  <si>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</si>
  <si>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</si>
  <si>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</si>
  <si>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</si>
  <si>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</si>
  <si>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</si>
  <si>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</si>
  <si>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</si>
  <si>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</si>
  <si>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</si>
  <si>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</si>
  <si>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</si>
  <si>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</si>
  <si>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</si>
  <si>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</si>
  <si>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</si>
  <si>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</si>
  <si>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</si>
  <si>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</si>
  <si>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</si>
  <si>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</si>
  <si>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</si>
  <si>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</si>
  <si>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</si>
  <si>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</si>
  <si>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</si>
  <si>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</si>
  <si>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</si>
  <si>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</si>
  <si>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</si>
  <si>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</si>
  <si>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</si>
  <si>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</si>
  <si>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</si>
  <si>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</si>
  <si>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</si>
  <si>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</si>
  <si>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</si>
  <si>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</si>
  <si>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</si>
  <si>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</si>
  <si>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</si>
  <si>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</si>
  <si>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</si>
  <si>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</si>
  <si>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</si>
  <si>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</si>
  <si>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</si>
  <si>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</si>
  <si>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</si>
  <si>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</si>
  <si>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</si>
  <si>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</si>
  <si>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</si>
  <si>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</si>
  <si>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</si>
  <si>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</si>
  <si>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</si>
  <si>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</si>
  <si>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</si>
  <si>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</si>
  <si>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</si>
  <si>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</si>
  <si>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</si>
  <si>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</si>
  <si>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</si>
  <si>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</si>
  <si>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</si>
  <si>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</si>
  <si>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</si>
  <si>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</si>
  <si>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</si>
  <si>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</si>
  <si>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</si>
  <si>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</si>
  <si>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</si>
  <si>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</si>
  <si>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</si>
  <si>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</si>
  <si>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</si>
  <si>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</si>
  <si>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</si>
  <si>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</si>
  <si>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</si>
  <si>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</si>
  <si>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</si>
  <si>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</si>
  <si>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</si>
  <si>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</si>
  <si>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</si>
  <si>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</si>
  <si>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</si>
  <si>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</si>
  <si>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</si>
  <si>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</si>
  <si>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</si>
  <si>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</si>
  <si>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</si>
  <si>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</si>
  <si>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</si>
  <si>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</si>
  <si>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</si>
  <si>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</si>
  <si>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</si>
  <si>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</si>
  <si>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</si>
  <si>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</si>
  <si>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</si>
  <si>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</si>
  <si>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</si>
  <si>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</si>
  <si>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</si>
  <si>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</si>
  <si>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</si>
  <si>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</si>
  <si>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</si>
  <si>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</si>
  <si>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</si>
  <si>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</si>
  <si>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</si>
  <si>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</si>
  <si>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</si>
  <si>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</si>
  <si>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</si>
  <si>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</si>
  <si>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</si>
  <si>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</si>
  <si>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</si>
  <si>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</si>
  <si>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</si>
  <si>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</si>
  <si>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</si>
  <si>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</si>
  <si>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</si>
  <si>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</si>
  <si>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</si>
  <si>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</si>
  <si>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</si>
  <si>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</si>
  <si>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</si>
  <si>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</si>
  <si>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</si>
  <si>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</si>
  <si>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</si>
  <si>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</si>
  <si>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</si>
  <si>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</si>
  <si>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</si>
  <si>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</si>
  <si>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</si>
  <si>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</si>
  <si>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</si>
  <si>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</si>
  <si>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</si>
  <si>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</si>
  <si>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</si>
  <si>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</si>
  <si>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</si>
  <si>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</si>
  <si>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</si>
  <si>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</si>
  <si>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</si>
  <si>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</si>
  <si>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</si>
  <si>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</si>
  <si>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</si>
  <si>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</si>
  <si>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</si>
  <si>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</si>
  <si>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</si>
  <si>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</si>
  <si>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</si>
  <si>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</si>
  <si>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</si>
  <si>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</si>
  <si>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</si>
  <si>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</si>
  <si>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</si>
  <si>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</si>
  <si>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</si>
  <si>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</si>
  <si>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</si>
  <si>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</si>
  <si>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</si>
  <si>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</si>
  <si>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</si>
  <si>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</si>
  <si>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</si>
  <si>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</si>
  <si>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</si>
  <si>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</si>
  <si>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</si>
  <si>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</si>
  <si>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</si>
  <si>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</si>
  <si>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</si>
  <si>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</si>
  <si>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</si>
  <si>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</si>
  <si>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</si>
  <si>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</si>
  <si>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</si>
  <si>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</si>
  <si>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</si>
  <si>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</si>
  <si>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</si>
  <si>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</si>
  <si>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</si>
  <si>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</si>
  <si>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</si>
  <si>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</si>
  <si>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</si>
  <si>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</si>
  <si>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</si>
  <si>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</si>
  <si>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</si>
  <si>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</si>
  <si>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</si>
  <si>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</si>
  <si>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</si>
  <si>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</si>
  <si>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</si>
  <si>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</si>
  <si>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</si>
  <si>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</si>
  <si>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</si>
  <si>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</si>
  <si>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</si>
  <si>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</si>
  <si>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</si>
  <si>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</si>
  <si>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</si>
  <si>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</si>
  <si>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</si>
  <si>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</si>
  <si>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</si>
  <si>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</si>
  <si>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</si>
  <si>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</si>
  <si>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</si>
  <si>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</si>
  <si>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</si>
  <si>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</si>
  <si>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</si>
  <si>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</si>
  <si>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</si>
  <si>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</si>
  <si>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</si>
  <si>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</si>
  <si>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</si>
  <si>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</si>
  <si>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</si>
  <si>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</si>
  <si>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</si>
  <si>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</si>
  <si>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</si>
  <si>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</si>
  <si>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</si>
  <si>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</si>
  <si>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</si>
  <si>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</si>
  <si>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</si>
  <si>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</si>
  <si>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</si>
  <si>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</si>
  <si>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</si>
  <si>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</si>
  <si>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</si>
  <si>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</si>
  <si>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</si>
  <si>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</si>
  <si>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</si>
  <si>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</si>
  <si>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</si>
  <si>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</si>
  <si>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</si>
  <si>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</si>
  <si>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</si>
  <si>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</si>
  <si>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</si>
  <si>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</si>
  <si>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</si>
  <si>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</si>
  <si>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</si>
  <si>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</si>
  <si>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</si>
  <si>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</si>
  <si>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</si>
  <si>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</si>
  <si>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</si>
  <si>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</si>
  <si>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</si>
  <si>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</si>
  <si>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</si>
  <si>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</si>
  <si>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</si>
  <si>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</si>
  <si>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</si>
  <si>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</si>
  <si>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</si>
  <si>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</si>
  <si>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</si>
  <si>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</si>
  <si>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</si>
  <si>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</si>
  <si>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</si>
  <si>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</si>
  <si>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</si>
  <si>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</si>
  <si>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</si>
  <si>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</si>
  <si>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</si>
  <si>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</si>
  <si>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</si>
  <si>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</si>
  <si>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</si>
  <si>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</si>
  <si>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</si>
  <si>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</si>
  <si>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</si>
  <si>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</si>
  <si>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</si>
  <si>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</si>
  <si>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</si>
  <si>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</si>
  <si>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</si>
  <si>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</si>
  <si>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</si>
  <si>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</si>
  <si>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</si>
  <si>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</si>
  <si>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</si>
  <si>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</si>
  <si>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</si>
  <si>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</si>
  <si>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</si>
  <si>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</si>
  <si>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</si>
  <si>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</si>
  <si>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</si>
  <si>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</si>
  <si>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</si>
  <si>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</si>
  <si>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</si>
  <si>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</si>
  <si>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</si>
  <si>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</si>
  <si>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</si>
  <si>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</si>
  <si>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</si>
  <si>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</si>
  <si>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</si>
  <si>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</si>
  <si>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</si>
  <si>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</si>
  <si>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</si>
  <si>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</si>
  <si>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</si>
  <si>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</si>
  <si>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</si>
  <si>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</si>
  <si>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</si>
  <si>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</si>
  <si>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</si>
  <si>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</si>
  <si>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</si>
  <si>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</si>
  <si>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</si>
  <si>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</si>
  <si>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</si>
  <si>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</si>
  <si>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</si>
  <si>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</si>
  <si>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</si>
  <si>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</si>
  <si>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</si>
  <si>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</si>
  <si>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</si>
  <si>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</si>
  <si>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</si>
  <si>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</si>
  <si>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</si>
  <si>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</si>
  <si>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</si>
  <si>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</si>
  <si>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</si>
  <si>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</si>
  <si>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</si>
  <si>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</si>
  <si>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</si>
  <si>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</si>
  <si>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</si>
  <si>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</si>
  <si>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</si>
  <si>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</si>
  <si>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</si>
  <si>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</si>
  <si>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</si>
  <si>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</si>
  <si>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</si>
  <si>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</si>
  <si>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</si>
  <si>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</si>
  <si>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</si>
  <si>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</si>
  <si>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</si>
  <si>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</si>
  <si>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</si>
  <si>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</si>
  <si>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</si>
  <si>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</si>
  <si>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</si>
  <si>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</si>
  <si>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</si>
  <si>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</si>
  <si>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</si>
  <si>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</si>
  <si>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</si>
  <si>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</si>
  <si>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</si>
  <si>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</si>
  <si>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</si>
  <si>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</si>
  <si>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</si>
  <si>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</si>
  <si>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</si>
  <si>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</si>
  <si>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</si>
  <si>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</si>
  <si>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</si>
  <si>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</si>
  <si>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</si>
  <si>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</si>
  <si>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</si>
  <si>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</si>
  <si>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</si>
  <si>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</si>
  <si>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</si>
  <si>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</si>
  <si>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</si>
  <si>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</si>
  <si>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</si>
  <si>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</si>
  <si>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</si>
  <si>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</si>
  <si>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</si>
  <si>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</si>
  <si>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</si>
  <si>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</si>
  <si>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</si>
  <si>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</si>
  <si>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</si>
  <si>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</si>
  <si>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</si>
  <si>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</si>
  <si>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</si>
  <si>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</si>
  <si>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</si>
  <si>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</si>
  <si>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</si>
  <si>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</si>
  <si>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</si>
  <si>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</si>
  <si>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</si>
  <si>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</si>
  <si>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</si>
  <si>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</si>
  <si>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</si>
  <si>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</si>
  <si>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</si>
  <si>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</si>
  <si>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</si>
  <si>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</si>
  <si>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</si>
  <si>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</si>
  <si>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</si>
  <si>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</si>
  <si>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</si>
  <si>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</si>
  <si>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</si>
  <si>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</si>
  <si>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</si>
  <si>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</si>
  <si>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</si>
  <si>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</si>
  <si>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</si>
  <si>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</si>
  <si>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</si>
  <si>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</si>
  <si>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</si>
  <si>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</si>
  <si>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</si>
  <si>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</si>
  <si>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</si>
  <si>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</si>
  <si>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</si>
  <si>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</si>
  <si>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</si>
  <si>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</si>
  <si>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</si>
  <si>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</si>
  <si>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</si>
  <si>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</si>
  <si>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</si>
  <si>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</si>
  <si>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</si>
  <si>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</si>
  <si>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</si>
  <si>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</si>
  <si>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</si>
  <si>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</si>
  <si>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</si>
  <si>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</si>
  <si>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</si>
  <si>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</si>
  <si>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</si>
  <si>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</si>
  <si>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</si>
  <si>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</si>
  <si>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</si>
  <si>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</si>
  <si>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</si>
  <si>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</si>
  <si>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</si>
  <si>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</si>
  <si>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</si>
  <si>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</si>
  <si>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</si>
  <si>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</si>
  <si>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</si>
  <si>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</si>
  <si>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</si>
  <si>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</si>
  <si>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</si>
  <si>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</si>
  <si>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</si>
  <si>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</si>
  <si>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</si>
  <si>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</si>
  <si>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</si>
  <si>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</si>
  <si>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</si>
  <si>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</si>
  <si>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</si>
  <si>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</si>
  <si>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</si>
  <si>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</si>
  <si>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</si>
  <si>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</si>
  <si>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</si>
  <si>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</si>
  <si>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</si>
  <si>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</si>
  <si>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</si>
  <si>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</si>
  <si>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</si>
  <si>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</si>
  <si>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</si>
  <si>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</si>
  <si>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</si>
  <si>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</si>
  <si>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</si>
  <si>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</si>
  <si>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</si>
  <si>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</si>
  <si>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</si>
  <si>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</si>
  <si>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</si>
  <si>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</si>
  <si>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</si>
  <si>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</si>
  <si>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</si>
  <si>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</si>
  <si>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</si>
  <si>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</si>
  <si>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</si>
  <si>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</si>
  <si>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</si>
  <si>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</si>
  <si>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</si>
  <si>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</si>
  <si>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</si>
  <si>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</si>
  <si>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</si>
  <si>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</si>
  <si>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</si>
  <si>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</si>
  <si>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</si>
  <si>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</si>
  <si>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</si>
  <si>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</si>
  <si>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</si>
  <si>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</si>
  <si>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</si>
  <si>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</si>
  <si>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</si>
  <si>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</si>
  <si>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</si>
  <si>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</si>
  <si>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</si>
  <si>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</si>
  <si>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</si>
  <si>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</si>
  <si>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</si>
  <si>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</si>
  <si>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</si>
  <si>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</si>
  <si>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</si>
  <si>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</si>
  <si>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</si>
  <si>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</si>
  <si>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</si>
  <si>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</si>
  <si>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</si>
  <si>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</si>
  <si>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</si>
  <si>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</si>
  <si>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</si>
  <si>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</si>
  <si>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</si>
  <si>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</si>
  <si>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</si>
  <si>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</si>
  <si>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</si>
  <si>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</si>
  <si>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</si>
  <si>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</si>
  <si>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</si>
  <si>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</si>
  <si>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</si>
  <si>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</si>
  <si>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</si>
  <si>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</si>
  <si>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</si>
  <si>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</si>
  <si>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</si>
  <si>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</si>
  <si>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</si>
  <si>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</si>
  <si>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</si>
  <si>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</si>
  <si>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</si>
  <si>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</si>
  <si>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</si>
  <si>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</si>
  <si>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</si>
  <si>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</si>
  <si>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</si>
  <si>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</si>
  <si>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</si>
  <si>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</si>
  <si>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</si>
  <si>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</si>
  <si>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</si>
  <si>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</si>
  <si>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</si>
  <si>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</si>
  <si>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</si>
  <si>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</si>
  <si>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</si>
  <si>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</si>
  <si>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</si>
  <si>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</si>
  <si>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</si>
  <si>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</si>
  <si>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</si>
  <si>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</si>
  <si>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</si>
  <si>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</si>
  <si>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</si>
  <si>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</si>
  <si>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</si>
  <si>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</si>
  <si>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</si>
  <si>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</si>
  <si>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</si>
  <si>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</si>
  <si>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</si>
  <si>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</si>
  <si>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</si>
  <si>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</si>
  <si>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</si>
  <si>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</si>
  <si>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</si>
  <si>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</si>
  <si>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</si>
  <si>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</si>
  <si>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</si>
  <si>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</si>
  <si>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</si>
  <si>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</si>
  <si>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</si>
  <si>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</si>
  <si>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</si>
  <si>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</si>
  <si>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</si>
  <si>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</si>
  <si>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</si>
  <si>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</si>
  <si>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</si>
  <si>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</si>
  <si>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</si>
  <si>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</si>
  <si>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</si>
  <si>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</si>
  <si>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</si>
  <si>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</si>
  <si>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</si>
  <si>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</si>
  <si>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</si>
  <si>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</si>
  <si>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</si>
  <si>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</si>
  <si>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</si>
  <si>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</si>
  <si>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</si>
  <si>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</si>
  <si>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</si>
  <si>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</si>
  <si>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</si>
  <si>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</si>
  <si>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</si>
  <si>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</si>
  <si>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</si>
  <si>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</si>
  <si>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</si>
  <si>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</si>
  <si>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</si>
  <si>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</si>
  <si>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</si>
  <si>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</si>
  <si>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</si>
  <si>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</si>
  <si>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</si>
  <si>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</si>
  <si>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</si>
  <si>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</si>
  <si>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</si>
  <si>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</si>
  <si>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</si>
  <si>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</si>
  <si>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</si>
  <si>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</si>
  <si>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</si>
  <si>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</si>
  <si>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</si>
  <si>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</si>
  <si>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</si>
  <si>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</si>
  <si>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</si>
  <si>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</si>
  <si>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</si>
  <si>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</si>
  <si>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</si>
  <si>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</si>
  <si>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</si>
  <si>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</si>
  <si>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</si>
  <si>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</si>
  <si>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</si>
  <si>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</si>
  <si>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</si>
  <si>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</si>
  <si>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</si>
  <si>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</si>
  <si>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</si>
  <si>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</si>
  <si>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</si>
  <si>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</si>
  <si>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</si>
  <si>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</si>
  <si>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</si>
  <si>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</si>
  <si>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</si>
  <si>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</si>
  <si>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</si>
  <si>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</si>
  <si>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</si>
  <si>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</si>
  <si>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</si>
  <si>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</si>
  <si>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</si>
  <si>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</si>
  <si>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</si>
  <si>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</si>
  <si>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</si>
  <si>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</si>
  <si>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</si>
  <si>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</si>
  <si>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</si>
  <si>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</si>
  <si>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</si>
  <si>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</si>
  <si>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</si>
  <si>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</si>
  <si>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</si>
  <si>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</si>
  <si>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</si>
  <si>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</si>
  <si>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</si>
  <si>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</si>
  <si>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</si>
  <si>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</si>
  <si>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</si>
  <si>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</si>
  <si>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</si>
  <si>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</si>
  <si>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</si>
  <si>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</si>
  <si>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</si>
  <si>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</si>
  <si>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</si>
  <si>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</si>
  <si>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</si>
  <si>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</si>
  <si>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</si>
  <si>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</si>
  <si>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</si>
  <si>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</si>
  <si>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</si>
  <si>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</si>
  <si>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</si>
  <si>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</si>
  <si>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</si>
  <si>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</si>
  <si>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</si>
  <si>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</si>
  <si>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</si>
  <si>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</si>
  <si>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</si>
  <si>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2013</t>
  </si>
  <si>
    <t>2014</t>
  </si>
  <si>
    <t>Jan</t>
  </si>
  <si>
    <t>Mar</t>
  </si>
  <si>
    <t>Apr</t>
  </si>
  <si>
    <t>May</t>
  </si>
  <si>
    <t>Jun</t>
  </si>
  <si>
    <t>Jul</t>
  </si>
  <si>
    <t>Aug</t>
  </si>
  <si>
    <t>Sep</t>
  </si>
  <si>
    <t>Oct</t>
  </si>
  <si>
    <t>Nov</t>
  </si>
  <si>
    <t>Dec</t>
  </si>
  <si>
    <t>Sum of Sales</t>
  </si>
  <si>
    <t>Sum of Profit</t>
  </si>
  <si>
    <t>category</t>
  </si>
  <si>
    <t>States</t>
  </si>
  <si>
    <t>Sum of Quantity</t>
  </si>
  <si>
    <t>Count of Order ID</t>
  </si>
  <si>
    <t>Sum of Profit Margin</t>
  </si>
  <si>
    <t>2011</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</si>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</sst>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0.00,&quot;k&quot;"/>
    <numFmt numFmtId="166" formatCode="&quot;#&quot;\ 0"/>
  </numFmts>
  <fonts count="5"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3">
    <fill>
      <patternFill patternType="none"/>
    </fill>
    <fill>
      <patternFill patternType="gray125"/>
    </fill>
    <fill>
      <patternFill patternType="solid">
        <fgColor theme="4" tint="0.39997558519241921"/>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right style="thin">
        <color rgb="FF999999"/>
      </right>
      <top style="thin">
        <color indexed="65"/>
      </top>
      <bottom/>
      <diagonal/>
    </border>
    <border>
      <left/>
      <right/>
      <top style="thin">
        <color indexed="65"/>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2" borderId="1" xfId="0" applyFill="1" applyBorder="1"/>
    <xf numFmtId="0" fontId="0" fillId="2" borderId="8" xfId="0" applyFill="1" applyBorder="1"/>
    <xf numFmtId="0" fontId="0" fillId="2" borderId="7" xfId="0" applyFill="1" applyBorder="1" applyAlignment="1">
      <alignment horizontal="left"/>
    </xf>
    <xf numFmtId="0" fontId="0" fillId="0" borderId="2" xfId="0" applyBorder="1" applyAlignment="1">
      <alignment horizontal="left"/>
    </xf>
    <xf numFmtId="0" fontId="0" fillId="2" borderId="4" xfId="0" applyFill="1" applyBorder="1"/>
    <xf numFmtId="0" fontId="1" fillId="0" borderId="0" xfId="0" applyFont="1"/>
    <xf numFmtId="14" fontId="0" fillId="0" borderId="0" xfId="0" applyNumberForma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6" fontId="0" fillId="0" borderId="0" xfId="0" applyNumberFormat="1"/>
    <xf numFmtId="9" fontId="0" fillId="0" borderId="0" xfId="2" applyFont="1"/>
    <xf numFmtId="10" fontId="0" fillId="0" borderId="0" xfId="2" applyNumberFormat="1" applyFont="1"/>
    <xf numFmtId="0" fontId="0" fillId="0" borderId="10" xfId="0" applyBorder="1"/>
    <xf numFmtId="0" fontId="0" fillId="0" borderId="3" xfId="0" applyBorder="1" applyAlignment="1">
      <alignment horizontal="left"/>
    </xf>
    <xf numFmtId="0" fontId="0" fillId="0" borderId="4" xfId="0" applyNumberFormat="1" applyBorder="1"/>
    <xf numFmtId="0" fontId="0" fillId="0" borderId="5" xfId="0" applyNumberFormat="1" applyBorder="1"/>
    <xf numFmtId="0" fontId="0" fillId="0" borderId="6" xfId="0" applyNumberFormat="1" applyBorder="1"/>
    <xf numFmtId="0" fontId="0" fillId="2" borderId="6" xfId="0" applyNumberFormat="1" applyFill="1" applyBorder="1"/>
    <xf numFmtId="0" fontId="0" fillId="0" borderId="1" xfId="0" applyNumberFormat="1" applyBorder="1"/>
    <xf numFmtId="0" fontId="0" fillId="0" borderId="8" xfId="0" applyNumberFormat="1" applyBorder="1"/>
    <xf numFmtId="0" fontId="0" fillId="2" borderId="7" xfId="0" applyNumberFormat="1" applyFill="1" applyBorder="1"/>
    <xf numFmtId="0" fontId="0" fillId="2" borderId="9" xfId="0" applyNumberFormat="1" applyFill="1" applyBorder="1"/>
    <xf numFmtId="0" fontId="0" fillId="0" borderId="2" xfId="0" applyNumberFormat="1" applyBorder="1"/>
    <xf numFmtId="0" fontId="0" fillId="0" borderId="13" xfId="0" applyNumberFormat="1" applyBorder="1"/>
    <xf numFmtId="0" fontId="0" fillId="0" borderId="10" xfId="0" applyNumberFormat="1" applyBorder="1"/>
    <xf numFmtId="0" fontId="0" fillId="0" borderId="14" xfId="0" applyNumberFormat="1" applyBorder="1"/>
    <xf numFmtId="0" fontId="0" fillId="0" borderId="3" xfId="0" applyNumberFormat="1" applyBorder="1"/>
    <xf numFmtId="0" fontId="0" fillId="0" borderId="11" xfId="0" applyNumberFormat="1" applyBorder="1"/>
    <xf numFmtId="0" fontId="0" fillId="0" borderId="12" xfId="0" applyNumberFormat="1" applyBorder="1"/>
    <xf numFmtId="164" fontId="0" fillId="0" borderId="0" xfId="0" applyNumberFormat="1"/>
  </cellXfs>
  <cellStyles count="3">
    <cellStyle name="Currency" xfId="1" builtinId="4"/>
    <cellStyle name="Normal" xfId="0" builtinId="0"/>
    <cellStyle name="Percent" xfId="2" builtinId="5"/>
  </cellStyles>
  <dxfs count="64">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9" formatCode="m/d/yyyy"/>
    </dxf>
    <dxf>
      <numFmt numFmtId="19" formatCode="m/d/yyyy"/>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tint="-4.9989318521683403E-2"/>
      </font>
      <fill>
        <patternFill>
          <bgColor theme="1" tint="0.24994659260841701"/>
        </patternFill>
      </fill>
      <border>
        <left style="thin">
          <color theme="1" tint="4.9989318521683403E-2"/>
        </left>
        <right style="thin">
          <color theme="1" tint="4.9989318521683403E-2"/>
        </right>
        <top style="thin">
          <color theme="1" tint="4.9989318521683403E-2"/>
        </top>
        <bottom style="thin">
          <color theme="1" tint="4.9989318521683403E-2"/>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xr9:uid="{E1C46B15-21F3-4163-BD96-DAE5F856E8F1}">
      <tableStyleElement type="wholeTable" dxfId="63"/>
      <tableStyleElement type="headerRow" dxfId="62"/>
    </tableStyle>
    <tableStyle name="Data-style" pivot="0" count="3" xr9:uid="{00000000-0011-0000-FFFF-FFFF00000000}">
      <tableStyleElement type="headerRow" dxfId="61"/>
      <tableStyleElement type="firstRowStripe" dxfId="60"/>
      <tableStyleElement type="secondRowStripe" dxfId="59"/>
    </tableStyle>
  </tableStyles>
  <colors>
    <mruColors>
      <color rgb="FFC1743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tint="-4.9989318521683403E-2"/>
          </font>
          <fill>
            <patternFill patternType="solid">
              <fgColor theme="0" tint="-4.9989318521683403E-2"/>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"$"0.00,"k"</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extLst>
            <c:ext xmlns:c16="http://schemas.microsoft.com/office/drawing/2014/chart" uri="{C3380CC4-5D6E-409C-BE32-E72D297353CC}">
              <c16:uniqueId val="{00000001-180C-4831-8D53-2AB36984B7D3}"/>
            </c:ext>
          </c:extLst>
        </c:ser>
        <c:dLbls>
          <c:showLegendKey val="0"/>
          <c:showVal val="0"/>
          <c:showCatName val="0"/>
          <c:showSerName val="0"/>
          <c:showPercent val="0"/>
          <c:showBubbleSize val="0"/>
        </c:dLbls>
        <c:axId val="1740682496"/>
        <c:axId val="174067961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"$"0.00,"k"</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extLst>
            <c:ext xmlns:c16="http://schemas.microsoft.com/office/drawing/2014/chart" uri="{C3380CC4-5D6E-409C-BE32-E72D297353CC}">
              <c16:uniqueId val="{00000000-180C-4831-8D53-2AB36984B7D3}"/>
            </c:ext>
          </c:extLst>
        </c:ser>
        <c:dLbls>
          <c:showLegendKey val="0"/>
          <c:showVal val="0"/>
          <c:showCatName val="0"/>
          <c:showSerName val="0"/>
          <c:showPercent val="0"/>
          <c:showBubbleSize val="0"/>
        </c:dLbls>
        <c:gapWidth val="219"/>
        <c:overlap val="-27"/>
        <c:axId val="1740637680"/>
        <c:axId val="1740638160"/>
      </c:barChart>
      <c:catAx>
        <c:axId val="174063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638160"/>
        <c:crosses val="autoZero"/>
        <c:auto val="1"/>
        <c:lblAlgn val="ctr"/>
        <c:lblOffset val="100"/>
        <c:noMultiLvlLbl val="0"/>
      </c:catAx>
      <c:valAx>
        <c:axId val="17406381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637680"/>
        <c:crosses val="autoZero"/>
        <c:crossBetween val="between"/>
      </c:valAx>
      <c:valAx>
        <c:axId val="174067961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682496"/>
        <c:crosses val="max"/>
        <c:crossBetween val="between"/>
      </c:valAx>
      <c:catAx>
        <c:axId val="1740682496"/>
        <c:scaling>
          <c:orientation val="minMax"/>
        </c:scaling>
        <c:delete val="1"/>
        <c:axPos val="b"/>
        <c:numFmt formatCode="General" sourceLinked="1"/>
        <c:majorTickMark val="out"/>
        <c:minorTickMark val="none"/>
        <c:tickLblPos val="nextTo"/>
        <c:crossAx val="17406796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FA-4088-A28A-5A7660586C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FA-4088-A28A-5A7660586C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FA-4088-A28A-5A7660586C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0.59378982767198085</c:v>
                </c:pt>
                <c:pt idx="1">
                  <c:v>0.23939252063543404</c:v>
                </c:pt>
                <c:pt idx="2">
                  <c:v>0.16681765169258514</c:v>
                </c:pt>
              </c:numCache>
            </c:numRef>
          </c:val>
          <c:extLst>
            <c:ext xmlns:c16="http://schemas.microsoft.com/office/drawing/2014/chart" uri="{C3380CC4-5D6E-409C-BE32-E72D297353CC}">
              <c16:uniqueId val="{00000000-7249-4465-A0D6-96A211B85F44}"/>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Furnishings</c:v>
                </c:pt>
                <c:pt idx="1">
                  <c:v>Appliances</c:v>
                </c:pt>
                <c:pt idx="2">
                  <c:v>Phones</c:v>
                </c:pt>
                <c:pt idx="3">
                  <c:v>Tables</c:v>
                </c:pt>
                <c:pt idx="4">
                  <c:v>Chairs</c:v>
                </c:pt>
              </c:strCache>
            </c:strRef>
          </c:cat>
          <c:val>
            <c:numRef>
              <c:f>'top 5'!$B$4:$B$9</c:f>
              <c:numCache>
                <c:formatCode>General</c:formatCode>
                <c:ptCount val="5"/>
                <c:pt idx="0">
                  <c:v>1622.3099999999997</c:v>
                </c:pt>
                <c:pt idx="1">
                  <c:v>1877.5799999999997</c:v>
                </c:pt>
                <c:pt idx="2">
                  <c:v>2562.3440000000001</c:v>
                </c:pt>
                <c:pt idx="3">
                  <c:v>2918.3760000000002</c:v>
                </c:pt>
                <c:pt idx="4">
                  <c:v>7619.4480000000003</c:v>
                </c:pt>
              </c:numCache>
            </c:numRef>
          </c:val>
          <c:extLst>
            <c:ext xmlns:c16="http://schemas.microsoft.com/office/drawing/2014/chart" uri="{C3380CC4-5D6E-409C-BE32-E72D297353CC}">
              <c16:uniqueId val="{00000000-18B9-4AF1-B0D4-D70A2D98C04C}"/>
            </c:ext>
          </c:extLst>
        </c:ser>
        <c:dLbls>
          <c:showLegendKey val="0"/>
          <c:showVal val="0"/>
          <c:showCatName val="0"/>
          <c:showSerName val="0"/>
          <c:showPercent val="0"/>
          <c:showBubbleSize val="0"/>
        </c:dLbls>
        <c:gapWidth val="182"/>
        <c:axId val="5383744"/>
        <c:axId val="332870144"/>
      </c:barChart>
      <c:catAx>
        <c:axId val="538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70144"/>
        <c:crosses val="autoZero"/>
        <c:auto val="1"/>
        <c:lblAlgn val="ctr"/>
        <c:lblOffset val="100"/>
        <c:noMultiLvlLbl val="0"/>
      </c:catAx>
      <c:valAx>
        <c:axId val="33287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[pp.xlsx]kpi sparkline!PivotTable8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sparkline'!$B$3</c:f>
              <c:strCache>
                <c:ptCount val="1"/>
                <c:pt idx="0">
                  <c:v>Total</c:v>
                </c:pt>
              </c:strCache>
            </c:strRef>
          </c:tx>
          <c:spPr>
            <a:ln w="28575" cap="rnd">
              <a:solidFill>
                <a:schemeClr val="accent1"/>
              </a:solidFill>
              <a:round/>
            </a:ln>
            <a:effectLst/>
          </c:spPr>
          <c:marker>
            <c:symbol val="none"/>
          </c:marker>
          <c:cat>
            <c:strRef>
              <c:f>'kpi sparkline'!$A$4:$A$15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 sparkline'!$B$4:$B$15</c:f>
              <c:numCache>
                <c:formatCode>General</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15FB-465E-9EF6-8B1EB0CD44F2}"/>
            </c:ext>
          </c:extLst>
        </c:ser>
        <c:dLbls>
          <c:showLegendKey val="0"/>
          <c:showVal val="0"/>
          <c:showCatName val="0"/>
          <c:showSerName val="0"/>
          <c:showPercent val="0"/>
          <c:showBubbleSize val="0"/>
        </c:dLbls>
        <c:smooth val="0"/>
        <c:axId val="5381824"/>
        <c:axId val="5380864"/>
      </c:lineChart>
      <c:catAx>
        <c:axId val="5381824"/>
        <c:scaling>
          <c:orientation val="minMax"/>
        </c:scaling>
        <c:delete val="1"/>
        <c:axPos val="b"/>
        <c:numFmt formatCode="General" sourceLinked="1"/>
        <c:majorTickMark val="none"/>
        <c:minorTickMark val="none"/>
        <c:tickLblPos val="nextTo"/>
        <c:crossAx val="5380864"/>
        <c:crosses val="autoZero"/>
        <c:auto val="1"/>
        <c:lblAlgn val="ctr"/>
        <c:lblOffset val="100"/>
        <c:noMultiLvlLbl val="0"/>
      </c:catAx>
      <c:valAx>
        <c:axId val="538086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8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[pp.xlsx]kpi sparkline!PivotTable9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sparkline'!$E$3</c:f>
              <c:strCache>
                <c:ptCount val="1"/>
                <c:pt idx="0">
                  <c:v>Total</c:v>
                </c:pt>
              </c:strCache>
            </c:strRef>
          </c:tx>
          <c:spPr>
            <a:ln w="28575" cap="rnd">
              <a:solidFill>
                <a:schemeClr val="accent1"/>
              </a:solidFill>
              <a:round/>
            </a:ln>
            <a:effectLst/>
          </c:spPr>
          <c:marker>
            <c:symbol val="none"/>
          </c:marker>
          <c:cat>
            <c:strRef>
              <c:f>'kpi sparkline'!$D$4:$D$15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 sparkline'!$E$4:$E$15</c:f>
              <c:numCache>
                <c:formatCode>General</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smooth val="0"/>
          <c:extLst>
            <c:ext xmlns:c16="http://schemas.microsoft.com/office/drawing/2014/chart" uri="{C3380CC4-5D6E-409C-BE32-E72D297353CC}">
              <c16:uniqueId val="{00000000-ED97-4665-9EEE-B8F60018272D}"/>
            </c:ext>
          </c:extLst>
        </c:ser>
        <c:dLbls>
          <c:showLegendKey val="0"/>
          <c:showVal val="0"/>
          <c:showCatName val="0"/>
          <c:showSerName val="0"/>
          <c:showPercent val="0"/>
          <c:showBubbleSize val="0"/>
        </c:dLbls>
        <c:smooth val="0"/>
        <c:axId val="5368528"/>
        <c:axId val="5371408"/>
      </c:lineChart>
      <c:catAx>
        <c:axId val="5368528"/>
        <c:scaling>
          <c:orientation val="minMax"/>
        </c:scaling>
        <c:delete val="1"/>
        <c:axPos val="b"/>
        <c:numFmt formatCode="General" sourceLinked="1"/>
        <c:majorTickMark val="none"/>
        <c:minorTickMark val="none"/>
        <c:tickLblPos val="nextTo"/>
        <c:crossAx val="5371408"/>
        <c:crosses val="autoZero"/>
        <c:auto val="1"/>
        <c:lblAlgn val="ctr"/>
        <c:lblOffset val="100"/>
        <c:noMultiLvlLbl val="0"/>
      </c:catAx>
      <c:valAx>
        <c:axId val="53714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6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[pp.xlsx]kpi sparkline!PivotTable10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sparkline'!$H$3</c:f>
              <c:strCache>
                <c:ptCount val="1"/>
                <c:pt idx="0">
                  <c:v>Total</c:v>
                </c:pt>
              </c:strCache>
            </c:strRef>
          </c:tx>
          <c:spPr>
            <a:ln w="28575" cap="rnd">
              <a:solidFill>
                <a:schemeClr val="accent1"/>
              </a:solidFill>
              <a:round/>
            </a:ln>
            <a:effectLst/>
          </c:spPr>
          <c:marker>
            <c:symbol val="none"/>
          </c:marker>
          <c:cat>
            <c:strRef>
              <c:f>'kpi sparkline'!$G$4:$G$15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 sparkline'!$H$4:$H$15</c:f>
              <c:numCache>
                <c:formatCode>General</c:formatCode>
                <c:ptCount val="11"/>
                <c:pt idx="0">
                  <c:v>18</c:v>
                </c:pt>
                <c:pt idx="1">
                  <c:v>15</c:v>
                </c:pt>
                <c:pt idx="2">
                  <c:v>28</c:v>
                </c:pt>
                <c:pt idx="3">
                  <c:v>22</c:v>
                </c:pt>
                <c:pt idx="4">
                  <c:v>19</c:v>
                </c:pt>
                <c:pt idx="5">
                  <c:v>2</c:v>
                </c:pt>
                <c:pt idx="6">
                  <c:v>35</c:v>
                </c:pt>
                <c:pt idx="7">
                  <c:v>41</c:v>
                </c:pt>
                <c:pt idx="8">
                  <c:v>30</c:v>
                </c:pt>
                <c:pt idx="9">
                  <c:v>71</c:v>
                </c:pt>
                <c:pt idx="10">
                  <c:v>57</c:v>
                </c:pt>
              </c:numCache>
            </c:numRef>
          </c:val>
          <c:smooth val="0"/>
          <c:extLst>
            <c:ext xmlns:c16="http://schemas.microsoft.com/office/drawing/2014/chart" uri="{C3380CC4-5D6E-409C-BE32-E72D297353CC}">
              <c16:uniqueId val="{00000000-FC3A-4D29-9ECB-648B7204466A}"/>
            </c:ext>
          </c:extLst>
        </c:ser>
        <c:dLbls>
          <c:showLegendKey val="0"/>
          <c:showVal val="0"/>
          <c:showCatName val="0"/>
          <c:showSerName val="0"/>
          <c:showPercent val="0"/>
          <c:showBubbleSize val="0"/>
        </c:dLbls>
        <c:smooth val="0"/>
        <c:axId val="248662112"/>
        <c:axId val="248659232"/>
      </c:lineChart>
      <c:catAx>
        <c:axId val="248662112"/>
        <c:scaling>
          <c:orientation val="minMax"/>
        </c:scaling>
        <c:delete val="1"/>
        <c:axPos val="b"/>
        <c:numFmt formatCode="General" sourceLinked="1"/>
        <c:majorTickMark val="none"/>
        <c:minorTickMark val="none"/>
        <c:tickLblPos val="nextTo"/>
        <c:crossAx val="248659232"/>
        <c:crosses val="autoZero"/>
        <c:auto val="1"/>
        <c:lblAlgn val="ctr"/>
        <c:lblOffset val="100"/>
        <c:noMultiLvlLbl val="0"/>
      </c:catAx>
      <c:valAx>
        <c:axId val="24865923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866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[pp.xlsx]kpi sparkline!PivotTable11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63440860215055E-2"/>
          <c:y val="0.25193798449612403"/>
          <c:w val="0.85215053763440862"/>
          <c:h val="0.5736434108527132"/>
        </c:manualLayout>
      </c:layout>
      <c:lineChart>
        <c:grouping val="standard"/>
        <c:varyColors val="0"/>
        <c:ser>
          <c:idx val="0"/>
          <c:order val="0"/>
          <c:tx>
            <c:strRef>
              <c:f>'kpi sparkline'!$K$3</c:f>
              <c:strCache>
                <c:ptCount val="1"/>
                <c:pt idx="0">
                  <c:v>Total</c:v>
                </c:pt>
              </c:strCache>
            </c:strRef>
          </c:tx>
          <c:spPr>
            <a:ln w="28575" cap="rnd">
              <a:solidFill>
                <a:schemeClr val="accent1"/>
              </a:solidFill>
              <a:round/>
            </a:ln>
            <a:effectLst/>
          </c:spPr>
          <c:marker>
            <c:symbol val="none"/>
          </c:marker>
          <c:cat>
            <c:strRef>
              <c:f>'kpi sparkline'!$J$4:$J$15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 sparkline'!$K$4:$K$15</c:f>
              <c:numCache>
                <c:formatCode>General</c:formatCode>
                <c:ptCount val="11"/>
                <c:pt idx="0">
                  <c:v>5</c:v>
                </c:pt>
                <c:pt idx="1">
                  <c:v>3</c:v>
                </c:pt>
                <c:pt idx="2">
                  <c:v>7</c:v>
                </c:pt>
                <c:pt idx="3">
                  <c:v>5</c:v>
                </c:pt>
                <c:pt idx="4">
                  <c:v>5</c:v>
                </c:pt>
                <c:pt idx="5">
                  <c:v>1</c:v>
                </c:pt>
                <c:pt idx="6">
                  <c:v>11</c:v>
                </c:pt>
                <c:pt idx="7">
                  <c:v>15</c:v>
                </c:pt>
                <c:pt idx="8">
                  <c:v>4</c:v>
                </c:pt>
                <c:pt idx="9">
                  <c:v>19</c:v>
                </c:pt>
                <c:pt idx="10">
                  <c:v>12</c:v>
                </c:pt>
              </c:numCache>
            </c:numRef>
          </c:val>
          <c:smooth val="0"/>
          <c:extLst>
            <c:ext xmlns:c16="http://schemas.microsoft.com/office/drawing/2014/chart" uri="{C3380CC4-5D6E-409C-BE32-E72D297353CC}">
              <c16:uniqueId val="{00000000-0666-4F2B-A961-E47524B2423A}"/>
            </c:ext>
          </c:extLst>
        </c:ser>
        <c:dLbls>
          <c:showLegendKey val="0"/>
          <c:showVal val="0"/>
          <c:showCatName val="0"/>
          <c:showSerName val="0"/>
          <c:showPercent val="0"/>
          <c:showBubbleSize val="0"/>
        </c:dLbls>
        <c:smooth val="0"/>
        <c:axId val="14830112"/>
        <c:axId val="14830592"/>
      </c:lineChart>
      <c:catAx>
        <c:axId val="14830112"/>
        <c:scaling>
          <c:orientation val="minMax"/>
        </c:scaling>
        <c:delete val="1"/>
        <c:axPos val="b"/>
        <c:numFmt formatCode="General" sourceLinked="1"/>
        <c:majorTickMark val="none"/>
        <c:minorTickMark val="none"/>
        <c:tickLblPos val="nextTo"/>
        <c:crossAx val="14830592"/>
        <c:crosses val="autoZero"/>
        <c:auto val="1"/>
        <c:lblAlgn val="ctr"/>
        <c:lblOffset val="100"/>
        <c:noMultiLvlLbl val="0"/>
      </c:catAx>
      <c:valAx>
        <c:axId val="148305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83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[pp.xlsx]kpi sparkline!PivotTable12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sparkline'!$N$3</c:f>
              <c:strCache>
                <c:ptCount val="1"/>
                <c:pt idx="0">
                  <c:v>Total</c:v>
                </c:pt>
              </c:strCache>
            </c:strRef>
          </c:tx>
          <c:spPr>
            <a:ln w="28575" cap="rnd">
              <a:solidFill>
                <a:schemeClr val="accent1"/>
              </a:solidFill>
              <a:round/>
            </a:ln>
            <a:effectLst/>
          </c:spPr>
          <c:marker>
            <c:symbol val="none"/>
          </c:marker>
          <c:cat>
            <c:strRef>
              <c:f>'kpi sparkline'!$M$4:$M$15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 sparkline'!$N$4:$N$15</c:f>
              <c:numCache>
                <c:formatCode>General</c:formatCode>
                <c:ptCount val="11"/>
                <c:pt idx="0">
                  <c:v>0.22117187374378927</c:v>
                </c:pt>
                <c:pt idx="1">
                  <c:v>0.13817705214114931</c:v>
                </c:pt>
                <c:pt idx="2">
                  <c:v>5.9450130358845485E-2</c:v>
                </c:pt>
                <c:pt idx="3">
                  <c:v>0.15137012684534898</c:v>
                </c:pt>
                <c:pt idx="4">
                  <c:v>0.18967578305132851</c:v>
                </c:pt>
                <c:pt idx="5">
                  <c:v>0.32500000000000001</c:v>
                </c:pt>
                <c:pt idx="6">
                  <c:v>-2.452754424237548E-3</c:v>
                </c:pt>
                <c:pt idx="7">
                  <c:v>0.19312303312063711</c:v>
                </c:pt>
                <c:pt idx="8">
                  <c:v>0.21191874055140336</c:v>
                </c:pt>
                <c:pt idx="9">
                  <c:v>0.17062940584453459</c:v>
                </c:pt>
                <c:pt idx="10">
                  <c:v>0.13343819814762842</c:v>
                </c:pt>
              </c:numCache>
            </c:numRef>
          </c:val>
          <c:smooth val="0"/>
          <c:extLst>
            <c:ext xmlns:c16="http://schemas.microsoft.com/office/drawing/2014/chart" uri="{C3380CC4-5D6E-409C-BE32-E72D297353CC}">
              <c16:uniqueId val="{00000000-E45E-4B2B-A57D-7E2997ECA426}"/>
            </c:ext>
          </c:extLst>
        </c:ser>
        <c:dLbls>
          <c:showLegendKey val="0"/>
          <c:showVal val="0"/>
          <c:showCatName val="0"/>
          <c:showSerName val="0"/>
          <c:showPercent val="0"/>
          <c:showBubbleSize val="0"/>
        </c:dLbls>
        <c:smooth val="0"/>
        <c:axId val="241588368"/>
        <c:axId val="429404160"/>
      </c:lineChart>
      <c:catAx>
        <c:axId val="241588368"/>
        <c:scaling>
          <c:orientation val="minMax"/>
        </c:scaling>
        <c:delete val="1"/>
        <c:axPos val="b"/>
        <c:numFmt formatCode="General" sourceLinked="1"/>
        <c:majorTickMark val="none"/>
        <c:minorTickMark val="none"/>
        <c:tickLblPos val="nextTo"/>
        <c:crossAx val="429404160"/>
        <c:crosses val="autoZero"/>
        <c:auto val="1"/>
        <c:lblAlgn val="ctr"/>
        <c:lblOffset val="100"/>
        <c:noMultiLvlLbl val="0"/>
      </c:catAx>
      <c:valAx>
        <c:axId val="4294041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158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[pp.xlsx]kpi sparkline!PivotTable8</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412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28571428571425E-2"/>
          <c:y val="0.29100529100529099"/>
          <c:w val="0.83765149760691693"/>
          <c:h val="0.62266887691670125"/>
        </c:manualLayout>
      </c:layout>
      <c:lineChart>
        <c:grouping val="standard"/>
        <c:varyColors val="0"/>
        <c:ser>
          <c:idx val="0"/>
          <c:order val="0"/>
          <c:tx>
            <c:strRef>
              <c:f>'kpi sparkline'!$B$3</c:f>
              <c:strCache>
                <c:ptCount val="1"/>
                <c:pt idx="0">
                  <c:v>Total</c:v>
                </c:pt>
              </c:strCache>
            </c:strRef>
          </c:tx>
          <c:spPr>
            <a:ln w="41275" cap="rnd">
              <a:solidFill>
                <a:schemeClr val="bg1">
                  <a:lumMod val="85000"/>
                </a:schemeClr>
              </a:solidFill>
              <a:round/>
            </a:ln>
            <a:effectLst/>
          </c:spPr>
          <c:marker>
            <c:symbol val="none"/>
          </c:marker>
          <c:cat>
            <c:strRef>
              <c:f>'kpi sparkline'!$A$4:$A$15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 sparkline'!$B$4:$B$15</c:f>
              <c:numCache>
                <c:formatCode>General</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E9DB-432C-8CAF-550CCD04A1C0}"/>
            </c:ext>
          </c:extLst>
        </c:ser>
        <c:dLbls>
          <c:showLegendKey val="0"/>
          <c:showVal val="0"/>
          <c:showCatName val="0"/>
          <c:showSerName val="0"/>
          <c:showPercent val="0"/>
          <c:showBubbleSize val="0"/>
        </c:dLbls>
        <c:smooth val="0"/>
        <c:axId val="5381824"/>
        <c:axId val="5380864"/>
      </c:lineChart>
      <c:catAx>
        <c:axId val="5381824"/>
        <c:scaling>
          <c:orientation val="minMax"/>
        </c:scaling>
        <c:delete val="1"/>
        <c:axPos val="b"/>
        <c:numFmt formatCode="General" sourceLinked="1"/>
        <c:majorTickMark val="none"/>
        <c:minorTickMark val="none"/>
        <c:tickLblPos val="nextTo"/>
        <c:crossAx val="5380864"/>
        <c:crosses val="autoZero"/>
        <c:auto val="1"/>
        <c:lblAlgn val="ctr"/>
        <c:lblOffset val="100"/>
        <c:noMultiLvlLbl val="0"/>
      </c:catAx>
      <c:valAx>
        <c:axId val="5380864"/>
        <c:scaling>
          <c:orientation val="minMax"/>
        </c:scaling>
        <c:delete val="1"/>
        <c:axPos val="l"/>
        <c:numFmt formatCode="General" sourceLinked="1"/>
        <c:majorTickMark val="none"/>
        <c:minorTickMark val="none"/>
        <c:tickLblPos val="nextTo"/>
        <c:crossAx val="538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[pp.xlsx]kpi sparkline!PivotTable9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sparkline'!$E$3</c:f>
              <c:strCache>
                <c:ptCount val="1"/>
                <c:pt idx="0">
                  <c:v>Total</c:v>
                </c:pt>
              </c:strCache>
            </c:strRef>
          </c:tx>
          <c:spPr>
            <a:ln w="41275" cap="rnd">
              <a:solidFill>
                <a:schemeClr val="bg1">
                  <a:lumMod val="95000"/>
                </a:schemeClr>
              </a:solidFill>
              <a:round/>
            </a:ln>
            <a:effectLst/>
          </c:spPr>
          <c:marker>
            <c:symbol val="none"/>
          </c:marker>
          <c:cat>
            <c:strRef>
              <c:f>'kpi sparkline'!$D$4:$D$15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 sparkline'!$E$4:$E$15</c:f>
              <c:numCache>
                <c:formatCode>General</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smooth val="0"/>
          <c:extLst>
            <c:ext xmlns:c16="http://schemas.microsoft.com/office/drawing/2014/chart" uri="{C3380CC4-5D6E-409C-BE32-E72D297353CC}">
              <c16:uniqueId val="{00000000-31B6-4A03-8068-379A5221F8FB}"/>
            </c:ext>
          </c:extLst>
        </c:ser>
        <c:dLbls>
          <c:showLegendKey val="0"/>
          <c:showVal val="0"/>
          <c:showCatName val="0"/>
          <c:showSerName val="0"/>
          <c:showPercent val="0"/>
          <c:showBubbleSize val="0"/>
        </c:dLbls>
        <c:smooth val="0"/>
        <c:axId val="5368528"/>
        <c:axId val="5371408"/>
      </c:lineChart>
      <c:catAx>
        <c:axId val="5368528"/>
        <c:scaling>
          <c:orientation val="minMax"/>
        </c:scaling>
        <c:delete val="1"/>
        <c:axPos val="b"/>
        <c:numFmt formatCode="General" sourceLinked="1"/>
        <c:majorTickMark val="none"/>
        <c:minorTickMark val="none"/>
        <c:tickLblPos val="nextTo"/>
        <c:crossAx val="5371408"/>
        <c:crosses val="autoZero"/>
        <c:auto val="1"/>
        <c:lblAlgn val="ctr"/>
        <c:lblOffset val="100"/>
        <c:noMultiLvlLbl val="0"/>
      </c:catAx>
      <c:valAx>
        <c:axId val="5371408"/>
        <c:scaling>
          <c:orientation val="minMax"/>
        </c:scaling>
        <c:delete val="1"/>
        <c:axPos val="l"/>
        <c:numFmt formatCode="General" sourceLinked="1"/>
        <c:majorTickMark val="none"/>
        <c:minorTickMark val="none"/>
        <c:tickLblPos val="nextTo"/>
        <c:crossAx val="536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[pp.xlsx]kpi sparkline!PivotTable10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sparkline'!$H$3</c:f>
              <c:strCache>
                <c:ptCount val="1"/>
                <c:pt idx="0">
                  <c:v>Total</c:v>
                </c:pt>
              </c:strCache>
            </c:strRef>
          </c:tx>
          <c:spPr>
            <a:ln w="41275" cap="rnd">
              <a:solidFill>
                <a:schemeClr val="bg1">
                  <a:lumMod val="85000"/>
                </a:schemeClr>
              </a:solidFill>
              <a:round/>
            </a:ln>
            <a:effectLst/>
          </c:spPr>
          <c:marker>
            <c:symbol val="none"/>
          </c:marker>
          <c:cat>
            <c:strRef>
              <c:f>'kpi sparkline'!$G$4:$G$15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 sparkline'!$H$4:$H$15</c:f>
              <c:numCache>
                <c:formatCode>General</c:formatCode>
                <c:ptCount val="11"/>
                <c:pt idx="0">
                  <c:v>18</c:v>
                </c:pt>
                <c:pt idx="1">
                  <c:v>15</c:v>
                </c:pt>
                <c:pt idx="2">
                  <c:v>28</c:v>
                </c:pt>
                <c:pt idx="3">
                  <c:v>22</c:v>
                </c:pt>
                <c:pt idx="4">
                  <c:v>19</c:v>
                </c:pt>
                <c:pt idx="5">
                  <c:v>2</c:v>
                </c:pt>
                <c:pt idx="6">
                  <c:v>35</c:v>
                </c:pt>
                <c:pt idx="7">
                  <c:v>41</c:v>
                </c:pt>
                <c:pt idx="8">
                  <c:v>30</c:v>
                </c:pt>
                <c:pt idx="9">
                  <c:v>71</c:v>
                </c:pt>
                <c:pt idx="10">
                  <c:v>57</c:v>
                </c:pt>
              </c:numCache>
            </c:numRef>
          </c:val>
          <c:smooth val="0"/>
          <c:extLst>
            <c:ext xmlns:c16="http://schemas.microsoft.com/office/drawing/2014/chart" uri="{C3380CC4-5D6E-409C-BE32-E72D297353CC}">
              <c16:uniqueId val="{00000000-4BD3-43AF-8BEF-00CF2399DFEE}"/>
            </c:ext>
          </c:extLst>
        </c:ser>
        <c:dLbls>
          <c:showLegendKey val="0"/>
          <c:showVal val="0"/>
          <c:showCatName val="0"/>
          <c:showSerName val="0"/>
          <c:showPercent val="0"/>
          <c:showBubbleSize val="0"/>
        </c:dLbls>
        <c:smooth val="0"/>
        <c:axId val="248662112"/>
        <c:axId val="248659232"/>
      </c:lineChart>
      <c:catAx>
        <c:axId val="248662112"/>
        <c:scaling>
          <c:orientation val="minMax"/>
        </c:scaling>
        <c:delete val="1"/>
        <c:axPos val="b"/>
        <c:numFmt formatCode="General" sourceLinked="1"/>
        <c:majorTickMark val="none"/>
        <c:minorTickMark val="none"/>
        <c:tickLblPos val="nextTo"/>
        <c:crossAx val="248659232"/>
        <c:crosses val="autoZero"/>
        <c:auto val="1"/>
        <c:lblAlgn val="ctr"/>
        <c:lblOffset val="100"/>
        <c:noMultiLvlLbl val="0"/>
      </c:catAx>
      <c:valAx>
        <c:axId val="248659232"/>
        <c:scaling>
          <c:orientation val="minMax"/>
        </c:scaling>
        <c:delete val="1"/>
        <c:axPos val="l"/>
        <c:numFmt formatCode="General" sourceLinked="1"/>
        <c:majorTickMark val="none"/>
        <c:minorTickMark val="none"/>
        <c:tickLblPos val="nextTo"/>
        <c:crossAx val="24866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[pp.xlsx]kpi sparkline!PivotTable11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63440860215055E-2"/>
          <c:y val="0.25193798449612403"/>
          <c:w val="0.85215053763440862"/>
          <c:h val="0.5736434108527132"/>
        </c:manualLayout>
      </c:layout>
      <c:lineChart>
        <c:grouping val="standard"/>
        <c:varyColors val="0"/>
        <c:ser>
          <c:idx val="0"/>
          <c:order val="0"/>
          <c:tx>
            <c:strRef>
              <c:f>'kpi sparkline'!$K$3</c:f>
              <c:strCache>
                <c:ptCount val="1"/>
                <c:pt idx="0">
                  <c:v>Total</c:v>
                </c:pt>
              </c:strCache>
            </c:strRef>
          </c:tx>
          <c:spPr>
            <a:ln w="28575" cap="rnd">
              <a:solidFill>
                <a:schemeClr val="bg1">
                  <a:lumMod val="85000"/>
                </a:schemeClr>
              </a:solidFill>
              <a:round/>
            </a:ln>
            <a:effectLst/>
          </c:spPr>
          <c:marker>
            <c:symbol val="none"/>
          </c:marker>
          <c:cat>
            <c:strRef>
              <c:f>'kpi sparkline'!$J$4:$J$15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 sparkline'!$K$4:$K$15</c:f>
              <c:numCache>
                <c:formatCode>General</c:formatCode>
                <c:ptCount val="11"/>
                <c:pt idx="0">
                  <c:v>5</c:v>
                </c:pt>
                <c:pt idx="1">
                  <c:v>3</c:v>
                </c:pt>
                <c:pt idx="2">
                  <c:v>7</c:v>
                </c:pt>
                <c:pt idx="3">
                  <c:v>5</c:v>
                </c:pt>
                <c:pt idx="4">
                  <c:v>5</c:v>
                </c:pt>
                <c:pt idx="5">
                  <c:v>1</c:v>
                </c:pt>
                <c:pt idx="6">
                  <c:v>11</c:v>
                </c:pt>
                <c:pt idx="7">
                  <c:v>15</c:v>
                </c:pt>
                <c:pt idx="8">
                  <c:v>4</c:v>
                </c:pt>
                <c:pt idx="9">
                  <c:v>19</c:v>
                </c:pt>
                <c:pt idx="10">
                  <c:v>12</c:v>
                </c:pt>
              </c:numCache>
            </c:numRef>
          </c:val>
          <c:smooth val="0"/>
          <c:extLst>
            <c:ext xmlns:c16="http://schemas.microsoft.com/office/drawing/2014/chart" uri="{C3380CC4-5D6E-409C-BE32-E72D297353CC}">
              <c16:uniqueId val="{00000000-21C6-481F-8221-301BDCAE3CA5}"/>
            </c:ext>
          </c:extLst>
        </c:ser>
        <c:dLbls>
          <c:showLegendKey val="0"/>
          <c:showVal val="0"/>
          <c:showCatName val="0"/>
          <c:showSerName val="0"/>
          <c:showPercent val="0"/>
          <c:showBubbleSize val="0"/>
        </c:dLbls>
        <c:smooth val="0"/>
        <c:axId val="14830112"/>
        <c:axId val="14830592"/>
      </c:lineChart>
      <c:catAx>
        <c:axId val="14830112"/>
        <c:scaling>
          <c:orientation val="minMax"/>
        </c:scaling>
        <c:delete val="1"/>
        <c:axPos val="b"/>
        <c:numFmt formatCode="General" sourceLinked="1"/>
        <c:majorTickMark val="none"/>
        <c:minorTickMark val="none"/>
        <c:tickLblPos val="nextTo"/>
        <c:crossAx val="14830592"/>
        <c:crosses val="autoZero"/>
        <c:auto val="1"/>
        <c:lblAlgn val="ctr"/>
        <c:lblOffset val="100"/>
        <c:noMultiLvlLbl val="0"/>
      </c:catAx>
      <c:valAx>
        <c:axId val="14830592"/>
        <c:scaling>
          <c:orientation val="minMax"/>
        </c:scaling>
        <c:delete val="1"/>
        <c:axPos val="l"/>
        <c:numFmt formatCode="General" sourceLinked="1"/>
        <c:majorTickMark val="none"/>
        <c:minorTickMark val="none"/>
        <c:tickLblPos val="nextTo"/>
        <c:crossAx val="1483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[pp.xlsx]kpi sparkline!PivotTable12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sparkline'!$N$3</c:f>
              <c:strCache>
                <c:ptCount val="1"/>
                <c:pt idx="0">
                  <c:v>Total</c:v>
                </c:pt>
              </c:strCache>
            </c:strRef>
          </c:tx>
          <c:spPr>
            <a:ln w="41275" cap="rnd">
              <a:solidFill>
                <a:schemeClr val="bg1">
                  <a:lumMod val="85000"/>
                </a:schemeClr>
              </a:solidFill>
              <a:round/>
            </a:ln>
            <a:effectLst/>
          </c:spPr>
          <c:marker>
            <c:symbol val="none"/>
          </c:marker>
          <c:cat>
            <c:strRef>
              <c:f>'kpi sparkline'!$M$4:$M$15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 sparkline'!$N$4:$N$15</c:f>
              <c:numCache>
                <c:formatCode>General</c:formatCode>
                <c:ptCount val="11"/>
                <c:pt idx="0">
                  <c:v>0.22117187374378927</c:v>
                </c:pt>
                <c:pt idx="1">
                  <c:v>0.13817705214114931</c:v>
                </c:pt>
                <c:pt idx="2">
                  <c:v>5.9450130358845485E-2</c:v>
                </c:pt>
                <c:pt idx="3">
                  <c:v>0.15137012684534898</c:v>
                </c:pt>
                <c:pt idx="4">
                  <c:v>0.18967578305132851</c:v>
                </c:pt>
                <c:pt idx="5">
                  <c:v>0.32500000000000001</c:v>
                </c:pt>
                <c:pt idx="6">
                  <c:v>-2.452754424237548E-3</c:v>
                </c:pt>
                <c:pt idx="7">
                  <c:v>0.19312303312063711</c:v>
                </c:pt>
                <c:pt idx="8">
                  <c:v>0.21191874055140336</c:v>
                </c:pt>
                <c:pt idx="9">
                  <c:v>0.17062940584453459</c:v>
                </c:pt>
                <c:pt idx="10">
                  <c:v>0.13343819814762842</c:v>
                </c:pt>
              </c:numCache>
            </c:numRef>
          </c:val>
          <c:smooth val="0"/>
          <c:extLst>
            <c:ext xmlns:c16="http://schemas.microsoft.com/office/drawing/2014/chart" uri="{C3380CC4-5D6E-409C-BE32-E72D297353CC}">
              <c16:uniqueId val="{00000000-04BC-4B13-AA85-831EFE3211A3}"/>
            </c:ext>
          </c:extLst>
        </c:ser>
        <c:dLbls>
          <c:showLegendKey val="0"/>
          <c:showVal val="0"/>
          <c:showCatName val="0"/>
          <c:showSerName val="0"/>
          <c:showPercent val="0"/>
          <c:showBubbleSize val="0"/>
        </c:dLbls>
        <c:smooth val="0"/>
        <c:axId val="241588368"/>
        <c:axId val="429404160"/>
      </c:lineChart>
      <c:catAx>
        <c:axId val="241588368"/>
        <c:scaling>
          <c:orientation val="minMax"/>
        </c:scaling>
        <c:delete val="1"/>
        <c:axPos val="b"/>
        <c:numFmt formatCode="General" sourceLinked="1"/>
        <c:majorTickMark val="none"/>
        <c:minorTickMark val="none"/>
        <c:tickLblPos val="nextTo"/>
        <c:crossAx val="429404160"/>
        <c:crosses val="autoZero"/>
        <c:auto val="1"/>
        <c:lblAlgn val="ctr"/>
        <c:lblOffset val="100"/>
        <c:noMultiLvlLbl val="0"/>
      </c:catAx>
      <c:valAx>
        <c:axId val="429404160"/>
        <c:scaling>
          <c:orientation val="minMax"/>
        </c:scaling>
        <c:delete val="1"/>
        <c:axPos val="l"/>
        <c:numFmt formatCode="General" sourceLinked="1"/>
        <c:majorTickMark val="none"/>
        <c:minorTickMark val="none"/>
        <c:tickLblPos val="nextTo"/>
        <c:crossAx val="24158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[pp.xlsx]combo 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"$"0.00,"k"</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extLst>
            <c:ext xmlns:c16="http://schemas.microsoft.com/office/drawing/2014/chart" uri="{C3380CC4-5D6E-409C-BE32-E72D297353CC}">
              <c16:uniqueId val="{00000000-90B1-4AF3-B343-8D930AC4EC02}"/>
            </c:ext>
          </c:extLst>
        </c:ser>
        <c:dLbls>
          <c:showLegendKey val="0"/>
          <c:showVal val="0"/>
          <c:showCatName val="0"/>
          <c:showSerName val="0"/>
          <c:showPercent val="0"/>
          <c:showBubbleSize val="0"/>
        </c:dLbls>
        <c:axId val="1740682496"/>
        <c:axId val="1740679616"/>
      </c:areaChart>
      <c:barChart>
        <c:barDir val="col"/>
        <c:grouping val="clustered"/>
        <c:varyColors val="0"/>
        <c:ser>
          <c:idx val="0"/>
          <c:order val="0"/>
          <c:tx>
            <c:strRef>
              <c:f>'combo chart'!$B$3</c:f>
              <c:strCache>
                <c:ptCount val="1"/>
                <c:pt idx="0">
                  <c:v>Sum of Sales</c:v>
                </c:pt>
              </c:strCache>
            </c:strRef>
          </c:tx>
          <c:spPr>
            <a:solidFill>
              <a:schemeClr val="accent1"/>
            </a:solidFill>
            <a:ln>
              <a:solidFill>
                <a:schemeClr val="bg1">
                  <a:lumMod val="85000"/>
                </a:schemeClr>
              </a:solidFill>
            </a:ln>
            <a:effectLst/>
          </c:spPr>
          <c:invertIfNegative val="0"/>
          <c:cat>
            <c:strRef>
              <c:f>'combo chart'!$A$4:$A$15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"$"0.00,"k"</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extLst>
            <c:ext xmlns:c16="http://schemas.microsoft.com/office/drawing/2014/chart" uri="{C3380CC4-5D6E-409C-BE32-E72D297353CC}">
              <c16:uniqueId val="{00000001-90B1-4AF3-B343-8D930AC4EC02}"/>
            </c:ext>
          </c:extLst>
        </c:ser>
        <c:dLbls>
          <c:showLegendKey val="0"/>
          <c:showVal val="0"/>
          <c:showCatName val="0"/>
          <c:showSerName val="0"/>
          <c:showPercent val="0"/>
          <c:showBubbleSize val="0"/>
        </c:dLbls>
        <c:gapWidth val="219"/>
        <c:overlap val="-27"/>
        <c:axId val="1740637680"/>
        <c:axId val="1740638160"/>
      </c:barChart>
      <c:catAx>
        <c:axId val="174063768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740638160"/>
        <c:crosses val="autoZero"/>
        <c:auto val="1"/>
        <c:lblAlgn val="ctr"/>
        <c:lblOffset val="100"/>
        <c:noMultiLvlLbl val="0"/>
      </c:catAx>
      <c:valAx>
        <c:axId val="1740638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lumMod val="95000"/>
                      </a:schemeClr>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740637680"/>
        <c:crosses val="autoZero"/>
        <c:crossBetween val="between"/>
      </c:valAx>
      <c:valAx>
        <c:axId val="17406796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lumMod val="95000"/>
                      </a:schemeClr>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740682496"/>
        <c:crosses val="max"/>
        <c:crossBetween val="between"/>
      </c:valAx>
      <c:catAx>
        <c:axId val="1740682496"/>
        <c:scaling>
          <c:orientation val="minMax"/>
        </c:scaling>
        <c:delete val="1"/>
        <c:axPos val="b"/>
        <c:numFmt formatCode="General" sourceLinked="1"/>
        <c:majorTickMark val="out"/>
        <c:minorTickMark val="none"/>
        <c:tickLblPos val="nextTo"/>
        <c:crossAx val="17406796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6066020593579647"/>
          <c:y val="0.15509913017071214"/>
          <c:w val="0.43236018574601254"/>
          <c:h val="0.81046560812129886"/>
        </c:manualLayout>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8C-4F51-8360-1DE8740D20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8C-4F51-8360-1DE8740D20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8C-4F51-8360-1DE8740D20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0.59378982767198085</c:v>
                </c:pt>
                <c:pt idx="1">
                  <c:v>0.23939252063543404</c:v>
                </c:pt>
                <c:pt idx="2">
                  <c:v>0.16681765169258514</c:v>
                </c:pt>
              </c:numCache>
            </c:numRef>
          </c:val>
          <c:extLst>
            <c:ext xmlns:c16="http://schemas.microsoft.com/office/drawing/2014/chart" uri="{C3380CC4-5D6E-409C-BE32-E72D297353CC}">
              <c16:uniqueId val="{00000006-828C-4F51-8360-1DE8740D20BF}"/>
            </c:ext>
          </c:extLst>
        </c:ser>
        <c:dLbls>
          <c:showLegendKey val="0"/>
          <c:showVal val="1"/>
          <c:showCatName val="0"/>
          <c:showSerName val="0"/>
          <c:showPercent val="0"/>
          <c:showBubbleSize val="0"/>
          <c:showLeaderLines val="1"/>
        </c:dLbls>
        <c:firstSliceAng val="125"/>
        <c:holeSize val="5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[pp.xlsx]top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lumMod val="85000"/>
              </a:schemeClr>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Furnishings</c:v>
                </c:pt>
                <c:pt idx="1">
                  <c:v>Appliances</c:v>
                </c:pt>
                <c:pt idx="2">
                  <c:v>Phones</c:v>
                </c:pt>
                <c:pt idx="3">
                  <c:v>Tables</c:v>
                </c:pt>
                <c:pt idx="4">
                  <c:v>Chairs</c:v>
                </c:pt>
              </c:strCache>
            </c:strRef>
          </c:cat>
          <c:val>
            <c:numRef>
              <c:f>'top 5'!$B$4:$B$9</c:f>
              <c:numCache>
                <c:formatCode>General</c:formatCode>
                <c:ptCount val="5"/>
                <c:pt idx="0">
                  <c:v>1622.3099999999997</c:v>
                </c:pt>
                <c:pt idx="1">
                  <c:v>1877.5799999999997</c:v>
                </c:pt>
                <c:pt idx="2">
                  <c:v>2562.3440000000001</c:v>
                </c:pt>
                <c:pt idx="3">
                  <c:v>2918.3760000000002</c:v>
                </c:pt>
                <c:pt idx="4">
                  <c:v>7619.4480000000003</c:v>
                </c:pt>
              </c:numCache>
            </c:numRef>
          </c:val>
          <c:extLst>
            <c:ext xmlns:c16="http://schemas.microsoft.com/office/drawing/2014/chart" uri="{C3380CC4-5D6E-409C-BE32-E72D297353CC}">
              <c16:uniqueId val="{00000000-BDFE-4E9C-9A48-C936BE1C24C5}"/>
            </c:ext>
          </c:extLst>
        </c:ser>
        <c:dLbls>
          <c:dLblPos val="outEnd"/>
          <c:showLegendKey val="0"/>
          <c:showVal val="1"/>
          <c:showCatName val="0"/>
          <c:showSerName val="0"/>
          <c:showPercent val="0"/>
          <c:showBubbleSize val="0"/>
        </c:dLbls>
        <c:gapWidth val="109"/>
        <c:axId val="5383744"/>
        <c:axId val="332870144"/>
      </c:barChart>
      <c:catAx>
        <c:axId val="5383744"/>
        <c:scaling>
          <c:orientation val="minMax"/>
        </c:scaling>
        <c:delete val="0"/>
        <c:axPos val="l"/>
        <c:numFmt formatCode="General" sourceLinked="1"/>
        <c:majorTickMark val="out"/>
        <c:minorTickMark val="none"/>
        <c:tickLblPos val="nextTo"/>
        <c:spPr>
          <a:noFill/>
          <a:ln w="635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32870144"/>
        <c:crosses val="autoZero"/>
        <c:auto val="1"/>
        <c:lblAlgn val="ctr"/>
        <c:lblOffset val="100"/>
        <c:noMultiLvlLbl val="0"/>
      </c:catAx>
      <c:valAx>
        <c:axId val="332870144"/>
        <c:scaling>
          <c:orientation val="minMax"/>
        </c:scaling>
        <c:delete val="1"/>
        <c:axPos val="b"/>
        <c:numFmt formatCode="General" sourceLinked="1"/>
        <c:majorTickMark val="out"/>
        <c:minorTickMark val="none"/>
        <c:tickLblPos val="nextTo"/>
        <c:crossAx val="538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5B911466-D513-4750-8921-F71A96B29CBA}">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053DC7C-9CB2-405F-80FF-82348570E4E7}">
          <cx:tx>
            <cx:txData>
              <cx:f>_xlchart.v5.5</cx:f>
              <cx:v>Sales</cx:v>
            </cx:txData>
          </cx:tx>
          <cx:dataId val="0"/>
          <cx:layoutPr>
            <cx:geography cultureLanguage="en-US" cultureRegion="US" attribution="Powered by Bing">
              <cx:geoCache provider="{E9337A44-BEBE-4D9F-B70C-5C5E7DAFC167}">
                <cx:binary>1HtZU+Q4tvBfqejn62rJ1mJPzNyIa+dKZgIFRVUNLw4KKFu2JVne7V9/j5U0CTTdXRPf3C9ieBA6
izYfLWfLv98Pf7svHu+qD4MsVP23++Efv6RNU/7t11/r+/RR3tUfpbivdK1/NB/vtfxV//gh7h9/
fajueqGSX12Eya/36V3VPA6//PffobfkUe/1/V0jtPrUPlbj1WPdFk39J7R3SR/uHqRQC1E3lbhv
8D9+Qb98eFSNaMbPY/n4j19ekX/58Ot///3XPxz83QGO83qX9Lux/6cSk1Z3fzWD1xP43ZI/FPBV
mvYBZu+Rj27gua6PSWD/+C8fCq2SJ7KDMf7IGKEBowzNf/i3sc/vJLT/iQnZld09PFSPdQ0Lsv9f
NHz1/QB/+8uHe92qZhZYArL7xy83SjSPDx+um7vmsf7lg6h1dGSI9LyEm+v3vvrvxABf4f9QMAet
mrt/p2AI/4g8j+KAE/vdkfdGMCj4CHLBLvPIa5H8xFTeF8lzwzciOXz+jxRJdFeIH7pS4t95XPhH
lxLGAhwcpQLH4fVxAalg7nJM8PE8vZbNz83pffG8bPtGQtH//GdKSBe6unvQv32jP7pQ/4XrzP8Y
BD6liLjvywfRj5Rw32NwnI63+PEei35iKn8glueWb4Vy8R8plPPH/sPhcRD3/06xkI/ExR6ciuMj
8vvLjH3EyPcC5L95X35uNu9L5mXbN7I5P/xHymZd3amHD591c1f8tn3/6Mz8H751X+/qFFSuRqu/
msTPH1x47gjGHuU+f18PcdFHShnxEcH2ZL/ZJz83p/f3ycu2b/bJ1/+Mi/XPFaaX2uorTqs3/byM
vOAjRSAiRNnrVy8IPiLseyAZ+iy8l5frGwXuj+fzvnzeNH+1hP9P2uEfn6Zn5Xpx19wtrV3wnrXx
LtUuF8yUN8RX5sWr1f523rYP//jFJaD3gbVxlN/cxasH7c1HO37z53aPd3VjLZn+8amidNWkFlXr
9lj7re9LXYyJVs8rfYI/qFZeaqGaGswIeE7LI9s8BmG+j10UMOy5nAWe7/pAv7+7gmsDuPF/FTir
FO5z+ujjuGmDpVuS0ikiVHZi+kJpW+Z3xKlovVJmrEeyaNyBpkPk6Bh9T1RFlBNpd8j5WZDSsV3k
gaPMpg9kUR8KKktnDHU+0PI7zZts0AuHsSLzooRzgh/5oMf2qkgHXtz5Pi3je096hp0nTJjSCyUW
NUyFlLSSFylGTa8WSUGrvAx1T6XcYz4amHIiJR53rvRU9sOpOw1t/uvDXy1tME7t3SbDFOI0XXaE
jtmKBlnTxGGTjkG/czl1s/ZfWShijIoQpYh2V78t13MMxVEyDrz9kZEYjbugYKLPwz9eb+KKDlZP
YzkaE+ZdrPI7P+PF9CUXcT+jsnru4S+XbbKSVU40jrnnbaTrCTKGfUrKITxK9/UnqAM54LAyU/zw
9B1qJ8izH3mKiDpko2rTMyv1wClJrEMHFPpy/1L2wzhRsul65tH9yD3krLBo/CIUWQqTP36XuG9E
X4auMgU+L2i3iZMsm/rwaUivKoJgURszTqGbq/5z52sXfz9+rJLLWIaSdIStfZ1l3hWv6rTZpcKV
8R55nc7+Gbsq4FkoeuyI6OkTOl3ZFAvkxjLbP31Ik1IeOZ6XFd+mUfRm3ROXNwdFA1mFJOiDannc
T3kgTfcl7mUdnL/eVJknyd1gCndRplOwxh1zb3pi3IWcqmBNFfJukO/gI9WtlHekFkX+RH2vre3K
Mr/XFgd3ItHpIjBp4Ed8GM0u6UqzK5KpLEMLvyD1LAFs4tR7ppphU7CxbcKETNW+KINqb2u2EEQ6
O51vAhN4X5OykHuPBUnkzKAZFVr2fcrXLjPkK3ykh1w1/cVvB0fzKlvlUz/e0tJEqsHB1y4ZfjtJ
iE9kgfqyCr7kMfbOui4L8xElS8LjMfT7Ce8w8fHO1mxBh9wzR8obcsraC7v/ylxkmzEjap9Nqd4X
c5HGA48KVJLoDcGCtmCi0vs3YLkJkj4/YothcJZJOmTLJBm71eBN/nlWV90qKWP/PJ1r0zAMYRVQ
vSjxWtde/SVAxrlsCp2vcyfVoeiSylvE3IwhLVUfukHi3YwihyPbpp/RDOEpDwuSpp+faWKmPUOW
RiSTi9IkwdprmnOcNNN5UjrkGmtRL90uTlbVUNHrNCn7Q1LWN0bKeHE8YDncDmdDGqVtg4ooL/Nu
o4QQEWN4KiLwMNEwEFmy5YzWV2xyk6t3mI+N5+PpVVpv+8HTJkzjsjRh7+fjzhZUtOOudPlwBE+4
jpQ3T+fZ987HrNsQ3BcXlSfS6zh26LomDEcVYen1UI847Pp6WGRu36xN3ng7jN32rOR9t/GxEed0
yNhS+ZO+cgffi6iTp1/zgquwH4JuVyqDFnAJFVHW19kXWyuea3XviCPuVOPgZNtkRcqWuKhEhLmi
a1/w6hNFXfXJ4nrV0XUig2TTYXjTuik1oVP36TUfcrWZqs5skgH5V2XdVWHnyOwhHfplY1J528Qj
XqTEEQfauPE+8XKyiJsxXumW0FCWcYJDDyEalkGsV1pg2C8jr/S54T0Nh6AqV0cmi0QzxUkbGvqm
vOftcDBxcYtwVn8a56IMjHP2jKoUqT5pPjlnXqtvLfQOqp622JvkjuQE76Y6dY+1I0gbOH1Nrpul
109VmKkiTxZZjb+zUqYbLqlY6tRhETclOadzQdwpgcfKuXcaORxyHnvncgii4z3bFX0RUq8FQcMu
6A0vLixEWEnXCGs3MvMusLiyrjedU8gLM++TYtLJwk+aIsS0hKtCDGm9VGQBfYvLYKLDsVDJ4Ifa
VNM6Jvl4ORRDNBB3XBc8EZ90rN3QHSt5L/pkM2Tt8JXW1TlXZk08jrzvINiLeFIi5BXO9k2H5SGt
CF8wTqdvSYz2rHbZQyqmazJR8VX6Qb9ENM72eqrkQQTBE2unpn1GpP76Qg98RzcDj+4r1SxAgUsC
sKWC2Y/lIlAjX6pmHEvRpiz1H+Neq8xsGkkKsilIV1d8M9UJvKTRJEpwrhUoFm68mh+oU6vWTVO1
U4Z40kRNwobicOxB9K3vL0hGvLRd0L6Sw9oURfYVVK+sliGq5DRuSs28L6MM6PDVTKYuPiM5xVvu
Bbg/BIHTkvvXo+VMFFsBCkMBt54oz5yS6WPxBrSEn8U1uQsd/myTepzyyGkGsiTehG5ak1wZOg4X
UojsRvdRLGsZxXqMl4Xdp65OvTB2ZL5XRbPkY0z5wlL8mXFwqvgJ+cwjbZMjz7z7LaPt8dj6mdGy
GFUdjOrV9ehXeQiaaf9JuFW1j1maLShryrsk786SwUu+yMARW+LHcpVUfnnX7RqR5He11PUK4ib+
hhV5/cVx5FZmedhPzfWQTOrSYQ29kml7SEbefhspTTcTBAmWmDftN9UZ0JZAQ7qQtE42VcJxhCss
w6Aa09sursdIIjTsO+WP1zI3l3zG1/6QLq2sjaDq69SiyOLbIOOrscncdSzz9BY3Fz0otd/iUTmb
rq3I0qKTjmybrBQ3SeA3u4ZM+SLuE3Hrudnizw8Hdt+eDs49uKuJB94ohuGovD4dU+b5NUNMPGQ4
93IRNdqjXhoGgeuYDN7HPqmaRZU2CUlDhzhTqS574o21G2Eysd47a1iq6jzU2ngVPg+ob4A2b+rf
dZ1luEseRrhZVgY1QzxF3Et8cc5lO6RZaLImzc9akHQZvR5QG1Obla4bzfowyeuOJOFoOlQE0TTI
qlgV3Df9lUJB0SxMU2GxrJs+acsQ+5nszmJEaeBFrl+qbCOYaeMqfHeGoIVkKJ9uCZpY1I8u6Hxl
7F21kw/qmB5vYUQWOUnzAm+Xg3udLYQ05bgaizjfO768zNUEu4WVZb6oPJTvh5YNdWjJx2rGzGXl
VcA0k2VZ5Xs/lyZfoDpbl2n7iVOil0Pb9nvUSLrPKz9bSj0l3xqWXfD5TqUxvTSMoK+W1U3JE2s3
uS9YNS/4g3a8y6yU+CuLR73EJU7fSNVv+y1cE6s+I1kSzjVUkDwJkzZ9qr2mvuVzBrEacg0tXvNp
v8ZnbtWSyFcB2jvj9LIISrzNPFZt3+BPvHlcor0FGdX7ZpDx5sRr8SIfxza0SAtTrS7cvhg2tukJ
/6aZBWWArpzc7ReDzlfxVIyfc11kkQb3wTc2NiIE06v/npTNYcqTNAmzvAmFcFoRSlGGDQ2qKyxk
FTlU3eBsyC7cFLk3z9A066pCmBu3k9kFnqGZZiEXtIQT50+1m+YRnns5jZfACBZ6pp3Gm2kn6Hlm
VBV8m5eiDTMs0oNfJiQaqKsXkpPkYFyW9aGt2iKfkVlSkIhhcD+cCLbxCUyHON78+Q0FvraXzzco
EJ5HfHCqMAjZQnjwzQU1pMJx08pzHphTdchdJBNPuFkVPmk8FKqqYew2pyhutvORPrGLDF2Piqnk
uyySLngMUELEhcP9nLnRq9YtHozaFBx39lZ43UUzVf4nn2fZoc7jLrLXA5hw963y/E+g/oqDecb7
gK+f8d0EioU27ng78w9cBC/4Ld5L+H0R34kquIrns4Hb3mRncHngPZpqs8wEIyHpRl8vLP1YtSRQ
dchxy1t23mOuF+B7UpGZUrRwNJg5pgAXj+oCtTOzmSO1h9Yp8sTCgkj5xacGZ0dIzxxenJShGKTe
CXo7NUXkxyPdFaapL3oXbuVG5PLe0DTKYjbcSjCAlicORh9ielZ3PgP1xsvDBrMujU5w6f1ret28
MUhAuOtS5Aa+93ZjlO2oOdxq/kMygpuMhR0qi/pbSsB3kYR9JlpxoWJIuWjCNNWuy6xw/7xVoVz4
SGE2shZ22ryfTvxOUmDqhFMLBu51OqCrp5G08Hm6bXzCh88Gg/fPCSkL5Gi34++aU2zcpfVMaLwu
Wtf5bIE83/S0dD6XgulrMd51ku/iOksOjFV9Gj2DZYzgo2Z9fKQGs8EVJOMCgfpAJ+PuPVIkm7pE
7p7ONW/G2ZrFnai6jJ31ic/WetFfYTWJfc+DNOLEHVaNqeoLYnowqixSt8EAfoqkvrCFJU+gL0Un
gq/4QMHcAKTt4sQY5GMQ/vnlEPzucuDg2CC+GxDqu+B7fa29JLQTDhpS78GBN86AWdsjRu/AAes0
Wz0JXpwLB2t88HIzttd5jdCUhhDtKUDKs3hPHZStlyZe5LQDc97poAfHMD7wrvBc834HRjKe3LAS
vDJx6TqLvu0p7JeXczHgNy7Oj/PKA38oHhW8ogJ0pzjLVJhL1idvpkVVk0S1EHjfzgUX3dSGA2ha
T9V5PK8R9ZklNw1Be6Ng2EJ03nISlJw7IifneV2EmZfWhxj8PF5ocSIjxTIYMYnI2JJzdy4swRZD
UIRN5YrlywUg3YGe48pvZhB42ze0T5czqAkbN0/rykh+Qdp815HOvZlcHVxyLnZVX3o3Xj76lzPN
IP8FrZ4hQvrPGjzuSw2K57buy2xna1k/PtWK59qJeqolPc92uVtX6z/fYb97fqgLUThKfUgIgqvG
e/P8NEygbMxVfD96ckjkOugYH1apLMzs+gRTKBjXYJcMT/fFiV8UqaUJt6/J8s84M7DUPXe2njm4
llvq6DGLEFzSyRXy0CTTEPYd9eqodJkiIyimNFP2djqNlo9qwbAvdxM02LWTearpCQzI0NAYh7TK
poUlDzPPG0bb+NTuDfimmQWPXduq7d8v6UXhenKVO07BFk1ctOflTmTNeD713nieE6+EVZZZvEp6
NISeciRbWBLECNqQ8yJfT1iM5wU8fm741AEG/1lYVZIudbIsKx+8r53TVnvUk2pvay+QEOiIdzJZ
vuEYZ15Rlr+1tXCK/GDnFMsj3qJsM1vErYDbj3vxKq4LfUiDZlzlBFzuvOz04YjTNBnCWNIn2O/5
vkRjtbVUljYpUOfGpx5KsJ+OuKCkwdmf79Tf34U+9xlh1EcB8gICeXsv/RwpT+MiG1H1kEkZuOOq
4jopIBpT9S1sQOHHhN1WLbyEcIExztktzhl4JpYmGETf2+fq1AcpUYJvqmGoeBMVsXFRu4g7hMSb
/ropd2Wo3bZYOLT1HnOIgbFPohZFG2FFhCNCl2oy3b47St6oCeaGwF3GwN+BeLltMUpaHB7HMiph
zY1q20IFIdaFdLcp6eiwrF6M6yWdilTv1Z9eDs5F0mXFosNxPIR1MyFhFrTL3G5hKtKKT/Ptf1ru
00R4GayqdHQOhW8uS2fotqxN4ykcle8cLKFS7bhIPD+IPJnSbp3lYjzrebW1LEfcGOhj42NXHEMP
grkQ9NN9E8ZllUWZnpx/Uldd6bLCSQhhhLHh8D/xLgcI6tz2cZlERaPQNUqnYam0Ex9MibKtK5TZ
+iz1DjmYLUvcZ9W1J1UWjXWa3M49pjlHc48kTvIr30urNXEgDtb0Rt5D6t3aDP34TXQyXk4O789w
weJLy1FUrD8vsiwLG/vezG+JQziYVhbuzViCEzIpVu1MGUiL9rwWqD1K/ySFYNBhYYb0mpggvXb7
1l2IwK9XFmflNHM0A1i6eIivzOxupVOqVm4ci0U9gxYnCi5XJgDLmhvSplHyDCvwP36yjBbnBFm2
mGZHriW815dySYhrpzkjJl2SUac4NI2vzrkr9XlJFd1hkyzbZAAP8ox/Q5xbWdYTns4tq7nlTHyD
t6ArhmO3lvVNczvmc7d1oP/CasJvAtIcUhMQAb8OOD5hN3r+m9sgCaaMBmXjfE9FxaWzGZp0duHI
QaeQb2rEUPU0SpIyDUrwl7uzWuMTXeKrqhYej5SDK3UdyFRWamGortwr2QlVf7da03PnZeqCzyQp
Btl1y/+XISDMOStrMZl2fzwOdqq6BMeMX+ofShYMnIvHVSkagxMFXhCEB/D5yGE8VHXnygLsgIrD
0p5W6CaQKXebBmnxJQZvl7+HCA3+8rTKv5hCXufLFzpS5ZsF1u2wsNpSI2Nw3/tdMJz7ty+4Zt3L
alcjROQX+TQ98VucbTmJaTjv7m39hD128TzGsXvLIzL+g8OTmg+y/iTnouNXEFs2l0djYLYIwFV6
wiS+zC/LbE9aNxrgHfyUNwW9DpwuWdREk3USB/RaTSzbMQNfqqnyoopmZhLDibLMEPMD5n4Ki7pW
a2uwQEwbnN7U1xsLJtK0C7fAeoPmEG0a/0a18dwT1cZzLRXNzG/a4hypGy17uZ3K4Uc8uvIyRak6
Fk7SPUxljrdON3E/bP2i22Zu9UPiWl0WyJ0WT0KWWrWrzEsW3WyuZl2dR6M70gszonbHa1ouaR0n
tzV3oipOvW/TFC+SxOh1PLQQFHZbqSOcD8sgaZwLuK0h6iIGDZZzmS56mnXbqu3dZdC0apU6ooso
1sGFIYF/wedaSZMkxGwqtifCkAfkYJwpmgKGeGiZbQdtozoI3kBby6xUN0Fc6/kodJUBr3MOZllW
6kvksPtm5MO3sdNqxTEd1+BeHL/Frb5grd9f5Wn6F9fInLbyIq2FQ4oaIgRB3jWH1GyPvYmdtH3s
V8hMw/ehauYThtoczQ/20HtgZAyV1znXpZsbIEE4e7adIZshaa0y8bvG2qnH9CZ2a6wWreEpy0Pc
tKz+Xhk8jJun3qo8H/tQ49GDOLjtcsxEFfWgF8Tr+fb5Xb9qcFTIyEAPYAl+GjLUXU9zwRvyw+vS
YGchiFDWm5xLCPY8c3TlZ6Ymc2UxroA9TDiPVxZMsaKHJKOfLNTGqrvuRPwjL0y7czunPIdYIjm3
AYpxdJa6753dKaJha4UfpKu0K/LI8pIMntNF0MagctGFU5xZE0kGYInnZYEW1irSr8FgDOSi4eUK
krDpwSv0tQ1Z26LM5WXSVeW5hWLYGcvC42x5jHFnFTvx28/ZgXl4RrLBW9iaZIP/2YzVvp9d2xZP
xpycBU3sf2788i3e61G3trJIWA9JCpD6euN09cua4zj9X1j4+E34DrYg44R5iAU+8QiE8V6rtb5x
62asmf6uCupAmlQGkTrIdDGxz7or7mROl4cehOUg6uDFFPKs6qSt8juZUQUZTLWsugZM675lrg7z
2G/cu4GluDyHMDNYIJB1NabQnRJT0e3IkJda2ujFv2dcL8khW6ZvcgVBJP842Z8euPFxALp0ppHz
ozIpbJO+9ah77UJo64BGlLuHp/WrMZVR33VyGqKeVe4QKtaV8YVfuq5cJLnnJ3usfZaFuFRdjUOB
eJ6stAIr5euQTSP7nkAsFh2eptg3A9t2bUazrXIcQ3TIDeZChzRvxfnxW8VE489pnzYetT6L0wer
x95fqDiuto1sz4WuhsOg0qcieQZ1ruotq+rzE+rEBk6b4WD7mDlO+MC7KlDBD4EWclMGQXrWOL08
8GxiS67kcA0GYhBWQsg7Lodd3pY1KMOFDyZ07j7wccxChei5/YSQhaAg3uOPkEcza5AzaAtWjOpS
8TwM+LRuZeyGtPcgF8RgurPFOMV0p+H81KsT0oWf9SysJKbZ3DwVLBX13mu6rgktslNlCIpKEnI3
wMsTn62pqaqPbY21dXXHtiquIPFs8L56WaoXY0nolhaO97Vh/j52g/KqLcb+KmviHbzP+ZeSX/hT
NdagD0353hbCBPmeNSbfZ12z03WBNxZfBR1kwrgJWsPPbsCzBIk4n4uyjtc2OGKdzkeCrdrChlie
+SzKMjOnXMa0A78bGJkm9LwE0lxkITdSNi64JJNxd8Qd6VNXjjueQjIOi6ctzXpyAeHERaukOaCu
FRw0Ed/sIE54MB6P82WnwfgcM9RH8A6SC9vCFpCmcovbsV5DTqOqQjFLyRYVVqqF6BJSS7uhPcXA
MVaOyT/h5HsRBD3HnR6l+oqr7IjXcay3Y5plS4h8pf/0dA1xHoaDCyIV+4RJc8NmPIV4wCoPhnit
HK4WMshZVNIC3J5lBgHI3iSHk9fT1p7x1mNqUfYoxWaAnMtu6Nm18rS4afTKBoJIjS1g4zkk9dOZ
YoFiZku6F2yJWJksSJd/7k1wZ8eWtomvNqMV7l1477nLuO+CMcHYrBq8yGgdvF6VgZogvWMAp8bn
HPQQJdddlZpm1xeiaaYoU6bOsyVYhgauWodLSOJZ6tFIPS5k77bjJUQ+YFfVicYM0namCRI3J8mx
uPbBGQz3SQtRc1KEKvbT7A7CvxDoCV0vmC9z18lGrM7QFBTQ+VPO5vz+n2ZWxy6DEZ0cUjy6UMP7
Ue6cYYKcs8jNKD3Hhct7tPjX5idToyB7FeIxLG4iCnYlPA+VzeF8mllVgqt4XHYllfndn82PT36l
g7CBpIT64mmWZWImEcKtWU2rlpt+GKOycOj2aa60dyHFgaCqlKHnTl28ECIZ1UPvD+dBCW6VIvQ1
Rxwyygg4qqlxGrUpec70esxHNi4paMzwvY7fmjRBcoBrvMhwmHbO2G5azxgwi1TbtcMNJhxiBxwi
lmfHBWIMCRRgvYse3FhqnEx1EUyB7xRhxb1iWNJOs/ITJCv4MElIi/HBbYuC+sJQ0okrMDA1stkz
JxFJSA7Ywk/+/L0tHH/KVmYsIIiaQwhi5UKaxpGiigLtc0j4m3mbwJjyzBIpGlVYSNjx3DTXqTON
Z1kXQCx7LkaKIkLA6IJ8AicOmagRJAa4amNcTY4sqcfyFUO1H1mc1+d4QU1gVggc8FE51HIL4b/g
s2EOWjKvNCsLlhOpNnnjp+CjACrk7UJGnS6b0IKtT/FFh8jBQnk66c8JPTa0GMkgIzfL+GUSiPsM
SbWTDLIBWjLEYaE6COGcYND5Ac6f6S9gh8JGdDMJEaATv81Faz1/3Nm9MjnJP9tc5l/qrnOW2E1B
Ox2T+MAm1C0KmqN/oinZItyyh9esOQdFlsys1HTdQgxDv/arlENmT5ee+3NhEETcEYKXD5zZ5xbP
qJEotPC8JcETRLZO5RZPuKCj6Xnl5E3kpaNantod+3Ncvi58SKU1aVpceFNzO/EAfckYWJ9EQsDR
glXZkzXPU7W0YO0WYun5fbw+MhdxGrlFV+0smDjmG6dpe8GSCn9J8zryPfrYxi0kIFOPXo/UiEPJ
8DerFVsULYMdOMDEBdcB3yc5ubL+mqNbCMsJhSWG2BeeUI7WFnbBe7kSkADmLZwY6e2AhX8WTDE8
WE07ZmdGkC2EBGWYuT6krI71zpuLRJb1zoKTzvW2LoPFCeVk+exQe+azFNTwehfHuF5DAqoIs6T1
127MvaXWQnxjWo+hmMbpkPdJ/CUYL1LeiW8opvFuipWKLOgGkiw4Q3JrQd2oXadwfJVVkNdds7sc
j3yRsHiA3xpoedOkxa4quvHW4sWMdwl6F29vCuF4Uwg50/FuYEG+tGAeT/GuwhOrQMWGqi3gMwPP
zNhOzaac0NapkXeIUapXnZsjyAUF8FQEzyDk68iQGiLWlnoiWLAybva/nF3ZlqO6lvwirSUxilc8
O+0cnJVD1QurRgZJiBnB13cg5zmuU3373u5+IdEIBiFt7R0ReZ7zQ1LV7rmIinqTGq/cuLPLzwYO
uTgdx/ozXIjzKs+C5G5AuPSl6hN8yXn92RPE2xWO7LbtTKvPteOdcxhaz9zLomvzean2R3PVk7XN
x/7K2/h5ccprTlYW/WsPrq6KuFChe7RJ2JjsoZ0Z3gPwwSEl3cpzaLLlfSoewv5lKIAQsgfEluDg
AKhtbXLSbG55fsCAJglfXF0SvbE1Sv/dGOzyLNozq0j05E0Xi/q0BxaVZC1AUNjaJI3qZKlgaydD
APrm3/Sax6sl8DvlhYGB9g8DwUEMKArgsACNLfDhZ/yngQCnYlkP5VB9CX3tF/6qotyHAylJ+ihq
VmwOCXBk2JVatIbsPZT1NjBbsQR+6diMnRvU2350/wqe/d6lHPEdarjX/c1Hx2kN+Ni+K3jpw3Fw
7Z40naNyAPCKKD10bQH8ofz9UlESzOoLLWf+yWG+W38LO3wUUSw1cyQ4MbqR1DoVbpeuEm9YKew4
74LE968HN2ewLG2awgsKtHJY0ZWTBcDDLJVAmQjufqt0bdn41a4YcyyebVbvBlXKa+S/WpIc393G
usMSrKk7+EbkxjrLgkF/lBaD0k8RZp4rlNmimPu2f2nCPj/YVMMneLKzKdP3418FNnWDPdtkRMeX
Ym4v2injuRT5iyjMJsR28d1hEvNErsjaTZvpPRpng02Aye5FNF6rkTkczsoQZ2VtfVjbdJv4LP8A
pljb32JQbluBWx1bYKtEWYtQgT21FW+dYS0FdNgCWBwznDq34A+R6e4twk3l4xMjYnzzGr/eeHjB
p4iI6ETSKdsQUqj31m3uEW+avl4HF3ic6SXBMo+tblc/eD72hKNDF2NiendbX+3bqQEEY0naaqAM
jKeKDWWskwlDFPiXR0xWnMfAlbwMlaFH+1HaAjeozN5VGMq3LxgjEn7KQL/0o/6oawtvdW3TWwPi
62u/hZ7yVTtnzQruQnFBeJytTetHG8Q/B7HCyP4yKw/sgMgvLsnI+GMi3qmfjQIzfeIc3C5q42v6
1tZWNqWg/2FD4P0ZCYfyAkJwfgTigLtEw/9wxAgjWpVkuvoCl2je1Bu3Fdw7OyxzsbNr+4VlFSUD
KEoqM9MUxn3WjDWwK9QZgwus3oTsG+UV82tD+ja45wA3wf9ivEHJaCd6f9k1gA0SwZ8zDaE/XBAo
E/PrLAPE9WIq5QI6zbEbgFmuywhPIXYn6Ie8wt9vYCi5fjHhD6b1tOPrygexZBsA7I9WwqRw4a5r
e/mIpwQeRq5NgS4QCqK485wgxiZXnbXpTRuUdbWNhoYNz56r5+7UNAKgUSlV4yggQBNl9qkHcOzn
kpeJ9zrQgWEnEvIU5LmhLjUibste5fbQfC2wb4hLlw2LUff7U5PJDHpE6XmBt/94ds3MADYcRgOa
SIyoFJ4qsVvFf/EEPeIELV8PLW+C+//4HA32yD7CpSYogvj/9zRJ7hk8MlMaXPB/+0yLLGzww9VY
CvHVYREcdbPn4i2nruu45WqW8Pv/H5/pmMMEPBhVh96nKUtC2cZC0J9V2ALu8j8+YlxPj9s0yLLw
5ywRA07jpPTadJul8Czez7wYf/z+sGVWRHdJ2rTB8WPMgnOSOhRRhcr3P557MI8k7OJalIjEjAV3
+cbzEk4frkNZR54XG4Tu+08f4xkxFTyCMXX8ZhMweIg2/+plRH5bZw7ohCXDxWUUOxXnM16c7Ev6
s/bKdvp1HemYNsM6jNsWI32VFunorEsWeeTl+poq+PoOrCEueRpaWMl97ND26z+/gRJv9UcHbAjC
s5PLllmZEW+OEW9R5L5sh7uPl0i4L4PXInXVTuSq0q85abOD1EnurqPGDPmWI16AzwkETN/bZyIl
454FXfeiw8LvV4OTY48Gc2cM1qXwMw8rfV7l5Pn6/RipMrHKhYRVFgKaaWOOty+pyxx1rEYhxhi8
JwVy1sJ15CMAq9LDftce/iy3mfi6P7etV91Zb34XPfRBOlxsQjRNu3bghtjZJDE9O9PEXAsDnY7P
y8iqdZiehob7+4n5IEb6ZDzbA5ZwA1u0T9duXen12EzBvi76txwuyY3Os3QdaE+rTT+7b7z0iqPr
YcED0JAA6pnUu2CJHM2T18fXyWAcqvZSUp2v0EP/as/KJPKeeDZv7B0qB/EnKoJsY+MTie6zJ4DJ
VvZebY3Gk8DllVIfbLIOA34clxCfTTJXehiu+biT3lyeKs/AAnABu6l4Od0H1TTds4yOm7SH7WqT
12J72hL6Jaq4t5+idEYUOc32eiqHdWoMu2RhOwBnJNklFdOwNstZseTphDvn65cVChZhm5EDGS6z
Rz9z2gd3ObQL3tDmwyP7aFNzTjf2E+SBCB9nMny2lkqr03k7VETtWDOmd31XBIesTJ46adqzJcV1
TikOWdQkMQWYTa+ISp6ECNtzsDCpbqWWUGdb/N3e1shTM8UuTI6rgWUNLmtXOazNzl3yw5pWt2yb
DAcnOyNSaROVdPT91Xiz+Un/w1a/Nay983Xe1ghpVrwQJxfYyyO8suCqFP54BrsLXBYuDcK8WY6H
6RevPTAwsepq/bVW3WMkveRX0H0byikARYNVGw0+4o+2Y1/KICo/pyJIEazJ3GPlLF7uCe97nfut
PpRMPFEyjNldyZ+DDBtiG221AdXApMWqHJx0dwvDmlJudTSc8bqfeJp53/8+kWlxzSn+OlmKOhY+
kGwQdwGV/Nw3JjxnYxiexwah5N4nDfwy/yiwVeouqbblGOaIfPj+saImj3squ4vdSrWen64JFdHW
JmEANU/F9CAJ39Xgs51uVlaI57HFZlmtbnlDe+kyTjYhA3VzxAzzCW3eWeL13/o8UPHAgJnxvag9
hrRyN3UDKE6o2tjW0D3L1x0MgbPq+/A+SLxqJerQORCuYdnzCFAQM+gmtqct5uwGEzfdja7MDjbP
HnqYM7ur4cKatt/5IRCjHs3uHQAyHw2w04+IwgRwNM3hziZtgebFgGBDQFc2z1sqg81XwD+TArZZ
F2BfYn1wBzfaFbKZj0yV5UmKjm171mD4eJ63av0kfKtD/7uZ/fJnJdw4jMDxi+d02pO6Md8EASHA
6dtkPQFdAkCDbp41AR0I+Okn2fL6WRd9vkEYWGxtoZt34UNCoq0ttFkpKwF7RWT6YJOEyvHOT0Hp
t1XgVWme51G+QL9Anue6KtclHiUBs1bpU91StckV4InOCHGDlaBAj8WSBRpcJEcDyphJQBttjaoE
3BHzK1jsniFHo030MCwH4zX5McuLd7hdMcnavNrJyYqKatrYeqPQZp80KYnh38FlkhxTCDfTuwNu
UmTCt2pwkrvUVO2qRCDFz8d7GC7ttlnmp5sPn7parmyBt8xe1q/PwCWdS0pjLgSM+JS89EmdPBKg
ES6dX5o7NjVfrmXw4fLNWBln3UMk4fLbihyCFbaTUx5PY1p97XwAJSMEME8FqcL7VrrjCiNIff8X
NaqUsu1Yee8u/FmXFAFoF/7dF5sq/PS31FJm+dK2TDOyuaX+bkdM9V35KrmTui8ee5Ddbt9iLYEG
MYhLX/0gtmCxEhIPbLukUvdTx8irz9tV08zDpwSiEhfKyoOUmrx6pW9OtStZPC61imoMd0WdVdi/
o1QWWbvO2gqs5gqgcdu1o6V8BGDgN6/LMA561yRwPtjZwFokXSqKGFsT92Rm58JG3l4P5ZTLzRAA
TXfLAyzt3lTa33RJ+xAtFIxwOTQt4KlZ3jkb/xoVWzLl5Ovd4AC1Bq0FLHABERvqyYjH0UzGhyI7
VM6AXWPlDuXjrUrGfPWYQ4ThUSpmlmo0JNHuahnlmjobgBbaGNxV+bMFg4rp5GeoeA4ICewlX0bQ
DWD9fDIVY3chMBf9CvtXsr4SSGR+jIJ5eKFp2ByHlP+W7xm3OOtZf1Opci9YllZUutEn65/WPFlF
EJC42FSRhO9sSJKrN9tBZHI19LU+2sIh7aI1cKtyZ5O5G3S7Ig+dte0tmJrpGDokjH2etNuB6QLh
xAjLTNL4J+oBdtOELIjHpMu+4St9GphIXzwXy1sFZYgtzXV9nhbsFNyUu7Yh+Y9QugrRARh/yZyS
XZ9N0x5EmOEiZ45Q0lKlEPBXA/j/RY4Eb2LIwM5y1PAfkN/+f/Nvgb0chovQD0aPy/7wb7kIc6TY
p8gvRRd6Iosz3YAyHIPqp+XB7esRQJhlj3erODbOAosJepe1n/5NPZHBb34gYVDNnw1h+0lHHYGB
Wa24iRRkDkwJ1McsVPYjD3Ml5xWQv1ra0MrtajkEEYKh7h+ZS9qL6BxxrFpRxwCOdxebh40QwxIl
+51b+pAxmN3wzxa3y/vBEJe4kr0Dr7+dAHGsnlyaOpvQ7dq7mZD2zp7ZA/DPoGb69OstHzoZ8GzT
0GnvejiaopU9vebaNohUoII9LTyCUExRff73zknvDzA0B2IEu0fqUDgtKBiQfzgraKEBd65M+MnF
4IQGRNY5cCEZkONzA5bvV6pB/39yU3AKNvXcYecdpgAh/UiCqKjeGpGG0SYZiQZlM4BAA30q4VzN
prhz6DBcGjWU0SFnyhk3Cos3dsNjY2T3WMiEPs28q83G8TG0vkHXIw9ek87jw8VN6XMPrZT2qYHG
ovhqFMH+N4lknR4Gx5RfQqdc0CwMgYV5NfU5p9+N5CXcBtgbavH1OmnwXA0uoMKzR0lcOlNZlXGp
WjluSNHKryTNowBe2HEm+yjhyt2oRszJ93LoBqylleuy5HkMAxcxp24RBlrG8O15tbAWoFVkH5XM
c4dE69+fT+UhujjGfz0a6U6q2UsrrvOPBwEdGOB0wHm+/XwQ9Rw8ut9+emdKOII+fnVajyUirf/i
B6fCjHDikCJn+BNNRYR1RIPTne98IeAA+jc/pJu6DvWuP8ErKg+T/X+8+TBoeVJsr2/t/3Tbc0sr
eDn+f3dsh6pXA+0UA2v3F2O4TuWw00y/2Dx7kH4SYyModtjOtXdNjw9SQjGjiu1pt6RvJfbM5tlS
m7SHeeKrVPlmS4P5bE3TCiiHO1dnADratEk4bFh7CgbYBGrh8qEARQaOfT8MsdEDfw6Z021LPvR3
jNThqRPBsGnB5XwBLTaNM+EnPxUEjkLt/7CNFMnRKCz6LXXVR6NWpJCEyLj7Espqk/rywXGq7Ec/
jhvutDqL61Svggk2K9x4X8MumN8j1rUrYDv8C50EuCEiD84dZpM9MKL0IKjIzj5W7K0Hx8wxyrzX
LHH8jcToPvWzH93Bi1xsiZrHT6VKMFuBXfQzQQin85KfDXbN8EgPxcsoIh+OmeajEZ2T/NoI7vv6
70aTXbQbqGw00slfsgZSK7ZRpcePKyUOGT/RJKjiAXb6bvAitQFI1LtXikMaZQR0iI6IKu4EpFkI
u5+79CvzOTuNriiOc1WA6t4x/dYmdbVpjUn3npdXbwBeApRVT9HZlkKhIV5coi+V9NcjwpdwkbPg
vRp+tUuEr+s7s218t9pzvwiX7Not9GPqiXcFUah7xurmwDwPwKLZh3DYkgfNo+QeOmRbcDSKk826
5Xut46x6NTabcrqIHo7gAbDcDpiZCVSbbBFJUotIkkiHai/K020eLMUSipCJfwLOHK89gP/d4WVw
chYBKFs69dQ/NdFzirno4Cjhvok5gpMuDZ6pCbOnJhuf5YKK0l4b7ZkSwZrMjrsBhS/fgldR7scw
G9YWNcP4VO6jCY/aJm2pCqpDwqadX3W//AVHaxCa3FLsvZCFJCnYuYaX5pLoH+4UkpPDg26OM7bN
Q1qf62gKzy5W/HkNptuwzpwuWVUC0i4jLRACbTOEXCDoVKg5XYOdkZ2qIlPP/lz8nj/36cmUvgI3
MXvxexV99hyYmghlqg5gaNGDrmBvBn62g+M7fD26A93j/eCZq2yGH6Dj505k+oV06cbigaExVh2U
akv43/Lh2e0BDqm4CyoQ4OhviVB4tcKLTgJP660sHivKplfsFD9d15cWPJ51n/p0K4omPKqkJ2c+
dGydFF397nfiMa1F/3MoqmOgSv/zKEwB31GUP9RJnhwi0ra7PI28iyylE3PYjj86Z+uJ9leJwO7n
Ul+wrGrg8P46IeTPnN+LSmcoi/j3OmXdhZ8pgG42fAZbtN7OYM9sLZq8bIHtcHKWbltAEF7hJZm+
8TAuJ199T/AaV1hJu3uZh+LU+zqHhEkbfu5Vs2llx74r3dM4YmJ+kmE1Ydce8C3QMNGL6oZPtkaj
8s/wE8uXrpL1rudlfmCyry/9iBFva4Qg2VT+MJ0rzGrrzvTtQ7McQE0doS6l2FoERfuAlQg7xuXM
LsayD4sXZfJ715H1owWBaaTQqHq0Y3Ypu6U6N/0t9Xe7JMFI/PemFHM9+k9TGPLCDgcWEapW1AXf
Fj/6n6FeShHRCPMMELseAOHeKGelxpwc6ein77mKVqzBYOVhA+qnB3+NzU+LPtwiXMq2JC+z94hq
GYOUEgCWFUwvkO1Y2Wql9su7NIvMNQlTsl+3xUgPAc+LVWe66jjT8ZtWffFLVRAY8bCslCBKhX3C
P2OYVwiU1f3FSxDTVzDFTp0cwiNr63HXNd78qGuWrp2JOW9LP4i+5L/m+aMfh8CLEsQEEm/3Nff6
e8djAdhn7nzmqdDHlAFItg6dtD/P5OVaaOs1Y9/fT309772Bfr1WswXTUANp0PnBiqUZurKZ7dJ1
y8wQ92WZgoIVVu6Oh90O4JH2zpbaevYA21KdOlqvr9X8sqc7Rzbq2pW9sD/WIYuJ3+j14MthbTMR
hB4gcrZctBkHgEfAE9yVbVofUtpC+8MZ7kTmYZIqPJaDRCPLNTBdYbm1RXpxtZw01ylEjiCgwt1p
IwEXAVdoFuCcRjzfh0GnnsM+C8+zlzwEHqYzm9VL0EvbjvqHPMJURk3q3RFP/brVGH36qy6LcAP9
LuxalpZOoMJDB9JrbPuIlr7BI3rsg94/2xqerMW+hicEu3sU2jwIgW1aWOKP1yupaNqqaZqBs0CN
KK8PSTFDHKXZ5a0wcBki12l5uWERCzfXHnRSP7mg5N06Ddmcr3XuVTvbqzdXyX0u0yP3AYBadWFX
rKIqmfbA6NtGXZp4J9OpN1vdZpkZRkTHhwX/gWsmGfeOhBnscpakPdQpZAFl4JxsqxRRyH1T4U3Y
u7J5rlMey5Dye1s/9/JmB+IuOClLH5NJviyA1BOHJMxDUy8QUM+7eMvBnQ3wKcyNNl3gZyU0l0Qc
5qF6slXaOXR3ISI5q9xx9MYpvA405u3kY7cAZTG5NfNi0RGnepVzsmfQi8EGIGnXQaedO3cczIUM
wzdWJ+JrWo4gJkKg8J6nkXhwEgSjbEEZGAQ+Q/KUJ1qc5hZSkfYCg6/uwIt6n/Qw3YeS9IfQ4FXY
i8jkk64i97PpjNzJaox2LZiI76BErsBjBTpQtsUW0R3vQoA5LSCgtepNIVeYMooDA8/xmUx4ZNVY
ArJlclpDmgowBZaWT7aUBfmwDnKS7mwyI5F3arX8cu2qwRiuwSm851FPnx065dvEmfXGJuG8pQ9F
7u+vdTuTybhmswYd2P1uewurkOwiDyw6UJ7Ys0OMd1EACS63dc0Bgnyl6kxcb5UDqXkEMIfG7lLF
lTNmgwiOWhebdJO3f91z5fXrIpmznb2PXlPv5Hrlxz2PAX/owIa93vMyHLYZrNyNvar06/lhDsO9
Tdmr2Pv2nHG83te/u2fbyLTkv91zKhoKpRudPXSl2Y5E+Lu+iQ6VCPMIxlYVHAkBISm2p5OEiNWq
7yDnmYf+HjQzlHCiNQaNZKtrmnRgFBQ+B+NyTtF86WOkXblNcv4m3AwbWptHy7bLTvb0mguvLIWg
KeK1RKwRDnEmVzwXbQ0fd1ObdUML+QyWrHyu1RvHeHqyFfoQViHlutnYZAXixAWNbUXbRMkJdlU2
llub14JfCxzICvo800EPcvXRDP1CJ1Wsg75Wu9wZ5DNN/e5hYsHuVkNBaAI/s9d72xegbxHCUQil
rOqqAjQTN2ybNqkJY2hXwLRd8kpDx9PkFZ/neu4P3K3lmlFe7LzO+EcK5PU5NU27Sg2UYOBYF7p5
mWmpYplV089s3soybH9Ncv4+UuW8cj2G66JJynsIj/EDONbhDtu09Mkk2bSEddQXh/G7cmkEf/4O
M4LztfBdEJO7WV3slc2k/WNRgAgCAVPYj0GzE84c3nVF9tMdnXqT+YTuh4D75xyrxtarUrYhZeKv
J1HD55Nw/kLaTe157QIoZl95Su+1qro0NvQx42DhxIWpt5Cd1T9In36v6RC8B4aKlTdOyXObpmTd
zYI+cHf+uHZaOtXxj+vmfcqfEn+OVmGWja99ju2zw5I/rjfWeZjFugWqY6oYcCHS3TbQr1gnMgEc
emDh2p8G9pVY7rnTfo7aMtxmzWT2VGj9GnnBsVZLr03EVpDR7M+uGdhDmQs/vrZcmHhZPT0nEauO
8BgOG9tAlTuocfEvnpPJLevG9rAQ2D6BCfhoy8G8LFcNq8f7DLGu+5AgYnVtGKVPMyDan/DZdQdD
M7GtnSb5kjTba0OXDxunn+Gopf38PGbN+/VG1OzHBACgBxDphrMT1myll1vPsRPWeV++zjyb9g5H
fEx1ff8ZUZHYViBuwyEdxNQC4KwvEYcQmL1U67cwbmEgPKbp2J+CgUqAadAlgaJ1hFnzrYcXdcer
ZtplwpBlS3b99VWt6/WccXlK07l4CshQXx+Xdl3sVWHLXQLC+7tkUfC0XTaFwgfXZp+7OUh3Zq6a
fTDy6XXWzsH+PuxffJifSgHjTKKHUhQOdpIlnOWqfKmnsYxzXqu9TkX30C6Gtz34HWhgSRaoPdCK
H3ksDZ+J4c5hWU0bUviXajlwCRMOO2MERJbFNQeo+VLx7xk4ZtcFtVL5vAPg013ZRrbWILPnCYbi
2aYC00dHw4EvCrV2drBd2TGUQwz3RvYiPUKeRFrdsWRI30yo8XCg/RLnTp6+NQ0zu54CNmBLA5VC
WcGbhoMtHUbvl6w4vbeppUdn5OlLufQ4zNAxXrrwa1x3Vs2CxgRwW2zgfOQn+BCmIbanQ20cbI77
B2cpsFm9P8A6BfyLY1u0nCLws8fMH4CKu7RjQvGTLbbVbXLKEI3sZvMjZV9GLy32ST+olYSv8tL6
WgEIkHWQkGrdnY9Z6WILoKK0Q5jEvbc15oZmZ1fRB5uyFbKSQPfY9Gp9y3NK18ROXXcHbNk+OmrL
5zSgxZNtNPp+eudn0U+bsgen52rjdC3GISiuYgWu8/e+6hiCXAD6QxzKXYHMULzJlAQbRSLEdpZk
PSY+homoTjZpXGefQ4Do4ulkYUkjuD6V4i3NEAV2KzosRrZ44z7nu4YmH6WFNBDxK5PpYEsHGn71
dNY82KYk3cwuNa+NrKtHKAO82OsowIaO9qbU0j90e/71TdlS1bDrTREiIKMiRI0gPVT1uIVY2tNy
zKc4wVZmE1hgJfzA7GRLbJTLHlICZQxb55ZnqzgF+EjbfCmGPPy8ruFYmMAshHeieE59Nb+AG7QR
XdVfbIqOGoZb7j/ZFGfuAbKh4poC3erkpnp8tGUJMDdy0vzBpkA7ewb/VF9Tieu+9SZk97asTNU3
lvkQh5zn+YUm4FS30oNM83J5Thu5qCUlJ1vKVNqArzN1p+tFem3inEl+Z0tLrP6I8nrN3bU0gPM0
d2R4BBabvgQIgAM+fO6CRhwgZqY/zUFYQIaasrVNppJ2Z94k7yH4YhjONRTjp4RebCHtcCntttGx
bIn+ZMSgt2Vh2kUWTX8aE1ed2gnz3LVttw4Fl59sVQTnRYx4K8z5pWrWj8PGhSbf1pZGLcJvID3L
ZmzvpetlayngN4DkI5JLnj3rl2SR8SEGKzfZ3kr9TMLFsdSrW/YIBUzvYLN8OENYbAtoncbKVe9Q
FzsAaDDvSpGUzywa1X2dZ/eUMKJXjZyxr8P/uTnYUh//M+4umRCbTFStn20egrJffGCRTjYrj8Zk
b/dLADahg4m1+9bRLSZp9G5YFWyTbAbWcUnaFk61zcRALzaHZTAJJ19CiXG5QDaJ8bEfpmt1W2ME
/H3VV77Y2yTPuuFc6OEyh+ZLmQzdyWZ3BL4YjNjhaJNpW3vHBAtRbJP2gFDdJ7eT8myvFM0SgSEs
cqtbDUnWKZY5jBz5OHqGblzaDxvMOfW27HS4tg0HhM0v48/rr22BQFlPoEdsbS/QP3UehCx2Dqgw
11/rl3O5cujsfNw+Tz1slfw3iCmk1Wqegy3kPVcW22FRHgLsGOCd+fGWZc+EgYisA6Fom7pmjQOJ
o8qYXVINwDW0IndBcZiGlUkBg6pMuJFe2seWb3BDxCQtv9C8TKAfhr23zVctVB2MKT/qulE/gqkW
9psoq4BAyh16pt7QnX2RqbUwMvueHKy6jC0fRQrk3H8oZ77szljBFfaIUm/VAEZKnWsPMC7gDa3z
65a0Gpq35NWBu1TuAorKi4rmrdS2bXsoJjaAsR+4qaKH1mW/aqCU3wOeZVvSNB8OXhh35wn/KeHS
wVi1tZIifJlGBgqJGqMtCE5o47AX0FG7p8iL6ifpytdMium9KlK+DSvoBfVYYd8zPKxgTOIspBrs
EkT76wUGIEmjThl2N8wCBWzBrV6+QAOEyeq1yQazcYFlgc4xH89hBAQBcYqDsfhfm2cPgemAUoya
rD9UpqH4LyOG7oaAcjy9wn3JEBLc8XLgEN8a3BdbKkIEYCvuxBKcoS0UzJAio05i5mh6zkS0YU03
PbrLYVL59Age0rfJacTRpmw+752PpjbPHmhADKjIeQgpcjFANRIykxNQfp/Aa20XEfd2Oy5Jj7Dw
EBRpvrKl2iuiBygwQTMJhTarAvsscil7sqmkymCHTNCgLNr0994Aa8nTJniy4W0izr1TghqwhL5H
/KuIQ5R09LfQd5ASYIrzEQ6kv8PhkTh3Te8AI6bubw2DydDYJu3h1vAaM0ejcblSnswfV7INClUm
e+1w6PmVTt+TZxYmrzPtcvxrFT6rVQA5zbEe/BP2uvTSGwLmOHO/2pQ94B+3TFATLd2dq0Z2GQae
Xga4SpfquhbskuQdWT7gHAhj8dFjl/n+CUIT2SXItj6R5QlIqFe6PASMh+5STE6w9rKAb2yePRRN
cyddl5xtCtR8dTIjuzZqEOQ6NZpj+k9aEHXzNGMI1uBgz/w86nedqD9LhB1PktUf+TY5gT/je1Vx
hjZjF9v/XTGDmB0DoB/ej7WMHuhSgAjb9EV7iRdzSsP7DBGxh8GwjxZTRH7pCNvIxJeHocu7i8tm
7ymMtjahyh64P8zc4I/DmXLLG00NFUOv+mjUQu50aVSG58A3q0A4+cnvSu/eHsbIQNlwLtLt0Ey4
6aXA5tmzaSn1BrYxLpxrt3wytv9F2XktS4ps2faLMEOLVyAUsSO2VvmCZVZmoZWj+foeENlnZ5eV
9b39ggXuDqHBfa25xnwZytA8SkYGioCcemSY9nk0sQ9wFANd/tax7a+9Uhj9ZRvR8BjHYGRKZ1Sf
vx5RcRD79domRfTqmfNn79e4qSIG63Q/4rWEjYjs5I78BK6OkqhPTe08bu0CuisBtLY+oo1sPmMW
TMVUm29DzyQHLQmL77X96/CSO8JZjFb20KnCZmkQRu8sKWymRTwSa9v2aGvberdxI8Xe/+yF3f/7
2EqEwnPGWD1YCJrRXsdiCmYEdrkjZHiUtt4eHCNbXvQ8vEh1M/1cH2TUTG4P4uZ3iyU0JFRpNEjP
IR95j41HIAnlIadI7Eo6wrD81lka1LHzSDiE785cN7fuRUUs+9+Dbd7N1SwK2J+W6YijbZGbU6up
O4x2o7zwdUHQyKPS33bz1ujuDII07rbbThmLsrG4dUqdprxokrofxzR93AZQGC1glM/qeevcTi7S
hlDqOhaYDdHAkph6SEz3RSW5/mCAGgKQNV03MtMGbJJRrw6Ae/MaOwtde5dx7Tm3WVF7ipPr75JZ
Ep9drZ+6sNHeRd1+zoaWP0REPF/+5SBJmWW/rFTzUvY+8BWg9sTCI8h3Gf8Of0XgrZh7P+EedDQ1
09gXkloeZgyAiIhH2uu2q7U6S6X1PrrtdlRfe1Anm8d5znUE2o7kbeVSstxXKMOMAhbpPLwryoWa
lfljGxXXSDhF7Uwfjj0TM19HAQfaRm0H/9soXJ0UqhTMmPhHNrzrMPbWM9Rd//tpt91/PC2j0LpU
+0YaFX+Gb3L92qTaAfWCfPlqQbFUXCl8LldIDjpEo77bOremtq/6O7kegPwX/G+5W7wmXW4ecYwy
oD3KxsdAVUDeiuRHaiH+BQNu36WWpd5Pg456f+1YjwwpVHoFk/z7SAVN1HbkNgCu9O8jG7XQbkdW
ih3/aPLuca66YxKmzfdVSWmE8d9CN4m51IP5arROu6tQBlxEI2VnIU3qniLM6pn4CrJIa4BBzSV7
Oyqr5s8+XpL3jhC8X4JlvUInrgPFIGoXWoia05aq6Qhq6Y8EOAsR++TvLEQmJtXtx5I4jZ8aOBxU
vTWcYBZ8MocvyD/pRKAAH3lRN9vfmEMeE1RJfysGN4lUqJ9loazl4kaCLDNUjzZo7WOFvOge4zHH
M9Rx+tTNCp8LFtaKFH723AB6xXCuYaNUL4OVkDCfs/yoOFX1IpOWOnJ3WDw0RvXLOI/yfYd43NA6
wgjGZB8jtOsP/JOrF1M4iD9sG83lOnaJMJppCiX3t17C9rj9TNbj9jRbkx1PvtGp/eO218Wa42aJ
HAXbMyeJkPYojA3EAbwQM9KqyxDV37axU1WIa5EY6HkpdUYknBQvBKuuQ15W37QEpbQOgCwQtt28
KUu5b1ul+jaHmGPwK+YHUZfyRy3/2IZLip0cJps5+rZrK3ur6sbPCjHhES4v+sn1pPOQ+52eFu+l
KNRTpcbNbjvpIBlBxZ8RZFXn7FJNP9Wiyp6ySre8hFK6vUrAGBExm2oIufU13JvXvbqr8vt4HkCo
lJQOUijfH+1hlFBGr/v/hxPcTrc+67+eRInQfqRddSKSQTC0G71UHZzXVCnbS6/Uhru1lyjb/Toa
tdswUU5/DMPo7M9hJhOkE/hvcZkTjTmGS/rwZ5J1jttaSn/Xd4v+TrUqq/82eZNlJ743zSZ2YYbo
78wJhoOTloAu112zMQw3Ixhwt+2G2usQmd1bjAj7OhURQIv1ZAOcEgt4XVang2sWc/9X2wpfBike
oa0vzyk2yN+wvUm9fpDkp9q08LjKOukcOuAUBNG4vZbUEjUJisA8Kku/GQNZ5e34JQNbNybiZ10i
xJusbnydNJHs6tCBRFnP/UlKEsSuYdvdF7PU+3UWh2+khn4V6RD/HclHQ9V4HY2ivtq5PX1Y6/9P
qivtIU0b5aDpZh908RJf2qFEtqSl0Yu8XixIYE4/JLPdSw3BLj1yhmOmyeFxluD6da2qreaK9rFu
CDRsu7PGVRDAaHrbldRQO6pOm912x4h/agFdy5erVH/N5YksuFaW3GvZ7Yx0YtesboMt8tNHHHGa
W68pou6IsRef6To4rizmdnnc3Xprk7wJXlb97VgtnIojtQHDrbdAe3LsbXm69TpOnRwjRZpvvfkK
TosGRb71LnkaHsikI1Ren0hYpECSRtNuvYbiGAfcDozbbpzI2kFG6Xfb5R6nHJaeosrt2HIal4Nq
hM6tV0Gria1Vo7tUpJ5au+6OSIVf+TrbSzMUf26+2lINx44Fxfs64Kv5a3wcYzZBKi8/bG1t3cpe
GRu5X02hc1/oqn1xFlC8K9Zra9o2MSnOfRPFyz87oir9YSWGctqGbUeZUkhwtxj36f88R5oTe0Jw
Twp8faqvDVrXF7XMx+DrSdslkc52TGJoPcdXe5iW6ERFiAHZf06+9SYGFVBG1J6/2sOqS86NVD1k
nfznexkzbrbUoqW7f5zcUrMTVQQ17Kr/ftI+korADKW3peDy526vOSlV2yMQptyOt55DS6nvBCjK
24ay1f4O9idGdRjM/Kd5hHKm7fM8NjqqKw1SaRW34Bl9xx/H3gZtB6H7keD3tI6/7cr/GbgdYkY9
ix61ljlblyfAOyLSC+uT/eOMW5s+S2gwSweQb2ozY8vQNY6Kc2oifvPbrmlkFiunuLpQmR29Cfgm
W7sy2dqpETIT3HFePpS2011Uq/0lrnv9FQC0t7VnhTOdlhjk3+3kKrKRhWycS5ADMBwKw7ttU3ep
w8zGISfddQi65RBQtVgbv8aQ60cnib/WnkAsQrgsb/3e0ZazKmnWBXwVCE4ztIYdUa0VuZlal9Tq
qPlaN9ujrQ0zy9thX+238zmh8vvYbfCtcRskIiMAVTrlzJnawzyr0h0CBzw8CkDNbJJFt0eSSUn5
e5/UkR9ZMtTIte2rI+ZWfRuytcEOPMxyXQX/aN9Ouh1KwjzcC6bRt2fbjvo65+15FeFQ2iBPhxjL
NTcfw3kvrwC4jSj+T+h4btrOyYzkG6Fc3aBwG3B8RB3uyY40HtQW502D+tJnSRXRyaqL/DBSm/yW
hBmK9bn4a2lRqtoEG/4Y4cTd/2NEKDWdPy8dtl6TY2W+Kls7XUv1k9N3RKm6qMT8cxHLRahZf8Sq
8GI7anEXrpttyPbImmXLH4pG9oy+7x7mmpuyrssVBaBG97C1GTPGahWcdLdZ27466rI9jCr0lq/2
VgD3YTkt+9uhtw7Fok4BPtFug8tvUPpJmmUvz8Pe29r4Ra+3UGqVz81GuN8GKYpFhdj/B8T+dkzb
9n+e85+nuA36X57jDwD+9qLsspm8YQ8RnLV+NNcXzLvyCR9Uq75s+3ym8rlJQ3fbK9chqhYXfw6J
OgEDi68WdfTas4382oSzlvqZSJDxj+1Tk8idi0eDdQKn1j6hw80eVftj69taGidMAf05peeY9ph7
ppHoblLmq3rGEE/xmparnrah24YCIWbwsm3dzr+16bGcepkVt0e1sinjLmREMEVB7V4y5peWkMcx
7uf3ryZDsZWVz1mxhSrVea0yaL6yjt4OsSik3FeDNpOVztWgMrKhfcFUttgZjUydmx09Y5A4faLo
ZcVmFB2J6EbspxxOx0zBezA3mXlg/hg94F8k/EHSlbeMlbQ7Asv4qaW1ZznGGLk5jlbWpDmIlnSF
y1XSv0ghSboBe9zraMn5Sc6z9CSt0y+5aqqdNs3TS91CsU1MK/6h2NnpdiacUYiphN3Poeeflxfl
NVwKv9K6+gyQk0SuNee4Kf9nf3u0bdqkrY56q131JsLNZd1oZh+NLlV/0l2R2OpBttvPP9rk0pK4
CmdABJepiVdB2+247eB5690ebkPizB6CrlB32/lup9l6UYdwmqW2kzv09lvv1v6vZ8koAJBsqsDX
F7WNoEidqgmztEgfGO3Fjh2siq1I20949e1wkqj8pXh0rM54lqrOfqlL9aG25uweCJD9QhHJ4i5W
l5+HsXBelrBvSed2Fu+VXr0lvagx06doll1nnp0Tdd0QBNczpVA3Lk4cf986Daqen0K1x6yX+3Fm
IGyeI/7k2bYNk6I4kz9CsLDtbw8LfigBWtTubEwTyt3Q+sbfcMQBlT21V56LUh7vb3uxfsmRojzc
9kzrWCyV/LjtORlBETPXn0rNepfVatkV3PXutw3UHMxUQ430t2z0JlQLegSSSa+RbHunthllRYUi
YjfiknS87adRfCjxZbn7Ok8/1s6u1BBUOmNT+kgK9R2uVuZDh47mQYeWcJx1S8XzsEYtsm40wh6X
okiZJbL31d5r0QGk4HRRQ5YfbproUCPMJDuafTo89L1vptJ0Jyfz6BeErn6kPotj84fou96XswLj
oLWydB5IgW0djcF1Rmvlz2E0NLK/3S+noMa6CAeMjGec+AKIC+H4nBqoZNNIrQL8nuody43wtFLe
Ogr4HkxD1C/wjytSWiU02FKvXwomKAdYGp2/9RaYBV3EWLxtnfWaRe2pDrf7hJD2ujcmiNwNawRa
HDnFocVMIdg2FlnlwsULhe1X6w9pAQtfKlJ0BmSQVm64VPHvhwR+ojNSAVq3AbeHW+u2ryzdjsuC
cRRrMUAck32YC8D/sSzOQ5Skj4ohBjdu2uZHO5gvziRrL1k/6VCl9XCf10P4jgkmC/xa/GiWokdo
NXdX8H/aZSIF6VFgXd5PSSy3B5AJ865EofVgjmN4UiiAcfVWDR/UdcO6p7mOmu5vI7b27RFCVubX
7XjtyWFJ6233F1HnNNg6tw1+ZEizoz2pJIRlFGC8iaXZR7o2f9Pqetz15LxPmKinh2RApx2rVCpj
/BpHHkx0k6BCmlzDAYYfvLpKdgu9Q7OkzUgi1satWwIBeJE4zGpKYHtla31oUTiyWBHWmfqD+n3s
f5hrM25i5qlfY3yNCQt2UProqMiFdOeY5GpBldj6bozACdp9Xg1X9KoN6ny4cJRk3zsdumzb0pMf
8oyepGkwx0J7dWwX7CPzppQ+sDmiLpIBEB8zgOKZfrcdGZZoaaKeC7gkl0+FIpNZvYlhnM6ACI3P
5X1qGuo9AUQ4MIVUeFrF35RfET0ijRtvjTjsb43IX7X7jNXKME82vzyGbBuDUp+rU718tWznLJDm
nabK+rntVVJjmy5R1HyndzaSlvXwYmuMtJqPYA4tftL//YJCxAguGeDENVa8L1hDdJBt/DbXXXY/
1BiFkFAnSiyW+WA1rbXbhtkh8XsTt/W7rff/fBQeWs1r37eupKnDAzU7wwOVAMMDMMyTQ6rn7qu9
T0oStcuC7e06bOvIcpmyaTAI20FbO+91Ps7duMalLD69kthAONrmu2zIH0Ve6X+nzgHouPVLitoY
rYZdv1mtZPqDgwxOi+Lu1FJRdkRApd0bdfv7aAtkFyLfv7Wox8vXji72/9xYTRFfYkPYXhLmmf/V
u3V0w3SPD7O82hSg223ti7qRNdNBPURy8ufu1usscXi45VrVEij4htGrZzV8lIo/oHvLCt1L8cPa
o+2Nn1F0smQPm/nQpMvwEtv9Xat0872xFMNLT8bbsxHrnbbOBKv5/QJGdbf1ylY+nYtSW7MMHCqK
Pn6aUVhtnVsTFQ6oYfX5ftszQsp5w/ZuSasy2Gpf+mH9ra+7G0muLPDs+9r96t0GU6D2u/d/P5ac
sMldrwg2hA72Y7KPC2rHWqVKpmsVyb/3l1AvXdmyp5OAafwMpmjyVUm114nswucC19l2ptd53dua
ZFV9K5sqv2zjW373B9ib3I7WETbioMch1t2t06FSQqh+xU/Miyc1uZrAMce16iWs88dZNpko6smF
7JPs8wLHx8XAs5q6Wa6zj5MYaoSUKmvSYsbkQRo+kFZ/RJh3PmSByfXp0QIUms8zOdW8sA46MfW9
bTnmXq9yMv21hCDflLyYJOSRpCuV2yJ5dEJuBhi/jt/gqr/rnTzvFFXX/IqF6nV7JBmIiJpaVfaq
ye8jlcbCExrAi5yUPBEnyW0IwBIr4149ymHljW2o+3alErvNVtX40ZoeZ2edGDkgwyOe3y2R5Qaa
KhbvVU3Cs52mecBFBFyByP5a8dVPtaxFJ0w/Pp0h+h6nkXMIE8XBC1UimsWCl7tows9xeTWSOT+Y
q2rBbqdTKmreq2P6dnJFym64c1HHD3WjUXLXP6gQMlbU+UuvKd8w2SZh2HFLFo5FfJPqf4FVuifP
qHew3fWGkb8fy/8y9hegjBhP9/KD48i5K0sLgOcF5BYSmW6HwNmSghoKr09+YzeOPfduOU/PExJF
Cu67S08gHkfZ5GdmlAoaQK3bRZXS7OtO4uavIyYFBeupdYJaKflUzH753jX9ITSSU7sY91ot5LOD
kaIba+mwcxJRujiM/R3230UJOJJ17a90Uvgs2s8SQ/PUKd+HAkWIWvd7DYCGigbNHUVduar0HpVU
Z4J0cVlJX0QV69/z8sOss73GJ1M6gmyM1f6SmXz4hv6G8r8JkBezEBGJ7OrpQGAAgwSPm26OSsr4
pibqgribqaWTVNg6DvMnyNpdXXI/nouhPTV1dk1MVNQLxLmdsQJIpqo/oAz9Lo1l+dKHfwN2J2Qo
2leJeCjziuVaA+rzigQzQ65FGXM3y5cV9YrUkneyNOkRE6cZteP4K08jccVoY/SH/IWCXuVVs4IB
MaQnhfGLQg2IX0HMxVjFXGOcOmj38qovU1ABCnqCT3AdMWnbKZTD7JaML4MM70DtXyaCJDo5DWbg
aq2fwkpoVLmMjwB0QOKAoT8kZkwl7NA/INvwdTGPKI71AIsCyZVh96Of65+tpSJVOVeLD7BKBHE6
nkSPDlfGKxOXKi+Vevk4jhSJVXqJyBVxVghteybb+hpVkFvSrreDYgA4loTwBq2lebL0Xdw35qHr
AWeUiQx4cfLgWJvHZaFmQZ/LGNgPsDXW4bY39vDim1CciFq7a2E2Wg05SEFZBkxIEnUH+JxMd2ZO
AncZHt5atwGKKo94Lq5jIaK3QVmZwwEE5qleQQPnZeveDrKEoWgf28ioFHirqm4xLeOB4o4yGIUu
CMlB55qwSgtiJ1H3Ri/fy2rdBAjHF/5liS3uc5bDfgul+tCr8y9ueCZlMYvz2MZT6klMMVxuo1Fg
qrjzlZEX1pTgjLL981RO/WeKYgX1TZOAE/gBEf45DqEAkc07RRq0Hysd/qpbvqLYWR5q3UwCue7d
kBw8ddJgXwfnXuSrdbi9R8wav+AP0VBpjfBY9L8KKyNa0VHyk0h1vVuo/r4fRHgqFntN+LtxOCdn
RetfSwPEfVrXn12ZQ2gKW77AQkHZEA4X2YwHkvikqZW2em6T4Vsk9G6fG4l5yEzSKPXY78NBlB6v
NzsXxXRwEj6Qoi5A5hXGcGkqPiwlj1+Kkay+2rCuCeNDlhb7hbDx0Yzbu6KoxF7KqtcRtmuchkWw
2KTW8sipyWVm+64K70QtnueMP6SsDA91qHwkqpUdwlac5bIvvX7BBovyQyOQVKhJsZLppzyWR190
zd+xUlWuDhlbFn+rWMC7k55OXtPmvhNGjx1kyGNaBCLqDV80bmW1z3IevzW6nLiONrEKtgvmyGa0
F9qIm1mE6lQ4xQleS+5ndvbRCQesVmbPntXe1RSj2+ZsurFTYrpY1Pa+Islz7dEeiqjtrqXRL+el
qPfhxGSMOhvqXiUYssTTU1jxxodWRVRgEV2CCuYcCR51xOCDSpp/ORZAIcP5ZOX1lBnaeAL6g+g+
JlHMDXryZgNdXoVnr0e4GRfukj+CtYJJ8qI5p2PHddie9L0ZmqrbS9NIGaLyluf1hAgV37rZdvy0
HvDuyqRAyyXJ9EiJnkFvmgH6pgJd7vBsZ9RRED+i1Fxy+078nWrGmzHOfwm1I+GV6HdIqs81xYZ4
fgCJN7Hr0kLx3uKRhFFI/mInvXGduNPjM5GLYx21xUMxI5+DgPUY94ur90W+K6CE+Cr1Vz4IVss3
lREtbGF6vdIWu0ZdoWqVncE1xWAljUmptaOWnBenME4hsz0oVJkSpKNGDWZSLmd4xuOxnNIZT15T
OyhxPF+GpIiYDFOSiiSm2Q/jqKKRbpVdncK7K7oo2UXi0vRU7+ixSeZ07o0np2ZKXTYaFEXYRBCB
csfrMrnioo2w3Yhj48XUnNEbl7h5bdvjIJmJV5ap/dqRpfeEZfRvoDkkF056/K7Ng8GlSpLfl4b1
l9IM1YfUkAB1sm461YZu+BSwtm7HlfJjMijoSShf+aAkGOJli9gBrSlk/B4zLe5d+AVSkfUxmT2C
siyWP6rE6OEDIcCMjAKxcrWMHwTMB7fOmuFDARrrFkigPhyjHV0Dz4SPqOLKMIV580Gl2OQqgy4e
IkkLkpnJkWwMDkEKC2uEdTeNF/VaShQLTcnH0mUrlA1v7GiOun2jT9xfdT1ITFbNYaQP166D5dXy
Xs+TLVaV2XhlcqP7tVNQUZlbxoX5OjEl50FahPTSZXxko+4NJq+yDtPM66GRuLWkZNgFaqO7JD3a
ylgg241afiGTrngmGvC9LEvtPuqAbA45+eQWo5VGxr5JXub9kEYd7ml42TUEQlkZazkeCqPlznGm
7TKCvNBsh4NaZc4jjLdxv9TXAQvjY9+m4XXhvUApuJOk8jVPwviBcCngSBYizDQk+V6JesG/fXkw
9Zl7dSVmj5gD8rl4nU+HrBHkIe09ShK6vWbjAtjjH6nLWnZvjn11chbFDpRk0fyxXr5VfbXvRLUc
mnZkMlE7b4h7/V6MKfUt/O3DBcXu3Ngxb8VEDGKPlISgtsaHKswS0Kqr1XIrhpkrPTVXaUplECiO
hqlz/gBD66quV+woJ2hlFr1YDWB8qQZRyxujhIHwgVf2oeH1TmG5cgHEV3BX6HAgfyJ45sqaUezb
XqvhMhH6qJzI9rMqYjFPGnnXJrXpz7YYAhDm5iWNlZQf3YJIoSWEpuhcR0tmzxgBpHel1qCt1e5m
qTN2g4HrMBUazAhTyXBL+yoNU3NU5uwaS2147virulZU/6VbS+8ZJA+Pg6zdJUlKoHi2lF3XhdWh
imIY4+krOJTmIZon1SXK9o2LNunkMZ4DWPXDPGC53kbSvVm3/XUyJ5g+5OYvLdZKnpokvHHZCZKO
sr2KiFDWiQdi2igZepQ+lXD0Y2nU4cFSlPgZRHLk1pSuy0p2pYpxz09iugL5GfwMyWEQwXPxAI5c
cpkJYIStxwChVif0s9PMeWZOLwWdU73GsWndlZ30S0x8URPTk4teN+WunbOfrYZgBzwx4cH+oepF
epeDKXYxa7FwWRzvO273FsXk1BKZRVDIeribQ51qzYGC6D4Mg3KsCz+2pF/6pI9nTAa1w1TDOe0n
w2tjfid9Dd8VbiSVnhrB0nmqTvY8jJTaVM0d2NSrLFhNaehCNJCG2MSkqGGZjMWFeRaTMwUdAEBX
AdZ1oJZ2l0wA/+0mXo6FkbfoJuuXrq0eJfD4HoGn9gAt+FOJc+zDhKLzD8v58zm4EfUTxXB4Z9hR
czXXOGkPwm83roIlKuTxXGfhUTtJHFBpJJOvWr61rYZAjtmAz58CS9aZq/IyTbFv9s5nDmTY7ayB
WEm3H6dcnMFMY+DQTdcJZWHJBXaf29GbhdnJbnLU2kshxC9TZLIOHviAsAnZm1Eo72Irf6tgXvsN
AbZdLhCC5+BBvEqKrkuh1nfllCy7NuQWVZhQHC0QU3spHSyvK9LOi8PkQMQuD7KlPJmyap6Z3t/N
qdEddaCrmqJIh5o/Euz+hxy1xlik8WPLUjYyyCNrNtmRmLqQrmlZrMqw1C2VRV2tRdOhqE3FT1HT
uLHtWUZ6H8WTwaymhaiPLNI3rOwxceIzIGSx65wOlKdeyPuBqrvjYskOhb0NNrlZTW3MkBV7sIi7
BXzJPiGb7EYQlvfhLO9ay8ZoQsj5Hu9KriRhHO26tPvE0Bgr1r4dnxVMsxOA+1RMqrErO07oYTZA
7CpMJz9XxTNflb0Cab8TJM3xcaz9aNZ8K0cQExHZQ2Rvid2Yi9Sf1LBA0zPFbwkxHspZAVFZqxa9
E97AlGLfGCD+G7gOMPmq7qnJ71Z7A99xSOkLwONePmHrLTOB1nslX68/P6ApjOc4zR+lsFm8QVbC
S9xqn6ZO/n0Z6iDts/iElZju6hL6rYp8Rm2dLRaYVJieB032lSXvvKZRZK57IUVwIaKkrA06qDrw
LnMXxT1WDKYhH2SJJcjQGOK2MRaUCaCIBx9UwGPoZMueUszJAzReMH+VWKRPRUqe32lOSjr2wTTG
Q7A9+tpEpt4HRYpOipoY7tQWQXkE7Ie5zO0DX27NvE0GD0PMbN8t1XWesiWIG24MacF6zaGuyNvO
ZnfkCvp8OjSkEXXbORO4sMGsd9dYcUSQNeWbsAtiJ6U+iuOS4ALOjfqbaudzAChkDkatL3cDPsRu
ZSoFriFGCaOt1E+DlA9EFg7TvJQBd5GStc8U7oy+ejMTUv7dEFWcnyhLa2DUosMHTirsh2c7DLYN
s1YAJ0l2NYjQ70NJFsHSY6acj8ZBcDkMBBRakApMS91GVC9p1v3VdmV/+6y2R9vHlCyGwkwlXGxs
Cvv4EAJmZTHL8mJ7ZK+7EwsNvm9f1OXEi2ZjTuEYmNErRUk1F7qd0lcaiwpyr46VvmllVCpeKzfZ
qUOJ0SD6VcYMowQn3ZUTb4z0m6HUK/CBiXvbhqHHRWp9AQ2I1PaaSVwu4pT+bA6hLcoh5jp5cxzb
BsBalqCONI9jR3WhxGQN3eukBdsrgNlB9tdaXknc1QE3Bhti4PoQv7I6d9sQVF2HchIiCNn5FzD9
rKhGnVBNaysBSgY1iCkl92pL99Gi2kv+g5CLzScbTvxyVcNmec0+0B93ipP4tH1XtTpVgVg32+62
0WF28DNfv8p/6w5r88/Ro+W0+3mMiSuWB6UevWYwP1mT9NSF5qq5MyUdjkiZHYemcMj/MCCqu2CB
uus2xuwKRyDKjK0GfR2bAXnffv4Zh+mJHOCkSN0dbvfJKZeKxDXv+xoGUZ8Mj2VY32VcB4Ky0HIv
r4vvc4HvnwT/0gUiDChWvW8LB9vRRbJ3Vibg0ZoxSYkoXZ7Cpii5di/FXhmjR4ukWVg8J9bwKmRb
OwxrdEA2jCKYIsedhFDPs7L4VOo7o/XcC/7DzmC/19waO6IERA4xq0+G8SRVZsbfxp6v8bx6oltS
y4ypdrWROnEpTAMoWPIR71umVBRSnflYTuBemAUt5JldaUJ5ZWuqmzmR/ozlXVnXWeBUy0++aIuV
Gl5m+ljarq3ihZeQSVPHzrmO8aIdiBvXVHwh0loc3xBtdS8Xs+4PLKG8OMdAp8+j6t5IyTdXVXlu
+vJALf3ik8dxGJXg8TDFiie3JI6X7AOpvziHJdDzEHyG30pLc5fBxtAUCLI1l9i9NQn7lHcUZTgS
i+PFWLq/piw+WEt3GFDCwKGLqwM///IYEod/q8oQKEIqfe9XuLNuKwPS0Di/SjJrntYZdjAN4+9R
jTcffIjKmvTPAdC1GSbWryImjMY9AYajeZ+HTF3KKG1cIc/HRm/NH0T2bZb/XJ8sueuPxEeeyCBS
wNI31EYRIPGrqM1OcOK4DxX6cuxDZzkspB585Jiav0hdu2Pq6Ff1mB7kZg1xAKpuSwKsXdybV5T9
QJzj4Qnfvke4bslnKNWmOzQkI9TnrJartSoFeLNmLk/tKH92rfJRjl1zDgfZ8Mn1k8OpCoqWUwfU
z1hiHEoZb5xmBZWq2cwFatfNRX5uihqi8xq0m9H0jppojlhlSK8ySe/Y0YikUm3nh32+AyIevSL/
+xF39nLRhSq9QOyT8PeALG/3BbJFGFz7XEz2pyBsLRwbIX0bzmfinZGf6yCSBpLLR20mMF2ymGqd
UfOszFLumf1rJ1En7aGlXOw50bvBHciM/xLyUTec9KeY+cEQVdEenSqvgaIU+tHBD/hRa0KiGVJc
/pXXOECUCVnUpHYXYTrPyIrDfZRYVP82S8lkOlvuCS/8nNXutMxx9zy2nf3Yw65ISoTL88AtIU8E
l6ItKZ7zYm/p8Iw8XO5+7d+6t5Fb47a/bbbs+dfRX23/eor/4uu8luTGlW79RIygN7flq9o7aUY3
DI00Q+89n/7/mNQeKvrsfW4QAAiyq0kQTGSuXEsO27Mva7yvZ8oV5jWHdI+IL8paLQYNA3ppS02+
NX2kMkjav1W349tw6ZPiU59cR/omrYU7Si3HHfs6FAnB/pZ8UJeq6mC+4EX9T6/RmxgDy/FUAZt7
1Jfj0l5PXctwIoSoWMopSMLqJkW5fGIHs4A0TNpmM/2nrYQeFmQf3xeTHrxamsrrAM/pHphQ8Cp9
ZWazssfmcJY+KVQSzdVo8O/XrsyGx45lbDupHTzvauoAebaT8mauCeuw2f+tL1ZghNd69br1sdtE
B9w2ngoz1Y6RWwZnqwyQX1Aq61EtTfXRz7yIz97Yfq9dDYmcaKEcUsbb7IfZ0c5D+6WYEIZ0gmmH
ClfxZwQC4xwbZXIhHkLG8cAHOdUOmu71h75O8aP4+YNd9M09CgVnl+/rXW2PmEdzkl5JCTsnbPfv
8tppzvC3fOR16ixqfTBCsuViWQnsh6EdY6x79SEZ2xt8J9mdN2B3VmxsLuCk5qPhQd08KRm8b8X8
PXSMYM+N9t7w4z/kba3+CU9afggHOz+qswY7eNixvexKRCiScd9EVX4264IAjwrnkqaDisPsPiR9
r35UzgAMtE2W9Am8SGlmAXw3A/zg5U+j6Rp2yaAVYSH8Mg9mechIioNAAsaBciz+woU/3UlXHejd
o4eElbSkIMkX7j/Stg8yXvraTv/wrB42yuU6fVTMBJbGh7adPJBobXgosmR4zUM/J3M1gkgXCblX
6YsKDF2gUY/S8rqqQls2+xummV8D5tFyILnos7OMkCLT/4kGK3yRy3glWnWqD4ZiG9B35WLa1+lV
+ire23sELB89dGuKCSk4Em6ftTlTX5U6mU6OGyyuCZZt6YNL/yXLCZxKl1X0812YFj9kXZeuaJin
vVpq+lma8dQUr7Co/7pCnpwUHaiSgFkF+RrbDfxwsXOJG9bXFUgrR9chDdKVpuZ/3bo+j8OrD5un
augnud42sNeit5EgHLsahNchaSoeoPozr8a4UORU0biTPin6Qi0e2qUIYkRIiWOgkLqcsR3YBkPR
6EAhrj5vXVKbUr9AaoKzpHDj7G+VQPcurzFq3bqBEl0nUhyO0a/a1mcrLQCE2rvJCIXA0josD6r0
oujAZVrdH3BNm/5C0NJ+BDiBjj42w0maWohUB/sRUqUdq/kIfX/BAi1+wmVwNITZJQ6htZfmEHbl
dYxAqsDGxL4rtD8MLwXdVph4l5emSSwd5Biw/HbobGR86uESIvRwkKOonCSXti6nQ2CS5963tnPz
a4wSO8EzpypaCA9aar87fc72ywu/SMvKtORtCQ1IK3J9+90wLYiQ2uxFuoouwJrIyvlemoCpTMSz
rD+rpAc4MaKEakXIjCpdpBwtz3PfNUyjiwq75l6aBcQtUKxh5Mhgg+XimfSEOznogwZ5/6ozrfv9
MBm8V2X5rC4XTVpM3dbz8nsZWHkaNt3UebxYdrqTvoEvzzFE9eXksbf3orInW4ZP3CgfNvk2ubrj
4+pctlYtclzT3rD1+YIq1AnNvxR0ZxCdc6g/3oPhpSzr7OQpVXJKh4WvcrDfcBBYxHy17lgA3vpQ
kh7PVKp+RbKRr/uUZx8WDOHY+KxynmOn2OGGczdH5DI7S7NXEK3rPP8LhOvpBwhlxPs68yytqhzq
d8eAlZV4mj1XZ2fqE4jzdW9f9Il2GXM//GhGvFhpRRSKfBn9ouWBsw+JBywePmffg5I5RqnZnSpO
vi8B6SJi+jZ1iGeZehZcPP1gL2mnttrXL1Lo6cUwlScjr792uhKhI1NNT/xoKDSKEV91yr5FMciB
jIkZ7wO7JK9QhyYQYqzie5v3z75fqe9xAI8kaJ1dbXr+G2JtONix1VWl4v5MGsikpZBauNgYKB09
BHmQrl3a6Ec3xehf4Sb/UdqucWkMgzxwCwq4CRP3LquyP7C9mx+uGT72Y6b9XcO9kHiNxUbpqZnm
HQZ5Tui6bUFJIP3o6RBMBcC/5xB26sDVrA8zbq4RUN0fWgb3m/Kcepb1qtvFXa2p+anQ8NHmSpwf
3SEuiXVHXzH6EFmEZHtfVMCtfFK4nk3ETnAC2NGPOvyuBrN99hptgd7nLmoo+Adz1NdPaEThsFXB
xaKy8zLHQ/4+dPGSTpiGN2mmFWShYCXuSZq3n/1uIgbVDRVpGMb4HNXmkkgWNyewv/GlqeD3sJT8
YvRJvo9Tu77g8KuP5pIvzq7ceMX058/PhB0JThwAUB1jhfg+AS2iy3ob4bixd6b+MijtazCzAhks
tafA14uHIc5BjKEI9KE7LSS0Wf5isVv76GdXe2kb/STHoA317joP+PRo/+xYnD/M0PHekK7d2bZu
ffSWMb3NqCvLsRGuN/zM6l5aSE17r1WP1345ryc+/Jrr+VFa6JOUr42XnEK/tD7aolJe8O2f5Vjn
WeqLg6r92irN6qUd5qsJYzVMFPolqdL5MVuKVh3u5rjVcdXQKrumP/WuYkNMpNuPo6457HenbIc3
B0IA6USd0X6MLb4x05TdZToadTBrc9Sf2vloRlEP0ezSlkNSELM0GxCI0lgvlVUNoiINkl0Z8suX
oUeWgcW4QBPHqsN714McTJpjq9OZ6QvgmWgFCKLQfiyWvyq12VXnKxoW75/6tbrsb5GVPGZp/4eJ
pMQ1w+P12PfVrwKiS+dYJna1/3RgUD1QvvycbWxrOJqxa0at2gEZhxFkuUrU4gwadYjD8cEHT0bi
jqewJ3NSS9XgibeJVAC7n6f7CGSV9Mk4dyqDJ2m6lflMeh1ehuX8rX+uGviIAKBCvxjUmHO+dggn
PyTFlCKPESQH4U7eeVoSO176IpMVFCKfACSH3b5nVv5R+lX4KC3Pm/wFoJmz4eXg0MbKWRnsmM10
3r2rdq4/2KXzFbBIC96FEUgdARU136QR1sSYFoGDe2lqLSgO0utSZNwYWk55fPUHr91LE7bO7Gke
ovUPS5cNrX1UpwFCb4y3sgEX6wCViTSjAZlU21wc0cvR0LYQJScEj4IaTcTlreeavFtpye9rA/2S
2ln9LL89WyBeoxUrCLAxvlowRZOOQJc0y1CdmZ75osfGUc/OoDFCp327WuT3z2mJi5fAMqE1S8vV
vVI19c0mWIAjeapYr82iuag2kaHA1tIPZ2SdjoPA+Q7W+K6mFpJN8ozu6fwPvosvE57QP8uOhBBi
8eFbDmvbDr2BYtezZ3kEuJFeysL2b60xh+hQK9GFOGR+KeDqfNKz+EsK0drPdnJezSkcvzhu+TPP
CntXmMl408rIfnJjgDf4f6KfVwLxDR58Ngda4MaP6ZjHgHCC4I4Q6Tke53d7zo0drJugNsoU9v65
K+AzrzSmN29rn2ZPUihI4zzhDTXAUn13IHLc9wkp5y4iBotDswdrBSadFDkVKs2OXBWvHe8A0M/X
uqn+KptUuVpaxhvYVUy78Vnza/2LPYc/8tlF2Tx56CeU6EM7/LvqsuQpQt3mqKWOciIvX/1SWrGG
4dqeNFe3P0L7TEgs/WrM83AylCg+ukp6FyjeD0x29Ybw1N9mVPzVjaFJeKdyLsgM85DICYhLmMPG
Ok4PQ0L6gxcaybeBIBGyQi4opIpgpcOLnVSjd9BDwksVQIDXojjjkY8J+YWnqc3jt7SFhJgogfa1
mgPvYnlEPoteT49VCAum6YBTGhaYfNP799Y3lzRvhKu0VwNGDrLPK+QF8+CkFnjFLFgtcb6MyPqq
2Oe1YzyN4ze9xVB6KVqbdOBem+EyUh9Rc8bPqFwQg6xBIGfViYR5/MTwm91+gPBQH1O8YAf4kZBz
tPOdASnllU8kPNp28GeVuQh+6Xy46dKfHAL3Ozd1QjymFIo5hvejF/+YciV6GAcocue5/Gcm8aVs
de9b0AXN3kLh54XgrXa2Kiu8BVaOVz4q3UOQq8YXQJ9/DVZc/mNCdkks6O+o6yoyvUOc9eiwnouh
7XYqrHPX3A8GlEO06LkCnCItKSoLlTQy5XGQLSOk8EsdgMuI8ifpKq9wpGgg/uIL2IhjbA8YPZqp
vk2EVo+eTqxbmhZUiY9Z7D1IqwdY+DYYZF6Pdn8vXQbJCWcnsqtD4ybam9cbLQBPcENLS7rQ2oYz
vE2Tm5ywfIHQGvLQ4uNdLDR/IfUsu7fJB81qRuWLtIpMC46p6+cnaY7sbp6Uvr1Jy9O17i1SUhAC
Tj+tffrkadfey23yaLiaFBgmJ16N7FlOCFxlOiYVChJyEMsa9S+d6MNyNWUpxgHnn0JqwVVG4Ooe
bn4BedN2SXQLb3CsJutvRsq52Efe9Dahg3CcLE1/a3wHbrg6vKH4yZeuaON/7NaGPhr76dUJ7dd0
+Fl6s/GOX3M/Gdb4ynfCeC8RJQsTmCXkGG5adQ/1pHcBLGq+21oLjKv3hqOMzQ09uFUFSppydFCJ
9KhNZJ1985kEs+hVirqespsXYklsfbCiFMcq8Ytj8u84fYqyXVB58HTbevQ6BSMAL9+D5ts8p2Fk
vLlFZ7wls8LCD67lKs1Y8bqrNgMRkSHaYBtvfMQmJ4vW8TnqHPsRQtaLvZxeBfUJyLwP9zlZbJXS
Oa9SJHHDitcM49UJYue1hQb9cYyVe61FCxQQZED6czbj71nOwDMYvsAHx97Gb8n/y1CY5SaNR3DN
v65Xd/8UmeIfSeUHHKVPyitZc/pJ0ZpubUpfa9aHWuObJi01aIrzXIGtq9sUii3A6Wcf4MaTHB0N
NAu7Llb3hl4Fb9I3zf5Ny3kxpFW3Sn9prbpgBH9Qit6enkrAIQ9rl20k14E9wM5w8ujZcXnNW8ix
7Ek3d8R2iRQbQ/AqhaeGZ7UwEO1dupCraR6j2j0Xehol+7lZPMF15ezkaBHxlU8t9BHg04pPW5/h
JX97qspHry+bFy0iu+xvpztZY6O+SsE8grajJ1q99fnm8FFH6rhImqivfeDH97Vm/7ENSNirQLWB
FsbW5x5w/Y/rRZt+gJ0C7iCoTezpHo3H5xbprUe+gdkjIfRbTxLFTVq2advqTqpeGr5qrdlef+uT
06ym+Ktu/eCglVUGyCd3XqRwkaraOSQVkIROX6kq4HOJx9TDISH/9K2O/fLNT0pcbF4cnaUvi3L8
lWiYuCFC1vup8tUd896/ymDTcL8FBWTEhgn8p1Tt9piyzCIUG9Vv9Vy+tjgLH2BwRTkygcsWwSgf
BbACt6A+3Dmd2XMDOBgCnzoQSAUppdn1mzrV8VMTu1c5KF0os2k48Bvvqk1D+TiZ451dhz3PczA+
GnMob95Yd6CCpiB7qIPymJdHRR3KQ9M49UGzghngEap05pKf3iekeMS9n9xnpnq07OprY/gF6e39
vV/2D1YfQMweEpciJeEvv0MsJYTNILHY7RRYAF6pVZcxsn/Obg6Crb6qfUD2hRIC51Z7/dBig+wb
rI/c+9bEerabAQjvx0ghXRSRmYNE+8DHmKfJBH6uKsMNxMSHVjvROeCDgJNbBY0OPrnv9Tt1hkgO
WUSDAAM5Tq5yTkf9C3svFhrQC4fSUB+zLr1OCrI0VVeSBNsP7jXr+2xnGB9xM8RsAV32yoA8sz50
3+bM0m4TEW18Hi0ORaPYZfnU7qBaV0ejg4gGjz3pSM3BK5Ega2e+kWyIH9T+RQsb73nhzpvIX7Cn
yiTzMTDuzSZWT8oAN3ARfYGk9Z2o0CFqtfJU2K1712coVOIMoLoV0wDRu21UdzCSfQVhMV59te1P
pRP6O5Aa/mOf/+Qy4Q1uFWMHvfOwd0xk3KdC0e4zbFXkqtQXI+XKQ5XNyIqqb0EISCRTZiSgdNL3
puTSaEN9qzu/PqrwAhwaB9Hm1K3ng9rqX4MRmQAQU90xmMnOUOfyxQL+8VLp5gcKY9Ulg2TxHnZD
cCV8U45p47T3ZVHgKdEHksBmfx9U+F8AEly6Gh7Ftk72eV2evWz0rrkxVYcUu4GtlRnujIi0iLrv
Lla1IAKDTjuag52cwAX/BTfTd1a57GISJd9zt/o9cLhuD/UaXjzmjd0owPWStr1Dka2FAAG4FlQR
7No7g6+9YZNoo/5VJfpEFh7MbwNAg6uyOD2M5kUsam0xqzFRmEYdsRBUlCu4VGGEiIZW/dCz772t
PKYpmb4woezT+AXQ8j+za1Q3YnAqX8akhmxNvU1Fpb2aJHeYTHtCvnY9IFJYO9XeyMPovsur4BaM
WBiZxvs7hcWe7M8SLr1hmb0liq6YHlBOONHHhAzA0Ujwo9pVXZ9DG3UeU3XvRzdp97gD2xB36Ap2
aEiQq3vbuQZ9iPBDQB6NBq+mVtSLt+QrOQD5foijn01W3nAlm5cSiGMCYgU+q/rEDf2nTpF3GXHF
E4FAe6OtrGecI/ouBl2GmlHzhv4nOWpuY/ASG8U1rFkHY8Xcz0Pf7MsOv0CdP8NJqt4HBiTrfOUn
5ONUElIScicD/2h2oPRCTWd3ojgd667VHIMkcWHBzk5REfxUiDxArhBBHYQr40dvDeWXFuZyPtaX
LveRNnFJZdIDYiDqSOaqh2n8EDSAeOYXdiNIbxOILE3Yy9Jsp+KDTGM13MH2by2o6cNEjvHT6OFg
r/VuIiocvMKWwqezrUAn+fzkEiqp+xHU5S4swWXhjAUjrhoH02xxXs9pcLK9hTm26n8Grp/BRmYA
bXT1FACDmQM69M/h7ECpT0r8rtPIYGr/Hkg4jID8HhtkKsPadvA6Ozszb9U9rNHFUS060MmdgsaK
pipwQ0ICEwQ+gYXSfZuq6XUM7eYeV2O2n7sJBrSsfSJr+RVPM1q7UMZfvQlV2Uj3rauDarni995N
SXz3Zi0YHYTVvzeud19GLLFmo7CEpVV1maFSarXw2wAI9Vx13TfkDYxdjsb7USmT6WFAY+jewXlc
LHnFQaq/pY57B/5hwsIefe7g8G1kx45nIwC6FKNkanT+rinIm8jiCidFG5hE3UrrUrkVsmsJUqig
1cmTRb0FwA0fghN5zjcHRtBHvYBgC3XCt9LqXDw8BbJPcXwup9Y893Xl/ZF676QwdWrr/5jt+kDG
O99Rb4HHKD8io9/nVhbc9DEY93qlNgd26d6lB3SG5iEog1EjJKX4bNw60u0dpGk7XzUPWH4P3mgN
z+kwjrgdnQd4YpJjawbI3Ck2csn/KaqhcNamjdVPhguZYfVsPVo+NqM3WGAY3QyQZ+V5Jz/wvX3o
Qbemsezt2S7vdDXgNfRN426uY8KmWB4/01w/5kEy3dQZniYYoV6Q2f7bWpSdyNC5z/NnmYzszPgI
L8XCjWPmo4ZQbN2+DH07PbbxsmrT8sqgfakjTNyqTs9l4KjhPnV4jODBrkrL3qPrU6wOK/qSpDrE
hmbxbBmjfRrziL33Uvjuw+x1pJ+1WnxsuhekvpJbyNbglvpOdDAKwP8kbUd3lm2+6IFBwoY3MqNg
mxtAW+Hfi4+DUr/Muo9jDf8L8x8mMy27CP7LXiLSJBsDSTStRaMK9OW/xSJCx0tcXQoPRQwjhDvL
L0FqjJnX4mIBauPAYb4EAtCsO+r+TakQyiItojsmHpnYQQ8Sa0KelN2mz7m4Re4hg74yUYu7xpye
1XAeyebw7cMI5cx+WpqQFEz73uRhmciG3uDfT0kl6eCanDWQRZ5Z3IHIuAwTSShAlR47s3tRWiSe
IPCED6ar0H8VvFy4ZPVbYM+OzjBh5Iez+zimmoYZ2GVPHqG5W9xUX2agRh/IaYA0LL6HA6Joao7c
i9f+dAufyS0eAmdxE9Szzg4nZUI5nqs9SAHWEF2ZxFQOvowmJzzAoJRSAejpgxSY6ty8yWWKWXuP
6iC/ZnHJcj12zqG2YuAhhBQAwBXzvoAaLXIKvK9kjJgseQ/W4O17L43vlQ5QVdKM5DZkif8Q41y9
JHP4JYTzDbLR0xT45aFztWAfVclCqRQeEo2ni4hHqkCtVf/Dnqa9a4fsXI81n0gQgYmT+GcVHXRc
jmQI1lcn/LNAq/UrfPBQcI6vehJYl3RQXs3BsA9GZ4OhNxfpgPib2hmX2BtDovUHL569axhZjzGh
tH266Ami/AfTnwFa3L5zTX2619L4fVTZnYZVAGciGgmHRYep8iGwSRr+HlCgL8IZ0S4xhyCru5NN
0BuYW2mvZBLp9E83ONobsF0XamtlYiNgslZrC64+T/vmUKS290wWgPOkTu8zCL5nA0CCnQfNqYqT
ryWGAXyVEdDKkoCqNOdUz7D5ygyApqKck84NsZ+MFAiMdciDzthXZdFfyI6A1sGsm8tItshemnri
NOCNa2sXNkqDEHzF/9R29kEvg5+TrUznIk7nO6g/nvsZsLfp2skThOwUjVYTHYb70umd9GjVdnUu
SSM3ArIzlAQ+uYyft2RquANcwE5IoLEIds48Zkd20E8Gfg5W8kOWPXUhgLHvuf2ONll7hYc5u5UL
ri4EZXE1nadowY3WxqReAUeEC5JUikmPviiK4R/jf7ukX4Zny6tX38qA++q1ZNHtsiKlFKBno4Oc
1uoqOPinSTUwDMP3uAEt4L+NTZCeAjJ57dYgt2gY3yAah8oQvbqVcENwQoIdykw2DG7sQMC9MHHI
gc5PyY8c/5rcJriBzbLmI8Yqv0Sq8lZbFSlkF6kmMx4kkq/494a6AO0LEHdfGqVynhZIIbYs4KEe
uHXQQLPh7xJFW3wI9AbgsY5EVv50lPyQoDv+Mv00+wEU83LjmuWKUtvwibaWqPNRoIrSOc7ZlF1k
ZOS03Bk4EINf56PV++t8LVSnne1k6UF+ZQKZNEFYeM0Wgb5z0KhnoR5xvD2J8sMVDOePbnl+oxk5
lxy6aYkDS5HI/ZdqzBaZsBb6dtLMsuocloqOzMzym3JwnwESGBf5k/JjveApjKoB7pK+Onpl+VPO
S8eA9PLlMa5PWDoFM5X7RF2sJV906xtLvTtDv4L0EsCPFfsrs4GMW6LU45SOR1WvvwseWIoBGHVX
k1aHPxW2kqwabDSHKidlnXebowS+V6xXqAbfehIWj14T8kRteENPbdK8ybO3E/dpwOdzmmuDpd0a
Ioj0MN0JcRW31GH714IOBTj5n4cGdlgHQt0EB3lc8jSkVmouoV2pyiywQt0nttztvKLPb2gyeiDQ
pLoUJCIwN5RzpbGLgkAwmQEjAHNO2dHMx9+qcraDogRIZNfIb2t1TnsQUXZ0kb83Ng0+6uYQt8nX
edRvcufWu0RG6a6w0ukg91ruStIW7P9bDZ6WBQcgz0TOkJr0rdNB2lIYKRIgTRcC04Thcehe5cGv
U1NuzTYb5EiN53NXgWE/yK2QH6n3NfenDQp9jwcdS9eq/moXHRC4Ldf7a+ZOPwO+Mk4ZFgGz7k2r
8pYE2/CUz+Q4t/r0qi9Lh3y6s9h2znMwgwRGdW+nksUJ/W0D1ZCV5MX/84d/+w1SRd2KPHc91NeR
69ODeAah8N7QD7IEyDe+g0v8YgPKGl9TUnjXm7tCKn57a34DVny+gwZhvCIia3JuTkaYa/MxdsNv
Spepx+0OswjedMclm3tbXNT+OUOm8iS/pferp9Se1RO8if28b7Lwvh10BajHsg4tr7WcKbX/2ed1
Jeq8eKYOMhP6OD1hxrB9WSaCPkLuZJJavU2fZYBdzQww9f0Ax9pFZvDYWcNlyi22JtUxdwZkjdwF
YPk//65dpFc/BC/s5QaQhQWUss29OX5w9QXEaBR2vZDhsLwty7LMJGlufQXen2VFsvTZOfpONYBb
SZ+dQGGNlPFSbG/rb1N0rcrxufKGi9eYe5kJ6ynoBpyVL21DgEDWQjbszRla7uv2hm9zWfqkGSyz
UO37UwNQ7xw60UmOmTLZZcR2/ucpKG15alJbz5H2Wv10XJqf+tZpW1a2/WvpQT2OIH9qXgNy5XYp
EJkiBejW26Cclw+H7pFoGuhsVif9hHwEsXrsAnnig62j/+k85XP74mAbsEe81/FYzOhnt6RO5ABT
hrq7sxa86jyWL/ngdifThPKybHT1oAYFvpsegpodAd6T5B1M+aIKicB4fQii8snJqt8evPxVmQfr
67S1pXObJttckSHFkLaXHpVBmYxS1MtyLTU9IX3JjMl5krsvFynANE7gVph2vU82/V7eEpLZ6ZXq
b72Da/yRW9Auyd5lQvH3SFLdn7bkUoTcsC5W0it+cFJD4gXjMCb6R9QDeYfB5Cj3WAp57PFinsCK
yz55Sv/KJ/3mxUZ2UufxLjFLSMu87iKLjMaq3ZKzW0KVewiLYP0CGO1PcvGzq1xQnrzUWOnbJRvG
joaf8+A9V5nvrrhlP7HffKTNTrnMiG0xUDXVuXLe9vv0dtQO/US+/XYXy8xhJU2Wz0zmZtbBt0gX
kqQScgP+AJtsYI2jCr8OIbZGyokBJcqoWUe1Tpt5L8YWmN3qPLnOdQKcQzz3THokhMSRvc/Q/Vqt
q3UnhQZ1QcxN19ZFmFzqx9pIjJP8BPldvh2N11Z/mo28Pamm8SJPdXu0Usu77kdsTNFuLAro/Ukh
/7VJ2xYORb790l4NO7aoZZFMbCHA+R+1zM5Jym/z4QEGdvMCPK26SdbOEHXVjbnwTxlm2fp85Uls
a8z2YPhA/42I/M6cvPpgkSANI4ZjIGFS8BK4rOAHOAKPJbdMnoxM60DF92gBEfYLhEH+XcxlwLai
b09yndDLer/dhO2o1GTI//9S2GrjdUC1a7E5xFKQHyPN1Rbf2lJbO+cITQ8MWvgYxNBVOvuiIqUo
Q+TPriaXVBHS5FVbq8S1f0Hr1w+l/M7frIz13DJ398AC7gkGIonBh17sV4IjuK7lNZnhXJv3wWR+
g2YFf3LYJ5cC3Xj1KMPXqr98QSPAIF2QrnaczFSx6LZi65vmjJCDBj+kBlRsuSHy72zFipSU9m+2
7Prry3kkG+dhLGCB66k3QNRPNlGqeQ8Rb0EQ6i9XfohZ33RXV69ys8Wok9p277c+AkEQWwckgWyD
5a9vze1cqW2PcTuwXe/TuVH+0cHPwRrGmikLJ0RwYIukLW8edzxhK78cX3/8XGrFLlIG9TczUh7h
OvPm7wGJ9leZrpGuOgCnl2cQdh1MGzJT/ntVzl6XKkA5zcUt08PndJCAbJFtC/cpL0SSPOTodmDb
A8oBKbZx0hz8H4NW59f11y8zeU342N6Z1Z5ZJ7P0enreET/5972T2jpKqp/bctJ61d9Gff4Dn89S
NAIbrf2uzRDKyrqyWQ9y7n/r24bI0dXOlupWyPPYmlKT8/7nVX/bzshoGfjpT/23vk9X/fSXgmXB
Ryiu7kIy+pZXHKlmYhUVMBqhyfy3wJVCciapRGze/+2U2tY3Z0h/koLHmKo1qK4jZbmVi29Dfzsi
Vd8MQAgRgl9ntLws2xv/6aXaXqDtRZO+7TQ543/2fTrtv11+fV3nfEnuL2LQfuPBRWENs3axheXD
tRXrTnZr/+ar+G/DP/Wt+4nlsutfkOt8GrP+hSHx7jVl+EftvHAvS4PsQaW2faNlDdmaUtsMsm3w
p75PTRnn9xAG9D+0GkqEpLBJ5uPlJPaOeStTeK1Kr7Rn3Nlsq7MqO+le8bYt74CpSBvf2sq8pJFL
W1Z+bKEAj5KVWe7qOvIDq/1lvxABwJRp4AX+lbK2Lhq2ig9BVpeinEnEhPftIE9Sim25laZMBUc2
/duYbRpsfZ+m0HaZMWhSXBYu2V6DOpuHztHTeS/73wSAAe6iZHwP2iE6rW+83JStWJfVrS236382
5cD26kozwJHya/mW9qcrSN+cJWAntITXaFvsV8N6PS7PZzuzQZiEzVt2tXCMGIuH5Led4zZMzpVC
DIOtKbVP42QR3fp++8flyKdTBq9SjrPxACrwuSadAlEAGYG33NBAciwfrhIhu/ZNli4/S7LsInem
TPo8u8yqs2syx7rIE96e6Pru/+bM/M1U2IZKTR5+VPR49NZBq5MrdyA9MeIImhQdRuxh9kpCMrC5
aNOjvKKrn1JmwDjrcfOHvMi/vFq1GhxRyCZ80hAgzPPsmsAgTJY4iWtS1A0Ry93W9q1AgfYstHbl
QkvszBaiYyzIm+fD0rXgbOr+neRsWwQBIhXuGrmr8lzqjHQmvSrey5hcE8kn15cHPLeQ7rSrP/PT
7Zeb+tsjWreu612XPYtU19c8IkA5e+Z0lLssf3Yr5AdsTbmxn/rWXZ0c+ZzQuY2Uw9u/pIehvrfR
ztshMIgOXJD7X7oiHs8GHIBHnaxZmqSfQWJaXJGH5KilEz8zHGh6lqOeB8xTTxLEmurgLdKys7Zc
Q03qDIb7GuGLZdTcZeNFmUvzoPYZIL1hKHZNxKsuhZe55t72AHhqYIru08Q9qVFo5Ucog5BNZmd/
xCsJanhyro0eNE/kZRFvhnSW5PPMQa4oRovQH98XRPtrQGLKKzk49QGyuBFWDprSl0F4lCWEJ+oR
FojYrtLX2HMgFTS7hymGC8EBtnDSie2fPcufn9Oq+UHO46U3tfLLmJvIaKX+t7zEJK+Re7/5gQpS
PGvee2+2vnt464nu+gEBB62FHWcYdkFT11/rGUwvW/LyQ1dTew+jDvCqCNoutUAKgESH4TrnVgV/
E7ypFWTDMEOV4LhRWqwex+UIriRUBAakBMJEOzeFXT7OU1I9Sk2KrCgceM/y/IR8Yn6wijg4lBX0
Q/40/GkSQDu36sLgl6mVcW8jYFweFgfwzvXZucVFfJdrKkmfho/+pwp54aHNCjBBXjuwH24K9wZS
gxCbh7O9hfVr6qfoeVgKkl2iZ19NvsGoqVylq8ySPWjSCFauAuIzwyJa4wTPDcTZzyrR0OdU0bT9
NI4BOwgOxLYHtCq1uZc5SqBowO6mYegetaTznualqDNgezZziwxrRmwHQj1L91rpIIM2EJ0xJxTm
xlGHF8b/e0qi+XFtgeaAOdhhzm3nV5HlPcEyE+2rsN1BeWocHc0yD9PU5HC8AaYvDM282Q5QZ2Ct
2kG39aTdofgeXdHzuJZeWN5XpNvdN0uxNZmf56TAhzpAbWSTn1bqt3w2U2OvmYZ2k6KYgv90Fn2l
7CePTHcvTHE2Q2zw3vuARV177P9MhvwPBDhicOGk/PNu/R9j57UkqbJk0S/CDC1eM0ktSssXrLu6
C61VwNfPIqrPrb7HZszmBSMgksyiEBHuvtc20TRTmUjFQllDiRnm36Q8X6Ii1d+mNqViASDOYyhy
yq7hYN3MGvlka0qtU+0Ww1Efkm6fZUl55V+gIfvv1PtWKFxceWZeVGN4bKAGXdw4vRntukX+qjT3
yUDiyIHxuJFNuYN06FOWZcWmEasBqw6sbumeaBlOfAm1XCrAmXXiKMhueV74YySAjuhW8e5ks3mS
h2haU7s6XrRHGIYFZw4ObcuLpv7TuQvTzyia05P80saYu5u27zZfRw6wRR7CHCglDqxIKtr7tmyZ
I9vmSbbQnQ9XQsYHvbDUbI0zHSKoXGALJduOUf27c+o+qi78Ldx6KcyeuqDjDDfDWbYVpHNn2WxG
YskVdq5rucMBYXEAeZlSwsbfr5tKtwOsqa2/fmaeqcu7yaEIbDmRthBUt9TLyC7Z2eLzq1OWFsHO
LhuEZrPe3oOopgQvnzxs5blIxGiCSpGrclGHM7L277a8vEQHKvKvjXK33NOj5vDHG6plKLnDYoJC
LlwUqpqnkN68Nk0Y7Qd7DEG/R/V7VW3l/mSMmm2mg2mqZ8UhQq242HsTADy0YRye+2UxpoBOXCPY
/bVjGLJ25T2HgZ1s0Cwkp0rkuBQuC7kmt5lMq0Hw2w54QS1ucRT8PzrKj3z1/v50L7D/+/98JHNH
iipUbffvw3R9CdD2TlwrlfDf+l+/TvaWXzKVld6es24RTpBnNK0O2Ws0Jpd4WRRQJS6yOQUBiMI4
GFGsqwnR9GV3pYI6X313kmv445140/Ukjvlw4hJGiarawwZjUpSj82xRew9KSu7910dlU35xB110
70AP//qo/La/PpHr5qavqMr4947lV01VUu+Gu7m0XzNMSClXmt3s1E11dnJFTJWJBmGzz0ksqqQn
NmkZaQ9qFY1nV29+FpGmPox2qT7oUXPteaJeSUYjbYEyyOtuMAB+OU2nn2zqSZ7dnEORvakuGQiD
57hWXhAhhzdyp1mFl6BM7Fu5j9LgTYaK7r5YeormOR0181EL4vJJSw+yCy+Z/EFtWzSX16jJpvMQ
atlFLAtofvq4MtOGVbudVzykKcFbmrIP6lIyN4H7W01HPEpdgpVIlbLn3GtgZmtGt5ZNY2jHvYE3
ql+ZFgj9lW31wz1GVrCKLKFvYlSUz+2AW4KKQG+3iCqfqf+qfDsPzL3AFPO2ssUjdTP9m1X9mN3W
fbEUtzvmVQwrydb7t3amckJ1rOIWcg7M3Gj4DB27e6NOS/fnBMdvuw0eNSrOYNV2IwWerCVRt5kx
gEUk/M8mtJB/dv5rm245lMHm87kavWaD+1oFUs4pH3PFso9t1k/wtYfyUUcmfY/X+kruVKhde6Tk
4gX5rnqRm+ygJaHgjtVONgUIiYPmTelaNpvENW9n0nKyJY/Yj+pFBe6mI4M+hdNMIUJpRcapARCD
FroJwK7ZxaWrxuICgO7PGpV4AD1hyW7qYHSOssvQBd7G1EaLCxDvkzngEQQuJn4e1HpYo+6Jj7Lp
xKpNgUI8nGTTxlgIu0c9OMvmrEw/XN72V9mahvyWh3ZxayRU9wQi3GPqqtxleade4gARcRR4K2ss
6luwQhugE8Nd5XVPadKpJ8oUxjtd77hnElDydeqeZQe5HSLitlKa/Co3yYUJ4yi2kS40vY63aolR
bG6Hd7J7ghDttjDv2rbcur1b40vYbGCXVyd7cspT3COTW+jA1UlRWbR97QKYVSc/8XDN0u24vYk0
B5fvyXqEDZa9qVbtAWwGYyObqHMoptfL58oUwCiNgSqCpZs2TMEKmh/1NIXAS1ntKBGvszfqp/Md
Ynxnq5P1eLMt41S4ivVgRrlzqVKL0oqlWzepvydqJQ+837QLAzoN5yHW3GUxa1mwJnbXUrn7z7bv
LnLNUrrf9aBru//t83pH6UtvJzeNmNurUGoKpUsX6B01XSavpN+FGjyZYrSfW0dAByr08pxHhg3K
uM6ohxvnl6F272RXYWTnJja816YtVN9tEuuSVR4uLU0DKwUi7BNCpA8lmMpNUq5dCobOasXd5Yrk
R69RHmYZbnvjmX14VGwn3cVZpD7AVGlW8vDO/KpWXvvRkzGigMhMIDBOxp5obQVvt7LuPBvQOPe9
A9JSK1Zp3pQwcSFUIcsX8dmuIn8I9OTYQCT/s+Orj9xdfW9FQULZM+x+X51DNfHl/oiqx7M8WuK4
bLRrhIS1Yx6+mnK37mmp2HKPx189Q02/s8zU2qn2iHL7+xCWY55sCsuPTmQpm0wr9UslRmdvUe17
wBynPWuG6WztNJ9uJ/xe/KFT2yfuRpWiH9d5Z9R8B5lH+Wy9R3dMGYyK0trePdhdaX6gRgQTafLA
5+rjps1TB3lKOG+aum6uid41e9Oox2PsdtbJrYMKL4LegY5FqSpPQDSZegUUKxiCtyQUT2lsKr8V
6iy/vigvNCBxpfVrysYfkaI4r5rd5nCOtfkhsoGBM1YJbxBPL75EUMRVJchOQ5ZYOwIB2Y2LCIgK
59YicsYTzQ7m6I0n8TuyQ+WXHmJ5TF0SY2uG32nomr9zmMh6PzyGD5bRQonpqViGUNw+eh2zwX6o
tRsqNnoKc/BaQm3l+ITVgmCv6wb+U8JZgAZqlp9mrc9Pcs1xGpJ/ABAufQrUBa+be80Zvcci8161
KVEu5uB5nAPAvU2UNUfZ7A2Yc4WT9Ac9GcBSaQzQDn1FkVvZut5TiBx9VY+RehnqKniKm/lNt0L9
KlvzUv/t6NaN7OppzinWrOBWtqIh3HVZld2bpR48BTNZxNJqHyrDcZ6CnQhy5y3hnbnrhNrtnG4M
30t914yN/V5Ri4XlTt3sx3AsXzG1Ww9W7N4zgzzj7FBem0CBmB9GR9ka+iHSVs2yIy7JNWOgu2hY
xA7U0cRNBHbNiI3f0snQAqUWOWH/9N2hNRoDw6De2iamxYG4KCa/xQbZ/2qToi2v7exuOlypT5Q3
0Sfsa+oZ8A5dfbVtwLsnVzEuhVPP98z5X/sqnt6neCnr6FBvQH4CsJfpr8k8Tu+iia21WLbHy/b/
7u8CWfruH7gBx6EYbd2GLoi3f47/vf3/Ov5/95ffq9cjOm0PQ8bCStaRhcvvWndMfWcv7V6zaRdM
cf9uV0v7r/68HQFWKd4u0XnvyYW1aCm9ulW3/PfzP9tU3KC9wtx+d5M7ReJ5q6ZBURBWN0reWXik
o+jKhVbeyIXc4XBj+wPIGp8YZ2JBri8Rqg3P+kpr640epQgkarR2PI1kAwi7eu6WhWzahoKu/qud
1/7A7Ayc4z975fbvpvyE3AbC7lTE1Kx9b/o60nc74+k2C/emGgPvx4C5B+Ax7y1FsrQd4WgevAC5
qC6c+8kevB8GnDkCgt54Y7kuvqApWJUyU2MSrAiG0RYf2krZGro3vwBdGHc9R5VM02eUVwf5HVFO
xd5Qd9YFZ2vvGvQauazl2FhT3OicuidKQyz8BAxjq7edOOpNBJbb9MJLChbtQk1qAuQ8KtHfMt2S
O76MdcBxb1zqqBCbD87BzMwKhk4X3OVOqtzBgO59fe9hKpbOM+gWA0QMnHHHXDHWQPqSiGan1Pmw
Y7oH+d74rM3uHZLI+BInuLunfTfcxO2g7dWkyw+ByMxrFOo4XijV/JxF2Sd1hfknH46weD8qpgkE
C9veO9xidobow2tdtu1duSwMlQFhVEJFXDoY+qI2aqnKsLrqqmVI36Eiq5vRK/ur7C+74QG1wf1x
wg4NBg3XkK9RGY8R7JDehTA5NhhMZrewhbB+sLBJM3pVbHFFa65W2Ke7GgXNJc3RThjCnM+OS/Ew
Anj75ORjfCihFZ88M7YORDbKozfN4zGvhTgoalydcqPEticY4nPaBpCcRsc9p9WEX2tDHCTu02Cb
dJ2Kt4LabF2vFGhZ4SrDeRpuSUFUmyxx+rsAqBNoYMoDSQhQ8FMPw8PcY+SDSbN4jC0IyL25GvqI
uFNYqk8taeZ1JNCnC9cF1w3a9AVnmWFVx5O4BNhUQZkuMr+eohjgFZg4XkLoOoJs/pm27ibAuOyV
BHULviZe5PRz/EC56Gdsq/NPJTV+EttFQW6FxMJDV9/mHW/hYDR3w3IEN8GZg1KvCvMGwRTKnmBx
UkXys6T0UO/NHx7lBEz68vEE/lTcNqmjL8D9GbZac/GsqYd2zB3AXKja560GLwZGn7gmQFkYfYt9
YSrxY6B4ztXREMxKY/fIHFDVWcG4H7JxejVtZkuaFj66JXeKNhUlZABVvMbU+G3Cahz28lN6kh4a
Y9SOhaONPuHC8ojwJ2FyuhT/Wh5WG8RnvjaZE9xD2UWu/bXRXvbIjf/e891d5BJDyBd8H0duq2sX
qRk5unWOReDVqjqMGzulf+5xqTyKQMUhDtuF55wZDaHJEUHH0gRc522mrsTMcmnq5oQ2ybTKg2wG
WaOtECAmK3wc0MHZDqP/ZaEXEW5OlTlVJ+GlNSYVrMnFdx+5JrfhGk7vVqcKaSwouPp/fG6GC1Wh
P/+vY8vmX1/tYBVwYMiz+mvb90fk94u4mo959tpOUfTIMzdYlYljHfQACcVQGA+q5wQ7Y4yU9Vzw
b3a8Mrm163IvW/JDpuE9dH3uXSxL2UMomq9e36Ia7IruZRBOvTJGJ/zRhcojuiHvl6lp28LlcQDq
ex1qhR7TAe5unyefhC9uAIAkP+u4SXjttN3rYl+/Tq2+uhDKPqlw2i9oAepLodXRFmopFtWmWl++
d8i9jKT+9DMx2yk7Z632z1TB4L68HEF+RHb8bg62cFbO2JCW/M+X/OvQikiRBenBc0YZKlzM5Uu+
DyCb2ajuyW8lR98dFefcixB7odqc8XJRhgiliO7cmgAbbzN7efpqJUUEZuR+bUPMi2FS5u4dggMX
R8WbJFGh+aPywCYhLYzxAoA4pjxraLQNbmckOJaeXxvlftmuGzXfmiOwf9nsbKPYxNBe/D6ZiNrX
zc8YPYJXqs2bFk4o24ZqenYqZuTN1AYPxVwMPhVgw53eJ4AuHZHfuAaslAQ+22WyhnFfUiwLnDGm
FB8jqoOVeaA+lif36KjxtcjUepszkb1VwegSDiAonVmNQry8zJ/4ddGaULb7ktqATazZNN9xEn0N
2sz+qKzgqBKuDAHcIFlKm5Rx8lNZdTZkPiII5Cn6TzF556Aoyg+jTX4oJkFonpDUxVMMZFnDk+GY
0BMsaJ35nI9PQTO2oMqZHci9womqU5Sj8pN7C0w8z8Ewtyu5N8miHONLcHFy79TZ2bVRzPd0ORKJ
jOIma+oHuS8xXSJL8JMYcMc3Vacq14SpiA71UW6RCzUP32ZdrQ/fm+Qa3qeMdXHkwUmITzttxMdU
J3d2CXmlvw7w1btFTgrzc/19lK8vUsf80pqlfZQ7QmuOb+YEfykERg8i9SqyPgH5EC3TTp7baycV
eRQy9FjbZTP0F7lDLoQLCGitLH0aRZnq7fdntED5qOYKYN1/DvNXF8tJkIbJg38fbcB5Yz04U+V/
HVfuDrKEr/ir52wryhpjK9M3bA9913J4ZWxQ/iFM/euDcsfXV8ofGOVqsPVM8/lrmyF/wfeXT17K
5Rc4vXpoo87/X/+m795/jqv9ykNQDF+/YTkLcu2vH7v8uK/fJPd8fWlf5TcJvFbU3zurc9VTuXST
HQKzIX4jV+UeuZjk6ZerpttDYxh/eiR5Lko/bhldYI4m2kubxvW6wZMijFGQhW3xwyrbCTQeZYqD
erBJkewcr/9Npe3kZ/AS1fhj0FMcJU0biwkP5Jc39oco6341eeBtGSOdXMikca3HvmZPC6HW+7AV
vK2TfqU0PLjhx5oQ7l2PKGKLT5XbpM9MIPej5j6Z7eCtBm45UB3TYxPU1Av3T1ooOBjqPUDX6XVQ
27OTIKusKWQiUrPJCFuVpv4jKsezQiJzKjE4nKAqVEsOr1RIK6TIePfIg5l/eukpVrS7pkuVWzVh
LlthUXRbByeTsQdmccumUQwon7L08rVNw5dlNZdjfvj+VEiIzs8bKEpYqSq3cgeysh/djIiq7gYU
mvNDWz+0mTnejgx8OqcBcV4w1x5nqkDgkSX8kPBJqfBNwfQGJ4O6d4A1dGIlUJCaHiWEVnYdNIGX
17KYsuCuGZHm5+XJCUeLQn4WJfHgNbIxsdVL8GFyWwFUYTfjl0Yk9J9t/czAAVKpvqvxxCtdK7jJ
lwWECa9y6tvOhsCUdaBuBGOW23lZxJlR7d3JmVayyRPEuE0ATKABar82fW9vbfMltjrjKDe5Sq2D
GhOzn49tuZHb5MLQA51EEChG2eWvHYDwjKn9+mK52dJLUrZTWRzkF8ttQTSubK8z/G5qSEIvP1Lu
jFO1OFk2XMFlk0Xg/Oo4ij+GUXJXVpsSne9tp2nxHWnwTxHXwWHUjAt88ews8J+6lQt3Bt8Pqcra
fm/LpqHAjg3YfqoqiYJKMTCwtu6PqZVat4Tzra/P9rG9mcsAQ6Ooa9dF4TJJCzJsg2arcndfbUyP
6m1TZuaa0l32R5Wln5bBctK6N7PHaGCYa7JBdW/eel6q3FjxKVwaRpz8WQireesJRx4nM1umgUh4
8PGj1uK7n0gBF2Uzj155IEctbewo4lus6/prVU7+1xU1V3FI+XC3Anbc3pRNHt6ZRL/u9KR8qIJQ
nGQ3uWAIpq9w+qn2sin7asDTfaumGFx+Sm5DJJGhMkgZIwix9tTQu80Kw7sFtz0fDaN/D4MG8Mey
XXfyAXOoZBUkLoJ+2Q2wJV6GenSRPRjp3aqxZpzimeuvnOJur4SefYv+07nFFKzeaJGLPYGYnVu5
Q+tgdqoV6RfZlDtgoJjXOmOAiJmGAhA26sgSG8Z6iHn+poN1/u4bERTFn6x1dpleJ1t3oggCSmV0
VyFw8HFcSTeGA+xs7XR1sDU8AyA4SJa7flmYXYvc00iJFwgCna6R4RO02JPIBeOWGQMsvDn1WTDS
qEKM7RT8P4IFvhfAE/6ztjRB5r0UHa582GV4lNQtbimBNw1HuYaDc05q+tgtwp9+qUqUa3IxytrH
ZcEkllpIuREibb/z9OigigSGSzk9Rl+1VEvptsowu3lV9ZmwSsesddEyfC8YE6NekO1cChkGM38x
Fy1Rv4hjmuUnYDeEmMiWkiKrhtUG4JEgADjdo1zodSdmPIuaBanxn1U98z7iVAdt0RaQHOXuYZgR
fcrVBJIMJP80IX8BD5+0HOC8rzPmTriKpKBDEtcmSSjP4tdu+C2nJQqzA2eCiwGiMRQJ5kaZDAXV
XP976s1fARCIrKx3Akcv39IeQhwaj2U/vDqc1lOMw9e208z3aDK9jVgKZVMOU3onnjj5Rv6932db
rsn/AFmqaGOGnCsF47OT2ut+k4bmvsN77WgbZXWwmRSkddKsFLXfjab9lPFXW5ZAeI9OQ+U/zCWg
NYzBXTjzs2L5SYMuedGZFUsRtbP8s+RaDothU0P74L07aMcWYEVY22SwjKqfd2kmzn+dGFTHnDfb
a6EiOnhxKHlAIJ8AWx1ZH2YeKRvDOpdjI45tZI9fC8OMxTHQlzOXT++5ptdHVLz10StqWOJytXC9
QdvIVWmkKtfkInWCmgImD8jFUg5fLg4rlVGjuWHQ8b9eWJXnFIc4R9+/yD6XP1Mu5B/83exzA1iM
hgNmsMiS5qXsUJ6OUspI5Wo3E+AqcmeiCuafe0Nep99NueZpI45VaHJ5eJeg/1gYSyXf98LqzWjX
m9YpXcrp5XUgF/HSHMldbOe4PctNVWDh2RC6jEakW8EgjQpsZeD/O5Tlfaa1DT6iRoGsaxGCfa06
vT4eUrhd6N45pwv2oTZxJ5AL2Uxi4MJarHw2DCnHE16P3WpunQGzEyURJ8ctfQPnra4U0yrMMcqN
cJv2VbdmBqOrwY5Yzy8vE49atfByGY/gAFviIYc6fiI5vtHzASloesnLOlqBHSMDOlfR2abU5RIG
/ZqMersap/yaa7wiCq+2fA9w6kmtuzWPjIokOZHEqu4PUASWqeys3iGo1/fziCmQ7eIu67x0TVds
TbIrFKb3AxYrbbjFO2Zq8PVWhpzEB5V/Pi9cHhrJjalr+HJqk7IJlA63l0HfgvSHNjc/GWZ2KKqK
eB0uQ3FrvtVjjQ3hlG0hKsUbC+1e2fXnKGzUFS9HxMZRWfotGouoP8NypWIkIVerqORUw4QgCvKo
NZy1eDvWi+NzZ1BYS0iC9PN6rvQR1xq39SvIE61LbHEQn63DiXEHDwcUPj8P3jmc0mQd45kVFIkK
qhSz0VgjPD2osGwNQrITPpj18JkEiKxViqPWYrbcXQDCRqm6fadHnATQcrFpc6bNCPl3O5pUvozP
nruEKvF2ZDzW/nJ4dS/PFk0DCePYhyLdGcqEtlehhL8flR0jinlNYvGdwXO0cSck+ZVip+CGKMRx
Z8aeJnIbF+IZFZn84WHhTfvUvRNQjfakMtUz9bGYYrgYK6gF/+gK4S0y+D6EAeyGrop9Vm+CkULI
FCmfXYBlTCMuyxWkJ3Z3yaL5t8XOddHyoqyZYCtOALG4/6hzgEc6t+haGwf8l6aRRGLkYISjJqZP
APRcpi1etjbSL0TZfkYowTDRec8pdVd2t5BCQCivhN69BLwvfMCtK1yWsfzMydG4fJddezGYh3lY
U3czAemyLn2tbPOwDe4mQOpz7f6sMozyQjX8MQ3KtnOZCI7a4C8DwME2ohPlb1vLi34poFVXpcBl
WBPzq1cTrCDgqCm/HVwPwRUZ8QFmE0SlRL0DouCujSnzg2h4nDR3i6UtBSIRxVaKqZJGZYakpB9p
rfXbuRa9P0VZtVXc50gpipWV5MGmyQriMUOxtWylPM8RBxw7IoGxpt2EIiFl0kyHXv3BrD9ae5Mz
bPrmoU1xX22ohiN+v7G96k3rBqgrcI9cA/vibnimyNaAYZREa4w58xWjQW09g1RdeXigrrpJ5KvE
ifaWqairAQqXnZjPsMFqk7pHyF0Z46Na9YsEUxXwJcRK+71mhBb7ppfQG34EYd3Aaip/JfPrrKfw
1LLog3rb3G/1J1wRnwZKIMmyAEAdTx4U1CWX0Yne9Ymtial3CJFR12sH+iehG8gk9lsyWtdSkI3P
vLOp0y3XxouhMvrnmZ5sBvyDu6o9B3OPJ2wx7XDctTGMLaL99BMPbOLTj2nRv2s99vBqN92aCSP/
fl4IvCWBP4zOyeSZPKELuJE9ZcCwCkOuiXVT9jC+kh8DJ2nVVPj8KoZyqASDrMjU6nW349yrfuYQ
4Mcp4GRU2ya3gjvsCrsNqZxkLWrnyRa5bxQ9DwIFsmyWveJYn/maRya7bbp41bb5CyWg6BY75tAi
jbFBoiDTbvAGXqxfKXYWm1bJnmH030FDc1fty2ADlavjFCn9eHBj/VeppL/yWP9oawP/vwbgvsoc
ioj2rhj7aevmJAdijfJ0N6NSKJrCV42op8jh941T+aAm9bVeglTFtGRYfxutg6PCyA+OqH5tB+JB
lPRthGIvCubqZoiSVVzaREuW2ts6FIdS46WQUwVkw+MD38JT0w7XiXZo8iWkBGakysprnpafueEc
6tr+0cZMvIR5G7lZ7ptqtqcChXhQ0GHDMgZI5d3x2GFQFkKf9muKyje9kQDaGYfUtxW85XWlm1aK
VQg/MJQPF2BRFAzUlsfGxsQrSu8cezeJ5hHnNvLLubkjCrCz5pHSuuKpEOrWxJ9760Y2JcEUo8QW
l5lSvnpqmRyHdRi5CxrsfjAiAOLZ8zR3mQ9S5jFq5o9S2C96Od0N9lrP7Xprh+IyQ9tMbWByLZaS
mm1fSsjUbtmCDix1Mmhme0iDgMprezfGiu/GONe/TXH17oXZo131Z2FTtaiOz1GX7VuKa1LBNZF0
7RbSGrQZykVhAVKyBu+sySw/rZiBK41vNNyfwOKtbF+35UjQdgIFB/IZDgCWFKH1PnXiHbvpfOVk
ylPrwqbpYv2tzdOPEUKeUYs3JGO/qcSl7NXYzUN86M38cUIZvs7U8r7q4ZHH4JWGlCJpzseDiTfY
riTsT1WfQeyonXckHGGktYew7++wKsIW0CUePnbO79ZsoU3whsU2G9P2woTiCxN5pZgjLpZqAY0p
O+tdcZdC21lp82htTM/bCds7vOUtzD0AQodSWB0Y/ZT694m6hwhrTHzVT3hdlFekwBTpOZDQde7I
KiCyQ0S4sz7UvDun6vja86OY+r3EVFcA78yevUY58eR7oHysWvW9w6kPr1rFMMHSd10y7kUZbNt9
OxbbltPCQ4KZP7lCsSKXFzP+H6H7OtU1Jkq177BJU1v8woR3Tkvwnb2Rkj8ptmPM3Tu6we8swxU5
pfCsEM2L3Xdn3etuezdbY9NwV3Xhu5Uzb0QVhiPDmL05yORBjpbDmlQM5g0mbp4z1wYZAEjwBcOG
RhsZ0YgNhhJnbsmdyTzj4DFbLvMrbqIN44BYJVbF7dK/2B0B5TlzxQq0zk2WiHZVO4D+VJNKIiMP
H0s7+111olnlXTb6tddjAomOsInUw6B6947BIHKKgGEX4XAyWkbZVR+89x333dzrWxs+t9MOF4Po
HTCU1IdcZysZ2c86gA5KURQU3RfQglQwhYTQDGKHzWBwkh1OI04mMw90Lfd73fHQ8LvuakjG3M8f
2hzs05Aq6lY3wDC0TXyPlXsXAK/nBcdI8s77pYq+P2vwxZiNWXs36B4Vc4Kk6fXvZgc8fFJiClr6
96b1tuEAJbQlZaF5qednhAgaEhoZte5+oSrcPAzCajNZ1yERgV5VcyLW6T6fB/eAb+SLE8Pj4Q3e
D9UvrWNsPI3cniXInCQ+m0qJcdwIGpFqhbCO7zUePz6CI8qVsOWZ4/ocxuUnvqHRytR60kjGU9C6
+I8UPzWAdO7cIHzQMPoKYhfLzeLSh/XJZrAYdsV18EgSetEKetUFTdAzY+1nl4TF2goXGwhdfEwW
M4DUHcTV9XjV2JOfuv1iHMjb3MYXKmlBo9YvqV5zd4xru5nVG2vIBYPxLF2ZLmMwO6NYI4w/B+LZ
3ckqF+iVJcC4ifHJKseNpluCgRVeGLEDrsHub5VRVIdYSW+NkAE5NrMFRfg7g8hUXc8jA9po2KG7
Nlo79wkIPdlR+BNkFTjUlGK8SKu5A7holE+Cfj/iMj0EtoFnZNSRnbzmFXQyqPXmKqOedj9bYeO3
gC69MVkns3Vpeo/q0/63pRxxTz7HeK0WBKHhOFJUl1Yb1Im3yWCaW7Wo3+AmHPtiBuJcLtTl99rE
i1p4Gvr7MnqqTIeREMVNLkGCVa2GjDvLGHokReaFu6MaycLx0RnXiY1ex54Qelg/kh6y4zBO2LDb
+tY0pkddtc91wh0YcYZTE58IspC/LScY/KwDIpxvIs3exbZ4n8WRcpmnjFLTFXYf9SbXOE+4g18R
V1AmMjNft5EfddMSgrdeFIB7S9HaGiDIq96eFG1r42O08izlwSzN7QCzdnlIlSvQpqibJkqkdws0
DkOPlAebYpwgAr4NkfFTt5VpG+gD/GNUoYAKmZ5mGZYUjAgtj6u/VFAHMDDBDTFCksIYv4sjsEep
8WnYXbGyBeF+CxASz01CiBbUQF29i11VBxbn+CnGpSvF4ypxLP0HAZff2CJXpyElS62TqJ9wIEp1
7b62QHlSGoMm0tB8NS2t5QObmBixr+sk8t10Z1qgZjUh9o42uIwDkmoNPa4FiNK9JloNYbo7KTFX
W9mYqzarnpKsQGFkH+Fd+nPJ+HnsPIx6CVKs7CzajZiIA+Ocr3Zpv1bmr0nzPqp8Tnwq1PAjbfs7
pxjfnHb8ABC6n6dpbevaeyliCwDyCHUXeUUgGgvkyFisyYOolfkwpM5d37oIL5L8Mrg9CZRaJXHt
vSVWh0l9bjwG3X1vqtC3QYNiDIaRjuoEvoiKS2aZZ1OzuXXDDpsm8hiN6txUzDqGshj9KFZv8RB5
0gfMLr2+2IbRdB8F1kCRn3NHQgVPliQAwzy/ut69aysUhegLXi/vxLrrEgbYDDAh0oV+opf+BJgW
e9bV0PTkG6KdUhWXInuChOeR6Az2XJPrpoqMjUg0ZmKDRlc9LjaKbhtr99iGcDgJ+lGrgN2311Nj
UjibsVZflSwj1dLru0CA0RMBHncZZLPa6dfh0H1EGN1PlnFgfNEWGQOM0cFjq8V6uh5v1PTASNoC
JJxhPhV7a60cbL4Gi4PMU9YBRbdFbWhr101+TU70GpGnnKY+XysDuL/E06eDM72UZpxtAn2XmSSi
C6SlyErDjY21S2n2r2kRLhFqZv5Bwn/Ns5s1LwRyJY1GpBUbOmWXoAud7PRJCN7eFkbd22pkyDHY
HWnCltRwhO+z53hgkX9VAbYXaVRduzDaGniDbL1JnKpU/5kp/8PWeXU3ymRr+BexFlBAwa1ylhzl
7huW3XaTc+bXnwf8zfRMz7nRElGyBcWu/SY0uH6ImftkIVTUv2AgvQCGZxsFTsqi4I5fO4pkbuhw
K3VddUmHjRPj8D3Qboe/VazcyMNwLUPpV6A1iEG1wgo5X+zSCwmCz8yNT6pU8CkPcwKDXBPoKah2
Pp4ZC0hKclFm+mcncJKKXzRLpgRpaT+lpuzk2NM/cWDviPwzy3AwxYL7EwuZdyrqblPo/mXESRjD
3ihaEvKKscB4LX2SWW89T1NuRTSE6TsUGDjd7W9iKy+uQ2pywBilkV2etPLV0frjUOIvgnUc8fCi
vLal8Z7yY+Fy8hBEjr5VphRlPx9Osali5B6kzQYWwYelUvvneffKPQrtA7b8NBxa69IbthwHAt54
+Nn6e5KCXiJNV1YEW21f0Ya6i65wYQt9Ov29sMWd3vazTBqqTRin5gjDjDRqxBHHOHKYpjJEuYKC
l3sT9iy93qKETvNDtfSfhQZ3KoEjQcP2MeOft0g78aDEES1DQ7y14Jaa17UrAn0mixTHO/mm8eyN
1k6LKdANj6w9RicqAMzzmMPaOpasRSNgEGMQTMPq5vjeQ/7FwOuC/HSIJXu/fYgNZmpWiWIm7Eg6
MdQ3vyR3YdAzEp26Z3xF4w2crVso2xOwAto9Jb4YsVevmASeusmQdRBP2ruX2u+yqV4rlQszMl+J
s3jSrXRleMQPkuyLsTf5sMOhKrlbEG5B/d5VQn1ravNDkS19ZZhtlSCSLlRpxoQ8/+UYCKQQ7b5o
LlGBtTcDALS3yZNZ++FOk1db8U4j5oO4ZJ8i3Rpp3FW/8qInM055jUkaXkhfdMsuo/BWTZgMLlcL
VUyTZg7qb0NdmEZ8yNz6IzXQRvjNiM8kdKeyeZKxcRSJVS11paGmSuHVq/hO96GirIwpdrdxtDXq
btLlw+yXn/g7vCgOZeBv1Mj89O2SPlUJCkhAKgmJwVYf8ktkkRNaFvE+b0lCbdR8Dd37PdIq6KE6
odtmsA4jgOewhu/mpvgBm2u+wrHxrzJIYQF3p1TRsGyyNAJ5I1KCxKNbo41w3d9jqjzrpAP1VuY/
K9FPbBBTc9SXiqfCvur0y4Cd2ErU2i/Z1HvdCZ6yDmQdfd9n7U7/bD/+OWjtPUqRShOggKFVxt8c
dJch6s5ZCB3P9d4pId7JS/UXMms3Zj78bPJJeafyIFcSBwbgmGEnrsOuozafOpX9FhTPX4mB1qwa
6GS663QT/J+OSchEVKWnJCYhKTMfE7szQNCVH6PXndQCZ2gnPesM4Ya0t3WW2cukw7curddBF7wF
cWksfxdm/ssU8Yeb53Ar9ewhwYCxlgmDi1USoGTWON4dx7Rbu0TCw2pCfq3lR5RET7rSwjpHzIt8
Yjd0OA36RH6GoUpTr0lbrkbI5KMhViqYKrZaHiKPtFuqy3rsQwIQg2gzevKIPvLdMoqf8TheW6y7
gNWsM3fI3YowYFOalZNmcC5tb6uX4VJ2jbfGSBTAb7wgTzpgRItLrinWJo4FPH80Yibjpa1zd7Wj
2u6IacAYH553bzd4p/NH5cJ57CXNG0k/ZSGo6LiK07OIXxsjWpGLeiv9+s1vgcCnS3AcSI2CWKJu
PIsLBWHEZYzdLR3xN1fWFzq3Vxfve2YJKM3iQlsTLHSMjeSp9vUfSW8ZTPR8yloUU7aDcZNR82BM
g6eZKuDh4rmmeZzvmI09kZX9ltfhL2a/z+g86z1O+EQlj+4KQcubmZ/K3P1BeQAfw6dEcWnUnxSA
nFIjP6UZzGhtJ/oOhhFtvXAQlAyFd0oG5ZTJXLkw17z3Cb3dsZEbYrDTVWZaHXP63tkkI+4yoxFH
u7Q8p5kCQMAJ1nak/GLeuxgQORiBa+/6UUEZmeBCSe6V19veoQ06Jo2YIYDtK8s8NEkjHsztUCXa
QYlBsAokBiARkoma7avoLrTtMDjFHgFcsCgHYpV6TSSPylDhBS+jajsvfq/DXT7kvqxidyXRZuCt
n+s8q2oyxGWSbWN/CnTq32wjwGObTApL9sOycIZ9JlGZo176adFH1gz4plI0yo6/ZzNqFKqN4dLp
w5ueqc3rGJfVtqVCLzueYW1JAzKon4gNfm/qeJJs8fQZlW5vaK2zle5vSZrmcoi1dzhkPGsqqG6h
anjEF8c/lAaP1ExQ2lud9uWmNjcNFXbiuh8iNJolLSJ7hROA4Qi8mdWUv8liWLKLQ9BNJZuvHH0J
Z8+Vv3xH/9VW0LUHBmG3cfeYK+N7TseqdvS7E+HlbW7yQTkX08cFEwIjLOhTHYb2jv2KJR5Ohilh
EWO6bIfwNKrWY5Jf89BoF2HcPaUe6HNs2/syN2hpymukIxCX9mfZm3jze8VtMOOHcIIOHCWhbdiX
R0P1umVVCu4Ih3B35GIHIi/SVeEVPRh+vaK47ritxT5tDTJyTGZvO+H5Bv4RMDtUC5MBTebYnEZC
YrrolevQzK9l2L71yZSf2Ift1hXJ7y4Yq3ONeYZHe1s1mSkLz+EBOwjwASHWjq++BYM8O95vvRJg
siURZzYTzjywU4bH8CnpXl0RYBhkM0fzPeEtEFEv+hp7hj7rl7YTMneWZrcAU92GgardI4fRGjtY
Zre0WPqEyCctOBoN3RerNS7MsZ8tNblXiR2vldIIIFp4b9iGoE639S0yJXUJ0YNhcCIcSpKE6BzS
pGqWU9tz3eojGnd+Y31CW0eFMEozirbkk3KUfhRgYRvVtt5HxPlJR6vSbQFXcEXBahbEneht5nAK
MUp2GtvLyLI0+IHtsxbj8acKXFzaLIdWRcPKzD+jsMDOJe128UCfWYtNZ68b+zqpm8XgAUxVI80n
KaP3hiYfT5tMWaSQHqo48/de2E4FtP7DRMeyoFvp4WDSlzc1SQBWdPMjm6An92dBh2WpRQq1a32q
6FlCiy0PHpq/hmLkwbW4KtOMZmejIjZpLy3CuSUclXztpCbm5wOwhzWF0DQFHb9gbDrwMi4YzA6i
beljPEF5t+jLqHkoiEJfVSQWTT77R/ryZ88slnFD36bHJEPraGtSS+X7sC0w8eCJ4BeGuyyaQD3X
nbpJqCkXg0QbHYwEkRvq1ckNsTXUpthg+rgfi1AurChd+zoZLKPHw8HzjOrY0W+PbAjtYdS/WikE
U7V+ATXj909HqD90ZN2gCg9xRludeSvWs6FFmkq7wV4BY4giDU61BD8tSpr2uegVZK9YPMZOsh5r
wcO4q95w3Vmn5lR/ZmjexnZvRoykcZC9ptYodlLPYC8b2XAwqgkTKqHTkKoBh09GJXVtTEw4Wo21
4XNZKJ2BxLqiEciNxjTLMl+TuEyWUkvdJS4qKVxO5Kx5uCSFLcXTabolr3HPR0QDt7CIS3NpGMYU
k1CcTCO81xb/W1errV0YRBCYuO1XSf9aWvzFhclHIiKiE+NZDGtAMpbd3k3HhFAcJSfcO/ujlz2o
tFC4otKFy6+y9qMKB++qZLrHZ2v5sCE/pAV1psqSYD1ry86zZei1O4OJO6nBCcmpjZFuAYsFti8b
pz1nPnksiGDfVcuoHxPdXbfhcBcdcspWti+Vi4gTGlC5TcmWYYiur30wspPy2yD4h7aO95ELq1lJ
uzl4YKg0Dh0drxNvoG1u5Z9YMvMvGsJbqzYKmdI2ipfWJk0jRYhQ5HBqdTp0OhkiDaGZKVey6eKg
xo2Erj8/G0PNcNOn+h7vkWykrDC55oxc++w9813Vf7f9+ImbDJkVeH+bxW2sLBWzG5c+tPuOnxZH
G7q1UWMUE0CGGNJUiEroeyhde+nAmC2CeUK/XVe+8sMpDXvdaCUZakGUnUH+5DoebQLvDDAdYK+l
qlHpMM9BtUvFyrx2i1ePscTyIlrx2N6Hwh0OlquCbTD1MVIoOdLL+o2CvTuM4qdaidVNad9wsKAw
VIfXttd2Y6XSFe7Ll7oFEbG6eql7abXsO0ejUIxHvr139qv6R2wBkYnfehvcbGb7TIJ5KrZtD9WI
6UDTA0D7jkLNvitRhl89YkaUjIxq8ppWXaV8lln7Q3hEdcXuOWrgVhrNZ2fT0M9DWvCwK59rmgJE
uDlY+aYWzQ/x0rpMD0P8GdYIct6VSbLmy+HYS9IIkjB8UIwcQ3xz4JIb82yRQUVZaS1zPjnZ3Fd5
+qWK7qNuVSoWq9tpjD3byUe7y+IPuBsEUmJoCt7LzFiX5SN/UchV5Ye0X8x46+NqC9lwFSnhLlHJ
aS5dcSsqJzxkFde2KFYe/+TFkDvQAwHBtcIx137ddZfcXgvYsyu7NwjRaN6HIbvyhA2pgsXCyJHL
lVkKDyTfDOGkxK2Zd5DDBjl+zD9DRFVMFcInXXXcpV/QevUzM+AdjZPYy5praiG5VX7Ra+9+Kt4O
9FXFrcm4tBUw29inv6ScbFcMpkZlBbGu5VfR1HHrOWN1DaYXk+5bApP2MK+y4oKEIjoPeWTx11ZT
sozb7xLoj3BydcZS8tJtxcGYv2yHVV4wDru59hw2Qch1oN4rDCRWmq7LpSd2tmWZK2N07l7gG6ja
6GlnVdKtS5eJTNKhewgXZZ8V+6KvnluZj1s9FMG6LeNLD2UM7Bh0TpRxseXmIavYbiKsgXuwWpA4
SjjGWOT3GFHQHV6LsmoubW4/xin/0HSMF0mulZfaqXMUpBubh76d47pSA29gJHYt3YEmP23G2u8/
ukbDGFwCy4eN9iosmIV59TMv8GpBwUUplKydUl4TELFVPhrVkqJ17SIVbIFYscGZsjO6r7AcVq7V
1iQSHqKy6Td4ecNcdC/O6J09i7kK07JNpOf+slMi+jFad9CIFKDI6b8YcvGDkvZNE+VD0US0YSzv
NR7APw2eSx6m0KUy/O6JBA5doV0CU7SrOk28jRITdlBo9m9pwtFM6te+bt2FgbPxUg7qUlYD47MY
P43e3pWC9Ovwt7S4QMck/lX0iGdVWVP7KWQTpYN37ET+UkaQKWouLr16RsNxdEoYPp7rr92gxKej
0RfSMX5NShMKcfxHKkcXS1eXJx3mdQz+sm49a+9A+TkgTHzRpvRwL1dA2zP+AdL4rGLEleiGMpqv
m961sa0JYyKQwal1SfQQbh8HKxuurQA9MA33h3+DgcKosnS7cd3oUPfb8jw0UbyFlrEfWvdKAgiS
F3oRkdZD1ZGc0xuGe5KaX+XYnw2juVKl4kTsHyOXPbg6FQhB1SYyGq7uqToDR7laoW9QzlYJnROx
K8x6r/XEmyf9kzKM2rmBC6TDA95kwS4pKXFrR3zpkWgWqVXdlawe6XNFPAz4v+koMQtIT6XtH2uw
NHpu77pR1yeN/NfQt4eNUtfOqhqzpWP4XC3BQ4zlwtJjrM/KLY5JeziTPMojVUe4n/+MLVLC3F4Q
Iq18eWbzHhnRR136I1e/vu0KfhcjII+QGPWNNVY/PUETMgwnnXwIgiaIbtIz21sauI7RYQCxNfk3
t2W7gfjECHsI6/CF3/9RfpR56aw8+gW0aWn6V466UDqmVab31Vf9Y6XLrzyu7/ZQPYFCuEs9VLC+
l+RhOZhEFS7TAUOb2DvgqApBwJYBJZsUA3vRJGPBlF8FdZauOOJ99qG5nb0sUnhiE5qV1ujumanF
K9J09m1v4epwGMSwldxBqZdtEwZu11LeRBP8xq8spfNc9NtMhdbmvjh59sVj/U58FN3oNLsWxkZz
eXIypmOY7OwSo8XQOP3QIxtuer9u7ABKnWrkRC2gM82nRBllgGDnap9S/wLQtNf+6Jx7KGmrVMPz
AOp1UKhweh3/0JujtggD/5xnCkGUIjlZqNOitEi29WCqa2hzJtVFt2xSa6t1vYeBWF6QqlI86pwY
0zRu/8g4lExKPRScBDb6UxRnUTPCb4c8/PKzYrKVqvciVfi7Cdo0LLo4lLdMwqZos6F71UbfOdLZ
WPYVceK2GWjrXqbPfl7eREO2A87TfI1g1SVwXW265Yi8zbMVMRUqgMuXwaCSRyWiEzZ5D9C/8fHr
cxCrHhCjJ7MJ5tS2qJV83eXXelS1Y5q0my5VvFURUZTl1S5LNepWesJBGvDr9ena9sdzkDAAuX6R
rtW8Png2WeyeSpICjCPNUaq1EyvIk9u3uC/XZVtRAtTeTdEo+rs0+/QA9IqQfEnHU4KVMujvVl1c
DbXeJU48rGuNejeuI4t+kEAsFGO14na32hMfuXH0BKMm0X8SOOy3A8chM0y07a3zRezJO80vo7Bf
QVC2PeluEt+ITsmWvkcZ0Xv6FcHK1e/Ua9A1sD20fe7FyUajPWAl1q3XnYnKQzmaF2QjDnBd81K/
V33wDMOSchSnKbNuEWqk1iUdxZMrwkeDMWVjy2YblePWybWDy5McceiyyQDISJtchyHdSEI4w6Bc
6EUvVtAoWbI9ip0cXkyV0DVHux1k/nZotY2sa6oSmo0OMQSLXIlPRl9+umH7GVVgFeG40IrHuGga
bhrkfm72pvvWZ9CbX02bYcGvr4Qa51v87MHLBuJCCmbtlv9BSxbAPk9LmmfKVWTjs2/K11D2O1UX
+8KnVFVq/YSvDnIPA45OwwPRrOxmcfqtGcq6UHMeGHg+tI6xMQuesGr3UaY4AUYfhjCIV4v2NHUf
LEknLq6z++g6q3IYja1fay8O0apF4fzwm4kRH/gnpYNIAdGOYIekP5kJUaaZToM7sV9ULNsaN7ti
adTCvGqfipZeTO0hfs2kdUY4Rk6dmz8mCBkWzjic0sZZBaNJMBK7gJicBAYowKz2xrTLR2Em72VF
BJmiSuzzIaSp7bNj0F4WDrIC037qao2CzVwx5IJA44cADdd4icjcRG6CgZgpyvdUbVYKLNWCINA+
0K+WJokB1Q6GhOwy6spueuSBC9zHNDIXhp+iRUfq4xbmQyGqi1n29hKskWk3WXQLpRC3uLGqdQqn
p7NhPvb1UW9Agz3glFL5hX0DCY70VhddiSkkvFRd8tN24OVxrDEvlXta8IyNgZbzXBu3jda8Jiot
MOyOJgX6VkHIXTkWRQmFYodaZYIBcYwK8JlQvYHmANWvW/0sbG3TlMapkRKjk5zAx4gxe9m5MqOh
2dTnLjfqs5YFzZkGxAis1yk76CPdolLyfp9URv4YGkr0yLR6ej+vyCr0jxgQ8di0XOwdXd/TlqWp
Vtt/NrOj0rdr0gqL67wKOgA4hGn8+D4g7LyQMdzu1+ZY5Y/0YIpHqGJPuYo7x7xKkNZ6KRy0t0YL
sh6TRbrhW/qrP9+CBjpq/E5X9vMRkKz7h74giX464/yCpmTnI6YEruYbzesqq6qXMOtMfFn+tS4O
7KWGS8913gNXrgGWS0gj24w6ZkIdREjmcw+2kXaHeZ3Rt931+4V6AF+cDhCLfedVWmHhVGGcwEb1
y5/VMQlpFw9W0bzTvD7OBhKkfPPG/GOT64V7C4nnfC5cyFJZ3tWHedFysmiKchvXQR82z07pxUe9
oH+Yel3D06K2H4gyWMZIbuplKvtzpzLgzocOpVMtPQh6+3kxjJ1wi5jBWH2f2HO7E7GDNMqmjy1j
vOQibf99ItvJ76Asxnn+lC4geXF0bY8GBLt2TZHsmD4ry3kxQGl67hz9JSkUvoOqXkWhVU/z19U4
ktZFWZzmE5kpJL4iddzNvLUOzeUAhxcVTZw9zC9mXJSbqORWwvPK95eNleFl0SWMVvMyHxbsSiKU
GbGn7Ukw+jCsALD+nCOqhp7aP93SkNA3dS2CK+10f5N1fXwDbp9YAnn+gOGcXGVe0D5GOGKuKhwT
noaysJYuSptn6qxy6XVW/FrTaeMeM7u7P+JOJ2NTvqW9mS5ipcl+GmX+RS4s0sgyvdttmPzq8xSJ
YCg+0xHSemxnv+ue6iEBPwHNyJatmjNIjOrN7aleFuWJzhT02wRbGcMKoRqQLExp07L3mG19cI8v
QIejqMfiMy7lg4TN/xF04Q879ct3lfqfSq1yfujgtIsojIdNkHskmzha8UAOPEEesWS4mfKS53Ve
lCOfHBUKnbYoHuYNmqdJBgQ3X5tdkcFrDmgChV6srDyUzD4Orl6/tqCRrebd6+nATOr2uu1tZtLz
PsQzZ9Cjwcm+zzGWkqxpoWEcPH32/GEOmN+2L0yoofMxaeU227QCr/pe7hUV/n7rg+NnBTw1VOa7
sZ3SHYE2rwT7JLumMEMSPHP/zK2krGulD58wIwiWpWbWP5NYuehm3nlgvw+j7fq/i8R8h7jt3DtL
t0krrpHDdjKmW+IURyXNxFHqnb1hUtpyjyc6eLdo3zq3fTMzLFl8c40qgB9jjMaHVObWj97Ss6Xn
deOjowXZxrESbHOSqj3A2re3BCy7V1JIq5UoIvUVpmCI05F/K9ToMR11/SLyBMMEYXVADmB8TeQX
Fy4SACAviy4RU6KtwDPhHEVGvG0K3E7iFOAqibrhHJmi3ooUtkBqAOo3hpactWbQtzjUeGfN0a0t
N4U8RdFE8B/6U2bmhxQyyTZHrr8TZug/UGVQqmnS+uXFB/whrM+a+fWiqr3hcd41MEeFbsu/du3b
6q9dBfLlR5U47m1bm4yuTfQEKyo8EVO2bYu889fzIj3MfxYduPKrqtcA8tzuIdErMpBDd1zrwdg9
zC8EwcqlwBFiMy9q035ai7jWE7nJXzItTi9WSIsacx5vnzOa0VYJ6RPbulsewLU/RzL3MJeieQ99
/1bnDs41SI+Y4Nm7jKyTRRNnMlwKfH9XcHD6tRg796HLbPeBYh3KPRaZe0WiGwbkFKtuwF5p3tr5
bnLBRmw3L9HVVx6Qmjm7kGw7mMkc/30Sw3SJVuZW+bMOamYJKmvp++bf+wFlrHTs567zqtyxU2zX
yl1WEnDex3G9UvUOogS9kHqjhAZUkqKk7ePr1RWH+oqH0oDGUhkj+lMsSoZ9wP1pJf1G8rSHtvXX
Dm3Z753mo79P+efI72ULZBw3aPugF3mAsy+GHtbem6Z8hV+KS0vH5eolBUQSDPh+0qergFXM7Kbn
2EKYIwqYrAHiEzL9wvrPeQg8pC5OQQd7Xp9I5wlDDfXJmQrMokCIovgN+6fZMcvxXTIHYpvdIS3W
8/rGZw7SNfkd3ERi/9OTURoCFiYm2a2a3ynH+UWvzX/e1QMRoGnf4gn+r1XzHpXkmlj8OeKvw1oH
yVicKL//Wv/3saZua/ukiNadTeeSAKnh6OvDPy+qWj0EDX/vaMDSTnxpvmkhlH81j/KfQGWfppFb
74pMX2tNq/eGJYytrYX8MonAZwMz9Vcj0wCt0FWkus1o52m4H5VxcCc6koRghjO4EMq6EsPRxsvK
HUKxgovN6JT2l6Eokq8hxyOzqfQ3z6xUeJuZzTy5Uw7dfadrLS6dKoD5Qu2Et3OTlAltjaDKJkQ+
d7QfhH0rjzhPZ8dUx7UvkCM0gL7ZFEke31sV6GpQYm2jIJz6ablLTpCsm3tbevlBI995oyLL2meN
l7zaw7CnBZi+a53I0Bq57jHx2/DRNbzf88eNus2vWPTZVWZJe3E9evv9dMD0PeAtgiSFMPJSyzO2
uDN+FEYDi1WkfXMOMfv8fjFtjAUU5sYFtMQz0h2n/X5L2jf7wY1GeGYc0VMa/WI+TNMD3iZ5fk+S
ONv9OVUs4OEaSluvmwIuft+Pe0xSnMu8lEYovmSLdfy8GJbQRuCD7ju7ukgQuHpf0XKAjqUGy6xQ
yvvQAmSGqVH8kCNAcdDH1XsWJ3d4Fd0voo7PDcXgV9VaaKBSjyT4bFxkNrz8hcLMeer/Oh6CkqSH
kmJ7xqRvTxBm1wiDJ0u3TBb4uulavgiIaN7Oi382RLGSkCcMsbGlv3wNXpWWOG4Zi6JdmDg9n77f
VjnM2q63qr0vmsO89L1Ky7piVUxaHqPz6E7V8iHoVWWf2qio5kXkNPKhc5NyIz1YyMG0y7yhVFx1
Gcd0Ib8Pmzbw0PvFRFo5JMjJw6WuxctS98zr9wH8MheNiAazNOXDfN7o3581L84b5s9SkVaRwtmA
GOR1t1nWMKAfvShJH92p6A/UEpbMv9fZVVOvIppPm3nd/GJn+q1UbftU6GF5QklyZ0ZqPquImnD3
sm55JXFqDWFzSy7I07zRxCZ+BQsj36k5LL26Ffk2lbBN41p4L4GbyXXeYk2ghz0qJsSVpNG0CM36
xHoeYzguTuYpXxvQLfcrbSkSRVmbzwnnWkNPjU69KfxVHsbId8Dpn+glrnvOdROmMJ/G0qVtKXXm
d0jcmBnjli6MOlzMW6UAZxxq6Z4Ax/HtDIL4kldWeZHwxQCwy+CjkMmhTEPztRS5RNHgYcYxJsE9
V5i+TzvI/z4SJLOipW37H7A1vo+0GLmW+VDpN5Ad+t2yiJ+7GH0QvpjBQ+i6uDRpdQZAEcttN1j6
MeR5ARklacCTw+zEOFdvh0SVF4P/z1pGkXjIYvLkAlWRz/1kFoTN7aIoDHtbNe44LJIp1KCRg3YG
aIxpG+JxNa1S9QRy+fx2fqlLIyMsQvlnXQ69/lwPA5HDneGS6Ye0HIR5DR+webRE4z/lFo4RAbZq
63lxfmEHQ1rNI7X2pMHB8mfeQRu0JFuyUTNoxNF76Pau0xjEvLbe0Urj8tz5XbKOkrh+1YPw1/wz
a+J3YHb+Z8i1Sht7IDViOsbGJOhoTMfEktl8GRrV6yimxn3nfhnp9zGpE2sL3U7+OaawYIREcXpE
zOQctXqgNzi9zIudDhxQhKm3iXhGlMRLs2XeZ978Z8fKjJFyUq6KldJMMTyW/jIY5J6kWsMEuNZf
cqv5j6WSpZb5zeO857Ttz9J0XEfA7aLi/4btMrHm6X+/ML+Xf6+r44BMXlirzyNC2HXTE4ReBb04
ZakerQMzVO6I3K+k2ctPM2hvRtWJO7qDFFi7+p9d3aS5ziWq4fe33An+2fWvsxqjSux5VkS0Ad/1
MhUvqlvmz177HwtB+65N/415i+b8x5a/j8mdvNtWpWuhbUCmX8ohRs6J5SHBk/P7pPJZE2hI+uc9
5pdoWpzX5U6IRaR9bTEdzvaKRrkAoNnbJyzby8Mo6DQ7g3Jwy+DYNjzuYhDeA2C6cpjXz4sV/o/T
/JIt/99mLeltxubpNH8253hc/HPM34cXtgn0JZt/Pvr78PnIQfN+Nk7pHweeIjePO2oX9/TZtKRI
b26qpbf5HZXoaw02evizvnc9bWcLcPj50P/eF/LoP/vWeOwusCwgdLpuJhNNPDoRhSTYp/oBzSy7
s72zLBL/PL+bX6oB5GLeZ97wfeC8xVJNfFdaYl8CGIPes4JT+9GZXuZ3f150BRbXn8XK4/EI5chf
/Fk3v/trvyJr3eNf6yJrjDZhgl/Znw3/335/nW/epaoshkt7Qsj++wv92Xneb16ksJPLdOgRw2pV
enMGPblh3Nc6wW1e4al+eiviQaIed8Vq3v4fG3Z1i5Xfn7W5EHIFBitW84HzC27K6a3aldOe84qq
gzlmURttUXAkxMrcR4DIM0EIxWJeROSUbSuBB9O8qBuISRVUnKd5MbCCFcWB/pw7un6LEuN5Xt0F
uLjWBoFx4ZAO90oDBGY2IvfzVsVUr8Rmjg+kYhtPVTp+n9qJjebYhU2O0xIHgYUMaxyHmNFOX0uL
8RXMTEVcOkKU7rpLHMn/fltj+rZUjv4GjKm///m28ykjvm1S4clcoN/fzubnCY+yTZ15MKZnu/Q+
5mkyv503F5WPPs2BWDMv/sc+83Kspj9iLU5389KQFEeGcYQ/sbZ2QmpxxIJBcKPR0a8qutzrjAIN
QaxSBTffT5YuHgaX712m/UbXBJ0ocdea132fQQofanVhT8EewW0+FDqad6xk9xARgHHCOP7YKL19
V3W+x+D0iJIc51a00Us1rU4dZDhlBNpeN5F972uBaXHjBKd5a22FhGIM0aunQa6uDUJ1+k6x7yWa
sk1ahv1mPkrXOzqXTRheHCUmKyo8zR9pK616wvgVgHD6KDcMwXnLVNnOi0M0/BhJmsXiqsqfK89d
zx/p1EBn2kjWddPG+quBqCwK7HMdCwARVe23uR8DyMwrSciW51CzXGijxtO8NK+XyEHGVa9AcZgP
EaRdncdxHEhTxlrf5NkvaPbngZMviVWiyxjDG3W9pn3CDYf4mG54/96qNe5LF4r47PlsJO6k2ooW
/eW8WE4nmsDdaZsj/fapKxNzidWIs3WEua2bobz2KTJ8KhMY+KXCrarildkIy/v0Hxq/zT5Ja0qg
D3pTtoCBCHesbfT/XfhiWtWHI5T0M3J1WDFW8SZ0s1jXmBWeaFxa53zUCtKOHPkzVIr/Y+7MtuM2
0i77Kv0AP9YKIALTbc7JeRAlUjdYogbMQACB+en/nSlXyZZll+Wq6u4b2jmQYjKRQMR3ztlnc35q
EyD/OaMIHpaCFrhZpP3BddvxYdHhsDr/ex7ZxWLwGl4gDkarmVglWrl7achabuvUC97hJ7g+P7XL
nJchEEQTHc/ml2IgdH4NdTQ2a5+N3j9eQ84m7+trqEsWe+fX0BImekqr5hVX77CLmlztCpEvBzwD
5caB9/H07aYdxvJJdeaXR5ff3hS50xzQksodIWjkE2llbwWN6Bsxi/YGj/x4bOzcHKAngxO10mLj
g9N7nufhHc5o9SUwl6awls9dwzkC8HhGzpzvXsKovTGMPuseDsMoqw9j2SR7zUbIuWafUXZkM5Oa
4mDVrb/ebppxJhxBsXPUld5NYcttNFnpFapRsC4YxW7P9zeBgxWInHN1Jd16W3cjVRBxz3fIMAV+
Hk7B1x8wHqWv6MmyT4V5vi+ulMIKerrVZPFyAxlp/vrg0Cb2tm0HgASnB85POT8aDk59iZYAHT9D
nwIEtiva2L1WjEGvvdOX882kGD0WjACdTg+e7z8/wy6Rj9B8fEDUVUby/fTwWFNilLjlLqHWZn2G
rBN0fdIA/B/TGL+ksbFZnGHn/mKevDDIH1HTk6/368Jf97Zj3gPbIGw+fII4zkkN98t9rFV0iCEH
7YOkqB7zEb2js8TwSY5iDe+5/yCANm2gONo3kFLpNOuLdDc1lnnbCvspbvMRog7VV3MVvnMzSlIy
28+vet2MdHvIGRr/HN+xySGLXcX3pMpRXlJxslI6WBbd+n7OUu8EE+uvcV9euk7n3cvTl1bl7dFZ
To7M8/N7Y9Kd6Ngznh8+f9uQYMCf077cn2+eHxBp+xksvXsxgwNiKoiByjd1eUtm07svmsjcBoO1
/vYzAMpYF1U2f/z6fCP9Zt8t5PjO33D+uX2fTpu8SCJSFvyQ8312V01UVqfl8etvUkferko1BghB
4U0Yu+8C9pGXY4juf75p5jnZAqcRh/NNP6+fOpSuO/JT0SOh9J3pevednmMya+GDPWXqGgUDtH4s
vuC8Evus1eyjzvedv6RpZa6IWZFU5rliqeUuWlp97IbqBfsvafMwcja2CLKHca7cO+W89kw3yMpQ
PXGEXEbK9fRg3db5g1Cp2AgEou35vq8PRPpFzo59eb4FPdG9C6vX89PP96SuLY6sa3/9c7KiFhgh
Omvb+sNAdrQzLzGxqa8/g30JDu1meSHvEqxbloH7DLX/fK5Jwbs+frsVRV9vOYlwnibAFt8eG35z
65/fdz6B/fOZ5+9DehofnRF5+nRy++czv/57p8dOjJ0ffF84xRge4/EYj3N+TZgxv3bz6KEv5+EA
gSW//nb/+f++3tdMaGYjZgae/u3uquUsvjrfNsvwsYjx4uuhvo5Kt74+/9/5i2lmMCpO0a8CW6TT
1+dkI62RX/9X+emhFjGN7advBgKnr30//scTB2PNWzs7ofpOD5+/nP8BLvLD6n/+j/0/QjRV7aeJ
YbzgiMRsibUjwm16oZy+/gJywQ88jIOxHk1IXm1hAL7q3LizSw7i0jA0XNe57tgXMhEC7nRXUv4Z
14cZ6pRb30RTiiNsXteurWWAx4sdO0DfjC0lk+J8ngsOBrtBsqBHxhVpQamgXUuP5a8f+80u9/hY
ytuoKu1mus7jZIDEr9OlsQhLGT1rPFa67h0yzUyvNBpZUQwuPYKMUizWIXk5svDCwFcHPMWbc997
jzc56Y/5iBv5cUxKB+0ytKbZKrfj4GCQPikMQXFTOT1PsEH99/6NNIXLD7BIAUkB13IRRNSFDmwu
czkMYMADlUFOSDceHqYMdgY0Rn4Nr4HxnKzENA3WY4gP23pMbDHyF4a11LTRzm8G2RwJmgFL2eqA
K9xjmWO6HS7E6ETEYNnFcYrbF1NTZMWT5GQbyhuA8qHCoe8JyxkuXDO0huR5KvMFQ8o4G0yxSQ75
e3gYs8mXBICpt2LkuEbojEdIR41kcEYEswFneuJhespt3rDoHJb6jRBzyR8ysnFVeDcjGbXWe+OV
eiEvgaXVUeEuaRubjF1pB6b9QhYAKMmF602j8952p7kLblQ5Rvq+CsMsd7ZZZSxgJizwPPp22i4J
Gmc7L3HmFZt8GOr8Dni5mhciqHRyMiBZhO1ysMCoGq6aigvvsBpCKw0uKysMoFVPeCrMXkypTF6B
U1tduolUpBlzFnEorM9Qqn0WwAGpVd6DpWxP711TcYb1roISeYSaoqTwHNgQLhUS7rpUKuJtmqsu
4D9fD5AidZX3vvKL3BOQcLO0h7/RkkuAfgQ7xCdWQAcRTotqcXF89hPczyCdWDO1XVsHj7piib1L
gwEXAHM968GdmZps2lFS+htE/SEVcjlmXYFvMHKItLe1xC41JDdzb2u1i1I7PCh28mbFhzF5pbPX
flNnrdpWhEUq3CyOPFlgPcBnefkCHRNAJ4LtxlfsSQA3kCPDN4SfUqvwpmQeCudxSWGMNbKDfCZk
waHrlR8T3T86ttKXrbLiy3Iw3dY1tKD2RsWHoca1k1OicK+iADZdnEBygIoYAUTQaLMKw2+T5A0e
OiAvc1Sh1tDRpMg5YZVaA58qDiM/8+gwoXgtQqcneppEn5oQ92g+2cWySnKsSid3yaNWnsNRQLfo
u9r1yzelhCM6TkvwobAqdwVFtHwzBvSYIYYUV/gVuy/kh5wr6j7CzVTO+lWnkXUvLBerZtLJ8JMN
ThwLW584DyGRx5SMV2VtaXXtiS1a5lgzjd9MUz9eEKJgNueWmCEjP4yS4Jk/x/R5SdLCox3M6z8W
7FxZ2wF/xk+QloDfJ+35n1OPHPmmn2V+gVCceZhL3ezed9Jq3UVReZ10FTu1abHLV5EZfYXZNbhI
2DKefDwziXV2mcUFH7qCAlcWfyqGGp7m6IObgBPiJ18u5Lc7lUUJX7X1MrKK+lzMHU0onq0+0GDL
H3HB5nAZEMjCQOTnpMoh2LecKpcxny488Ck4uomjEqLm8BuZQ7pXSR936UU74dMIlN2tszz3H91x
/pg5UlxjfMAnG2XdScshqwxnQbgbeHRMfDJxMkEZtnb5RD4eai51gNbSWm8w+8MPxBIK+GAElmEP
8p1o5XwRd5Sok1iai6dSSJ+m1SZ29/BsC7myAw8qDKhq4lOBdPu7uOIVrDuvDt4rds8wakX5tqpT
TvJ6sO/DBBqSdloYcKlCIlOj9c4UfYepfo6GlQ5Et/ZhDK7EDLFF46u/wqN28mTZOVUxlk/5b9Bo
8I/sf9w32dSciBCN561D+LmHaMqD2xonCh8SPs44h4P+ziWwehq6vzWlCIGxOY1POp1vqQq4GSQr
SqAJIpu2tSvmx47wdLQqa9VeYld0boMgYj5oCoWC0S+39qzcp3aJ7NfIWvw3DfPE12GhYLbPQGEM
Pi1hzMHlXnBR2LB+6B5pUYHI6wbllVWK4dV2rXGHIyVhrt/11aPpA8Vli0AMnKM0oNDKg2CRmZRz
JWfUPXbl9mlqo+ApLieOB6vN4alQX3cfLDpmndvKh1zJ8SrGQIN7VZTk4Iyb3fDBd49+Let7XdZI
wMaSn4IxCr4kUS5gUeUxbQdNfhHULYCZhcuAVbiUPwmuPvgJAMxGXqk2SeORUxo5ox0Xq42uEB/a
e/AX5glYr3yRsq5B4RX2vrES+3qytXOYW+KXzeLxkR1a98rOEwBgQQW5Po9nkpy9RoWb4Lbd5XBn
7+KpBm4Q6lO2Zsyal9pjGbKSeZhctzTNXabRmAOFKes3USTJDWSTCGoQtN249Wq7hr9DDlkPJvrk
I62V4xXhLifnzycjIwKW+QWXFlojhCqHrYCG2cE2wLtxXfdzeOt3Jr/xCRK/Lbr2w1xO0Oy61OZg
YbmS9T5/yBBwxcrVNp+4AIwvedtRXI+LRcVmETDoh+5DYZiKMOXvQlFW4UWZBHpTT0Ytq6Ek2SHi
VkMPBVcJoFRG1U1tGdzAgCsi7PlAX6N2awWVLVZNOIzgPqfWHo+Y8vGRhqn3mCVAuUkTtUm9TUJN
2zCWKezpOEDXxi6T6lgSecLr25Kg2/v5iBmDMJlb38KHb/tkf1pniE2I+EtOcj3oeozziyXXeU8+
YVLehc2G7uTv6qPhOidRaNayp5pk9BfYazWN3Fe4VQPz7KaqWiv89wxDbKC2BxdIIPlwMosaIwrr
pRh7c3QYOs+/cJ1JVNmbRc6AelbELzor3SdJYGBEiMW3p4ObBaQZyVFQxz3UY+oeQiumnmJ04iIE
e1WnYV2sLdfv78rFHnwKtFLvrp5ta9mXNKjcO+PkwrgIZ3E1i1PmHj2xx/irnOAD8y0PATvilWw0
TIfN4DTpReZ06RpzaQ5ResYZdFvMlhcukneqEiAO8wQGAdFPf5n98rbj7B10mzBbGmzE+ZiSknUD
GCYXA40j6VZX5RJfyY5z0KqsAMGvCYmiZspyXh49xv1EyTH71tAXPPhI8PwngsDKDjZeIBLGjKBo
bYqIWp1DI3NBgIMWw0Ua0Mfgr6khACXqq/yUojSTfOt2I/RGKfP4A5E+TOJ1HTEgCRhFds46bGUW
M21DsTVE2gFnPMwWrh5wYH0wc16GIdNh166FlU7pR45dOyNoFfG2xo09hacG144CtdQNQ+tCQzV2
3Wu0Va9/ysDxc1pqAvUBOCBzU4iOz9PUvvdSmjjJE9seHQCMxKMgavfsPDj3wysyb20pFfFbh8oP
mfa7IWmRNhu6L2C7SaKOccZvaRvf2wBHd1eECm0oCewOPhJnWHZ8RApQLlNE2yaXHChKhnWSyZYo
unM4MTzYpEn1xhlG+pUU+bkYASodP9kA3O7D0gufBLNROM3sra7wKNSPNN51MaJYPEREP6FiMikP
P6czR7RTNcUO2pv7WOWC+XGX1GReXOvaySd16WhvWNcx+fw8ZJ+0cZxogAmDNT3hnSQ3VdtRsRHh
0JitptvpBsrX2B01RsoVUaO0pxEzttZwcGHhhHZJcYfRJF82pkgZAee6V091y0aVw96yHxfUKUDe
hhhXZhHzbOPF2qk2G5+WOW9v0HWn9QI+Od1VsWyuJxWUj23kGnDKkdmmZZa+zSNCIlXBWnbKbYru
CiItiSjF26H0kmdRlU9FRi9lzJZuh1kne4EhykpcVJqdHjSAjthQO2WEIE6f+tRRDvNcR6xVMus9
E6FuXSbKvc3YsFwMo51+zBPpv89RpZ7hKY5Xg13JDexJkFlzPL9tBp026yhkcQkCghy3zERzjVFF
sprlpHo6PNVHW9uKCKeV6nfu5JjXqrUjd9NJQSCtcgUAAFu0zHe1zKTe2BSrkcCV2tpIBFao7p7R
K0XV253uvMGj3tQ4r0mSYORw4DBUpCF9anib2p8u2LCGn/gU2Uc1WHwkO7ibjMvyXoVH/G3Tu0jG
DLaicirmOxc7miEZbDOGD62AFi6LDMWm05l1YIrkPEGYTXY2Tsl+lVIGe+thSvhgxjy5jz2uiDvh
NxM0YL/s7jteE8tRFkLgtXv9mjsdRR+zCIMZKaAVH/IU9NGeT+1pWzxlk/eJ8RIEaMsCQDs2DUkf
fOYLi3zCa5/pEBiiXekn3aWZ2FZih2M0cLcUqc1WV+biXWcKeIx6mHCpSAp3hdWIm3707ceODSAy
A/ZZ8iUAtnJm/+DxqVVNZ1iyWKTiVbsYq75RmUu2t+rNdCymkb51T5oGTROdl7yJ0RxGHBllgllu
wL3t6SaEPsHStOPqdtrhDusIhoODY05W0fJc4ZfJbx3SfOCGuHznnOlCr140K8nGHcc9u3dhe7de
L6NghQCTyg+F8E/Uk8GikBY6V1thXQGDWlMru2YjPoFG75ekJBHjc5F2ZxYHuYtzpCdURBtmRc0v
PetzELFOXhta6Gx9VwxSenI1IVCG/a7luE6fMQUr0PljJph6cTKXsmopbGlqIkQkcbzq2Ce9VX4x
jZkGMqt5Dh1u6zaznT9GwgFDtNdWlnbVpp2VJbI7NDVqGN6CVzQpGnDfV5SvrCZoSfbnU45UAPCJ
Zn/aALEMrXeMwp3ksZkqz3tv4QmwHrsiZAJhOXY0ERMJQ8oU1jj3FNtjdtuL/ylWkZi8vU+wmw8c
7u8wfekxgoK5rAIqE6zVqY0eU5tsxdB3b/uEWUNw9bWeTmSh4O3uY8LkJ8qjcHi3tAMWMnuVARib
cuMWSC3Vpex5eQvQ3MpxDFAPI8voUXauxubhEQBI5YXo+2auo41MO2IrvYShsdOarEbvdvr23J9j
PAGrk2nPldtVHLBukKqD8cnXmC5Q+xT0zsz4LFGDI0H/26lmisL4KpZR372rxnForkjFWVVIyk+2
I4J2VjOipYhzenKCtOyhW8XaPwjFtunV11NyWw500kL2pbljwwBh0GtfWrlggTiENrn8LORgDAW2
S7wQ78kJ6FPXV+14T67Et2fA/acvTcONle94/vhmMbO5CfxwQWKjIATaMQ3Ofdv2DGtClyWEjsv2
HkqKeY56YRAl7Hq5sqBNom/WquGYI7pxiArIlRpwxzYi6vsQKEA3vK3lsXeqao/xc0ZF5EA4gnSL
WZZFFgYcQqxt7QZXYeLWn/vFCT9x2Az7UQKei8Us3+R25TPOEA61R+G4n9PUvCSO41C2BhbeXVNd
rq7YLrTv/RngfVdazm1WDo21GgAid5xwl/mBXcg4bePRAlIQCMBB0koWiBRZI9fLoGPy8cgBnN9Y
nLFk6cylU3BBEaLsL4Ca3BKuGrHQMspG4oCr61fZpsIjm6/mvCcEq3pHecBXsj54EFNtDkBKliMz
LDDtmhq11Wgo6LLzon2AllA+w68Owcq0w7pwqMndgjEDy+LWg3omJJc8gRxxuWxH1GYQKVpXp8Ko
le0I6F+0OkxrYmACO5GsxKUTLF0PcsHSzy2/7gtN69VTrybChXXbktRubLJlU2D0MWzo0V7GAeWM
JcjnsQJJQOJzIBLZgWa0Guc+I6dKzGNcbskjtSsR5D5XxDm9CDSVslGylCyHZvD0U8dOdj1X6UzC
OyuPFZshHNaDmd/R625WrA3Kjw3ZOPS1zr9sOiiOIE1C56CJO+zGsYoOqnHol2sywkiy4QLBMcse
pFHmUfaufsbjxkrPr2lhKJbhbkgmLmGgjx4SYCaS3dJRDhVRYrdoN/bAetTHccw+mzXBvRa9OJSd
hmwDYB8cRpL7FNIwcHtfxCkCQ+q3NnM5nUmbGRCy58qDIfUEwBQyeNDSu8nVwkkhi4sin25iP40x
f6pO+9d0l2ryOdPYrzBwzhdTHLrhcw5L8HIkyvxIMjP4YkXGvwu1yC9m13saWUV8jFgZNfvcYsM6
eT1RqywGNl/y14grOV2OkehfmLi5e4faO9b/QyTBPM8qXY+ly666rBFjUy2OktM5Sldlv4wy93HF
ecWFpp2ETRcWvDHNlgs/IKAmSqSTEoPgsVG62lTl7B8z3BK3C1MJZjQTRVaSzMWhSSs0n9JtDkEP
RLdJdHBJ/MR+c2q8vXcT3zqcQW1ZG3w+Q9q8yoUk4Wv8IBDrcKplhHXJ/pWMbAFtOxFrgUpCTIMA
0HKpLpa9NWp7T1ZMb+mMI4fQ0ifFmTV1tq3I84MTwxPX8dwvV30ti3Qj++CTpPtsn8yZ/mDsun5x
AyXZ11jL8jF3kmha23Nufai9sr31RWExbHBA9EifpKIKZP6+izu/3UTsbU/8zzH6gKNjfs5ULN4E
2nc/NliCsaRVpYYQ1QLjo1kX3QIEWf5Bu8Zt8JtzNV1ZiYebhFM51ee5iwTGZB1+eI72Rt9Ez2xB
9NWzNpyJOBX3clupDGrxiCezieJ6ByCdaS8K+l3o07Clk8p5BI+pHYbyitIiFYMXYWRdnwbUNoom
EXrM8U03JJelCrsJVBlZHyttToavWUbTF/JWuIQDh1kbYfT03ieI/ZT7mTPjvNUOJz9N48dmxsT8
4tUT83r4FgYvaBkllCXqk4lKxoYykfiUAJE9uPMYl3ewIRnJdoWhqHw7Tj52hJnh4dnA45NPSsgd
lU6ibhvrtDs0gcI8xv5zTlFtqTnE2582wdpbupq8krRDfz/Tx5GvJQcjFMqJJ8auC5Z8EsD3XMeW
x7TKmbh7Al4He57BgTl38oguaQctzi57c23cFtJRZ7l4u7tC9MgNaX092pN76bap8V9DoNZY6uwo
vGRl6bzO0MUuOhMMj0yoSTI15C2g8hgfvG3qmgxxZlScuvpxzlgLt2Gc3XhhXAYvmc1cctd5o/uW
IZxst9RYSGopcKNCTFz8+AJ7BrSeguTNS2QbALKL1wV8zIBNRH46iG3KzC1Yz0tvAR7A37e1oiV4
2+EEmMibpyWlHKNaI85ydQCArm/ceQwOeZI6EOpHzlhWO3bX1phA0SBH1r6tMi9A95mC+7gG67eE
Nrw8SzYvzdx9bGTJcI1dGJXToHrPkIK8cVjYxUO6qRM7uHPKKnnNUzHircEBsoXaI49lO0xHbOEo
T+OJ7xV5/R0rLwxdGmoh+4JqWcdV7L1qZwFAq4R5AKXmHHNTs0MvSkFRtWcLdD3PheGSFmpeLz7Z
WCGK9ygZlbdhqWDgZrLo3AwmiJc3UDMFCBgQsuvRnYIt6337ssnYIaQLLgE3p9TdTavlLsY1jWGU
DpgwYk7g1gUJGqjiW2bt0ZcsjO2Nahh1+b7Re5W0TKTtYj4uQZJSl+wSZkHl0/vUGuxjBw5o54pE
3zOW8YGZx13yJhin6g5xRV8TlmnvWluh1HuaMUuZDcV+GtrpCvDIO3cui6dRxcUmVCB8BxSem9mp
MEBVbvg+7bz2BUth/qjGaQQrKsmSqzrI5yuxBOXDyNvHJRb9SsqPc4/a1m5z3aqmfe2AE5ZggwNQ
Pf4zw3FYlPiIDSn12y5LGpYrJghCMABto076ISTfjOp0T2daknieZxPO+9GZJoQ8WYupS46iT8ps
OcKumbunU+iP3h4x2smwr2F0lhA6VCs6mg4GV40t3iQCOu+/hhAy4mfwR4ausRe2YYGgCbLNvVZM
x54Kkshdec7k7hS51eC9V1Vd1zHiALVWwK1y4XFv9FBVZbmZGJfGYAL0WA3HKWdjnO2m2U0QYFNC
K+TwZ7wR9WfRWLNvcPIJAoVbo5GmE3SDNM7bbqNjPlkcZF/NmTEuFtHcDzKgrmCXyslr27c1I+AB
asjCEGvZBYOp2/HG4XqbbqVJYIevzOgFQNViN56Ymw8RKbRwVVVFx+E91uT93BUVSkUzHCIV8tg6
sObT61FeLEKYP/E0+M273ooXB3RCRPUHxv268r3p0uoMUuNlRiFu4a0ntrv+sPvrWrbdLiwgJ6S8
LInolP61ou3HDrmCGzgTmERuG4ZoOVUFf6xuV8prUljmvbFtMuCRMxnnpUG4dt7+onQPoxacWY1q
UvvDX9e7PbZxQ7sTIRN2oHpfZW9ku9ZVR+Y/aRU+Q8aUcCP+q+L3WKadK9c1+VbWyT+tgcesJOvX
einj8voHQnjMvAMV3TsHcX4jh4upaNBPZva51uPPiuIgqFHrDlil5gDIQj0Gt4mT9tOn3+rjBu0u
VJeUnuTh++9U8liFCXGelQW9h53cb7Ry1koFV8zSZcScA4RUU/FKzVpSVqthTu1AXf6inwsHECLt
cRG5OoTTn5PRsU9Us3e/kBmxN39ZRgeVNZhHYU2auoxfVPSlSsvmOYzyznz+gYge9SqYhg1WJiwP
eVSjSf/fFdHFYrKdlieG7O+V9MoTbX8QIqBr7Hd6uuwRnlfe0AR3dIVGB2NnbPr/U6I63tO7tiJr
u6gPdY7r5Y8FdpqBFCChgJqO71T2tMAPT+McizLPrViLI7f7Fcywxb39JrmPA6KpE6nP32T3cWj3
TNmH9Vl6rwY2yU5snkdCI5u4ju3bvy7B676AOVT5u5+U4YtYwL4BZJfuQw/Uzc/r8CEOgddlcPT6
ey0+KUuyLHMQT5tvgnwhOlBhk7n5GVFeMEtnjeIuyUszldMHnTjD9a/UeceTGN1NLdX2e4kex1kO
R8Q31zEx1mKtSQ5tEkKCV990ehw1+YdSDtQXg4xhJhwP4/davWrz5v0pHn9J7tI9+G1eXNH5WG1/
rdx7PuTI1qvbayAE6rqNe3fzOw2/pd3dnDxmTptfQt5ODr/W8os4q/sV4x2HhRJ+lJvvZX2na/IQ
ihASIY3MyPq4b54ri0Hbf0La741foi5P5eEs7TNk1fdKZw9neR9Ecng39kn4HuCEd8ByTM/8SecH
m23wASguY53pDlNXwZFgAILsX0TwT4e8A2DTJCfio/Lo1+ghSPxtF4DdtNNdrr36o/FFj5/qbzgB
QP3CIMgyC8PJb+0ArqefE2aIN3E4fspo8sLk/EwaL1wlHoUWf2gRaGMTXuRFEG1/7BNQ0wIf1NBQ
aLnlcPzOLFCyAD2kbk4H0ckxUA0UirNrA0tdUUf9nXfAwAPYggPz8BT9TQNB1kflWp0m2H/sIuCK
OF/kZJdjR7AAbCzxvq4nIEGuLqkH+mlLAaFe58oJI4Cmf+or0FX2ajnKf03BMG6rlOKs/5C/oOsX
qmxU2Efbs8mg8tLmXZf2D3kFQOPfNBtEHRC2kIRWBiQC58ocrFQZ0coy5Xff3AeMjftL8q4gMwMY
BlmaNi0BVzTV9jFowccf8jaLOpYetP2h2Gdl90AMr+/uoNJGHq0XiBZPwokZ+6/6VnXl9eikHi6t
suUkcFwS1QdHWbbYjOgOjXBZUr+zlIdvPobY87OjPxVv/oaXwXdPWHqCPsMad0J6kXB4RqyNnXbz
K2sD+qxF3WUXFQAu/oW/QdF19BqPFa0YmhfbPuH2GaCM/t7qoOQJQx3quQTafzI8KEKIbMddXDnf
ux6GeXEY9BcSVMtP2B5mp6FtDBKN6URwmGMlSuvIJJW4fzWHRQIA9HdOCFb/NCJYtfviJTZOL8WW
5SnKx+b4Y3eEWmRgAKGOJW7gLIRw9TunRBjVk56fsPm7KfT5lj1u8VaU7lAODIwBEA0sNaGUs8H5
vXnCMlQVYk0J1Yx91istO7mWll7og/srRopeLGV3lwckXN6c3RRDZJkveEG9/X/SUYGrzMPrVllp
JbtDHg9+K6kQCJbM2f/QXhHkWI3tFcqGzi9/MVlwgEFw8LsKn8bfslrEozteJ8Bh7i08Fsz7/sx0
oaD6bQq3Yc/wR86LeY69t34v9L90XvS0h1KeKRcm6JTNF1HUvP9DF0bAJA+OYtBry8SXaQe759GL
2qqEjoIlI2ucPEzXJYWR2Zt/ZczgDz2sjNH23dmd0XEOhPbqko7FouETRIAUhE7u6+Lpm1XD6oHF
y9jBhpfdz3Cnvto2XOWaBy/wl8uzbWMYqENe8On+mXVDVGBZWMed3RstXN4LNoL57ocWDhou7HuL
IpxnO+A08zsvxzg5ej/0bnQdumS2ftrPkZTkW3yQxbc/ZepwTcm6YajQ8P4bzo45kPNHPBbz1vBJ
WEPHiY//nsVDJozXMFCHhx/5PApSTyAGUWX+itkD0OH8YCuvfPv/wPDB2wyCy4NCM7a2c/Vn1o8a
MTGldEG79xX2IHDp/y3/R1N0y0ViWmAbwLfMfMBoyUr477lAarS2G2Egw56dIF434rJOygViWlYl
D3XZxBfOUsJr/KExJEHRjVch3RH0mP6xOwRhPvzQO35Jk+MgL1K/9m76Pqwf0JkaOgfmhtdC+/Xd
j00jnKyI42nOSp+7Nosx+GULUIlAm13v6fywBEVwZxfZm1qN4cFNaFz/i44Sr4oN0qULhnFqEip3
f9ZWMsYedOBtk0tLUY2egWXODMNwEXmZn68CgPpd+1Kmg5Jsmfox8VO46C4Mbce/XPqpIpm0tk+j
PrBQuJVAxq/CuJ2c4QjfIqe4D2iOZ7GxAZqZUmMn6NtQ7XEKjUzLPU5aIlWXA57uIn10J+XGPu1L
4RKWF11hhVULGXA8dW/sfUUdVbkJ8FvpZz8UFXydv2OBgblSoDJN0F3zdm2zD+EypVVB3fj2P2+I
wR011E+hoDjt3T9cMT3QoItYjrH1+N+1xoSwCGOKG1KFeLiNEY/t/Z/4ZKhEcXIFrz9DwVy5/z8Y
ZQgltIN9lxMABnX0nV+mqRzqY5mDa5oIiYKukoYOJkQPTwLcIAIb7hrNVtvc/RsuminBEj+71FTh
CqDNeh7JzP/WU8O+M5w2ZFmZcmwaicf65M1As+69Oza3UUxvU874dQZe8ovdhlqYcgnABCsolxa4
LvoYw+cZgz6Jny6SLc4A+Vj2hfhi0ta26zVDVdesKuV3avuLPycApavpcKpNlYKqchIweHSj/8is
U+RpHNxDnaV/SFHYQRwhdfazPVvbaK5jOkeHgSQBuJk22zpBPP7i48nhxTnAWboRjuOcHUA9Ufie
EBMPKSqkctVLkGggdaAt62M7WNkmmvP0ihM71gin978AglMfqSHCsM3qJKSR7Jvlp5wATRUj29xu
8eCfm2VxNx4q0+fBdyjF+84GRKhkUdvQsPxBV18+tH04XHaOkqzP5kdJWRdqskv/1j/NQVXCxZcG
CecCrxQY8lLpzVeXkCXbZh2TUlud6+7/l7fz2m4cybbtF2EMePNKglaWKZ8vGJIyEx4BE7BffyZI
VUlpT3bfM+6Turuq00gkEbH3XHOp1dwLBQSzfAeHTJNPdUPTzLtGAwmXw+Atp0JLVgA0eLpx9a0I
9uAEQHdET2bnC0XpPskw9tY1KbFnyxzMbZ5CcBOZoB5sZowkd4PKQVH4zhnFxTDuA1Na6zjlkyhm
NX7zA3GkFtQk8odbQIKfGuaP5JFqlJhA4Qu3To47kQqnYlo1NNDh6GHJ3xTKS9cDcS2cBJ7aLBC/
T5aKSTkw+c3qkKTUUPI7au64tQboozgDIeQmlS60susWdREzgC5jsMDMwF1e5HpwXniOcnVEmGw7
3nqanV4EEYtIkboN3ewz0NQaU/etsxX1vAvYpvllhZ9NKCszJaIwtHCfYxZly6nO0AelstseUadI
qh5lx2G60hrq0XMl/MIxPV2fuKfJEvtRQ5PzW+6JtXp35ekgOVoT8wtPBcVoDrI6/hrcHKtGvUfq
6F7mcZQ/KWXzpFRujgIMhL/DFUZTWPLtB1KKjuiWkt+mak+41JiyC0/QhPn2lD1bnoELkkDXQqci
rK6blyNEpVXq+lgJfgKpWlmklAzRKAWWjl069oJZO/6RqBodDO9VT06/H5QvajTJBz0kAc30yKe4
0fz8TliBtNfNNtTTbJV3Mdh8XCnPapnDyTRUeU9ul12+k1d6SUuHS15me8KvOvZul8cabPobdV9Q
FbSMchRk37NYEqUZoG3d3f0WyGJn/Nog7ty9Q1nEXv0IfHl3BLN6bELnmag1IgXAWWFcvahBB6v1
e0BL7foLA+bx/h3SytohyXGdatEBKLSGMm0/I34FtKBkI0r0+0JB0njscC5tEAetG7XtqLnRKhpo
FfqB4Qq4OuM/TfFRJNTnZvozmywmPbDbFjXMaEovQasobIr+wHXRf+D6UyRuB8c1vpUlUOg6G7qn
lnX1/gh5OWU/LVk30eHQkFxPOwqxFs2YoMA2kTcxnXg0imJ1or6GrmMU7439J8KjlDozEA1oAsVG
tGYmQimiGG3qNdhUL8xssDZpa3ifqEulBqHEzmDzl0d9hHk3ojoQl9PKVtN6b8L2BaZL9xj5kNUb
JNZQj4SX/KqzTeo46dUSJ1qsN+rhExnDjIemi3KHOq2ovBSiQ0NnpupcW+V+00P9EyWaIW1VcUSw
+k8YmeMkM9Q67Cfq9paKqt3XesLFTG3oLs9gTFRP5TPAox0asdxNqCqPxNjO3kmzsNGBoJtOtbXF
iTdjyM/8vPocutN+4I10ws7SULkIvAZgiTHDipP4vtQ6uf4tg9aO01kddgdiR1+OKFobjFCNQ3H4
FY7mTLly1evmQ6zR1CUDwhDftZASJWQ0+T2jppH/WRtCksKhYfQIq5lzuaiwtcMvgDV2QQiqaRI9
QmtIgV9gu6lmegfX5u5PXrLFarbur35FsNVVfXEs91Tj0tqrcfj1R5KNLvgLU2bNMpgME1VG3Hvt
6p1pq9D+9+QKEWb8F1ybm2IfdFICDI7HxxqCeYCkuSCSnM74coTcUN3KNeAWgc40bg5lZe0mGbWv
Smx/swqFZaAmo0s9V4Crddc7TAPVahZt6vNzR3E/RY3zlLtKfq7DeU2X6OhFCeRBP+MJgfMkcYVp
8uz1Bw6uJGtaL+MJ1jku6QmqJrqFakvSVkr9mbmNg+52DK27H6C4xg6MTRsymp4rDnuXwfORjsMF
Ui7N3j7EdUUp2I+UnDoNOehXYQ1PlKaIng6Y3/Jydd/18+OY3piFLfF7bD6wc/Dq04LMfL89AXQ5
b4FCm1DgV3Yx6stGt/WHujSRMVUuvoJIcBVatHMBHtUcwfIDXwdcpN4yotAoe6IE4qFNAQr1Wo+e
YmAy/0fYLtHK7JYMZ3ijlr3cHKvloiQ3M9+IRs33ZD5sEciQoNJ0yXW2lrRN5nxqPeGq+ofE4wIo
t6VLJdpHHC+kp3MJADncfETygAK9e5ZgwRcYvCrgtIfLZBWRMF//ROgxYouWg86p4YTpIa781jf4
dOeOM5CIhAo2Cs4oiZL+sdgMgTJp5nd2r/fQV+KR17zzDwAfH4TiOpuU7uEHiK8i55ct01JRL4tu
GBq/7Rrj0FhQ5P8b2TfobY3Mq+Ajma2EW8D7NlHk/w7y41vcFKDOgZmd/YT6ZSJ8nMKGobw9lvrK
KMVw+wH5k3P1VFH16dmfuL++Cc/rYHB2oaalnIv+awCw7rEmLtO0vvkBAiwMh1TToN5N/ykIWAw2
PQxzJdEHGnDKtMlvOWgyy/sOCWzk7PM33K9iCk2/s+vKF4b++cgH6mYaL6ltgj/Vgnz0ua7cK7GB
TKLWotURGaTJ1t1EXdksf80NSktgllSn+ul7dpA+IpPAgta01x8AwiAY2+AwWFHsHynCxEopyqRB
+5zRSbRy1aravTOFIplabEvaFWlJ4iUzV2iqwUE1subsnS3Uu/Tea/THBgoVNxZE1ljVz1MyPDMJ
sRms0DrTI3Lw34FDS+uotdWDJ+6H3MoSZM1W2xUrc1TWxaBoG0lq8lWqnBCNCdk05WEUizfRQ07w
d0P9A1IcYOHDO5QYDf2hpexu/AgmdsP1SPh5d4QThU5mhwor8nRHQnF2ZYWxoftsV64nNxbb70nF
ItGJkzZP77BiwnSRM3nvHGrbuTpRi5XRbTVL1KRpdKQVwrjmiiL3XoO4YRplf3GEGUdWdKjZRRJd
897n8Pu/YI2kPIi5w2DbZvfpDW6cAGhUe15ReaQj/4JxZJsT2k9TZXGG2f3/Jx1Zk+nxa6hl1bj+
E+rIrVt1uMUR0UDYQEUe9ap/TTxWU9tx56apcyynm/+WewybRgvDS564xbnSRWbhT8mUd5wioeuv
3ghII+ossoN6LGOsSHUajPdBZgqZ/4NBRvow0iYeR65sqBgam37cVFMxY87/p0xkWTSRFvlNUED1
5L1d3L6pfsxmqJJrN2168Zkmon56rdD2qTXStrrwqBhsh9wDaM6kWxGoH2z7PKojFCzLxspN5dqx
EyLQGGFjiy9ORu/cklmn1u2VEtnmGVTwEBxiXYcg9GK93ydVp/GeJ3DVN4dODR0vWxIADhGos9PW
Vm9fckrWo4MSe+7wfEIxOx17AQGRrq34MtCeaMBPJwkfEpPWohGbDFVFSMCPdzckzlQrvm5OsU4q
RaWZWSZlQI8U2i/xOWeMkGw1khk3lUeJG02/SWPxdGqmHAumbvQyThYx3wdkH06bUsPVKBpi6/Wk
Zio2TmLHVxDx1p3C7rmefMtLI2yE3Dr/oT3ftDP6YHpwRtOUe94hx7MsI/LWDlMdn4mWtupVcgN+
E8uOxNZE2kwHFabdJttpAa8pEold4GIty7wqWVqQcOm1JoKcBozICeL8TKMbM44xdQDebKRiuONt
gkoGPSVDBokF1nbpplsSspFEiJla5e2nkZc8OoTvv1gkgIzX3gusT9p8ZwaaUnr8Nm2O1mTLHt/w
rpKmcgSXL6oE13mHwHQsmN9wesjGIHlkcEJbMwHukN5btTfTT0lELG4er079M6VWsrxAVsKK+mTY
sQ0kXBd6Oaib1GHiZLci2eiWEyGpUWurtjeyipq1yqDQLZdFOJX9ZVVxBEInlxNh+s7T5AT3thUT
DvkHV8WRoWLaG2kdetM2SUhOTpdu1uLiV0/yJtHL3Nw0ZmRG9xExVuxOwpMvLbQhzSInl9N/wrEi
ObNcZhlTKJFjyipMd5BjSyUrfd6ASspbPJlktTqxraw+av2AO7xa6kSRIxqUiqa3eMg5ludb2HVa
3+TA6/DTaEV7rpZd++j02CGu8yLlUb3MTSuqV7hQmC4t7JY8JbF/rQrN11xGvbj0qHV8sAKjI5IU
aJ0j01WokMZf9lD3ZuTb9G/Vj0kIbXJlZwRKqK05ffktQDvmoaVr3LB6XPedTQN82vqcAyT/Y9EI
skvEKYfafWNrXVMtCmPZEcBudtSi6mrCvz059Vlqj1qEn6AKuzNXGACzS53H1bNh0acpqSXsOOHE
NCrg59LxA6guCZh8GSdaOzhL1bPr9K5zCEtAAQWq2T6IqNGr8zYsqdqlH2mOc9h6FlDNxUj5I6eb
9lbkJ2Y+hsuBWSo/9Ddot4q8Vlu1fYy+bMks0/oahoaubqqANB3iMq5MBcXPVPgOpAePX4yhCNpL
l2c30sreSIQZM/kLSIItzNqrcVdxP7C+1LiRcqbiIWOuN3GWhUdU2w5Z2J+3dTKKQ64x/aj9k0mr
b53gwJ+z8ZTz2PGaaneigQUfpfnWUMbZV2TmuB0uvhdsFZo9iIfeKFuWWiW+x5ILFW12K4zzajNR
u0layh9cz3s5AcOpqzrYiPqOotqNqfLov8Sry0cFIxWGqmdDXBs68f2i7h4cI8mN8ynuq0vFVoeQ
/5uSaPb5SckVJ7zrs6UbEqBhzj80u1qzS2P/BhaXYvSQ1pY85RibO0pHE0Zk9dffi7qC+eV7kylW
Ee1wGJQiJCbKL3szItyh9BM02onOc3winxgAKQWwnj6W9Q0mHmN8dsPINj+XzBE/kSwX46Zgwz2g
4Zmlb1rASJOOXjMcD7VrC+xz0FSGsUc2HpRnhaqEyucGLZ21cL1+opG2SWeNHKoLVKP0rLoIIkrM
HtGiJ7nMwDRyHNraeBtTU9vhvHGPBrCP3HLW8Kby01yz8atYGHoiKoduTDUpD4bpEWX7BcCc10O3
zVIv/wRL2nOePInBRFTkWHeofr1lgvSdHSypy+wxVGPh/2gHCwZU2DXu2SPF7JaXceiFJ1NYL+iG
N5BFkScyFuTZuHI4GMOOQHNiW61fqFly9kEb1lq2fm467D70MqZ37yegWTrVva45Pbm7v4WaUbST
ukEBdPKK9V7oC7U5/G9qMVGgvSr56S7H2S+myj5+qQfxs1+MrFm0iHrSRx8kY7+km+uWy/5QFPbD
ryxj7C2mNbNPftRZ49wcVWNarVmf0NsU1Cd+rxv7JeIse0S3NmKp31HOii31fULD0nYMLCtY9qkS
RURlibmE9bKpMB8gCMA+cd7VtastsiptNw32PGQ12MqI0SpcTxsaapWG6sRY9mL/AZGmVBpX7ii/
Rpbi7P7AShuJNp3lOYsNHzVYcigs9NqTO7VPUjXlhWqTaxq0SL9EKEApOeK2vejM4idUOs8A8iIi
jEU60l/mmcpZntC/eWSmp9BAHJMUpCkq5Q2cRsMoVi0dQv8ozyLCp5ikZHD9fwJOa/a45wnd7IUy
fh0LN31416KN6DyWlNHIm6SKNNKHSVz6pKrleYBq1Ver7lHt888ER9TBz/La3iN3zon5kZloRU6G
PMsBxQzr3sKiRjyE9uQmWkIMfxOcfXzTpmLNCOqHhrjVahokw3K3ekxUPCIIBHTG1054YekjDR6R
WT/Z9E2vM5i9aZnqmCE/hegZk1e7CmprE8dd2lxMVlFaC61NdP3e0SqRInjKkHISfG4qbdGprZ34
bpzGcs8HhLXU1IzDh6ySbtxIyw7AyWcFHZTX9dHf9g5551OZIYUAgv4T6E0jz1J6cTar0pjbhYF7
Vdv2sOW9Gd+LBtfSO/XdB9olpYe8Av+O/C4gE8801i9+X06fBZ107x641ondXZd4bLXagc4zMQWY
JliL8Gqi1Dm0G6pE0MIlVHasxmAOuykpHeyuc5+0wwtKoubkiXMrddElAeGT2RVHjnE/hZinkqMv
zkLTu2laA3KTRfFlyvZ4UR/1cdbE4KvQ8vgJcdZnxZL6xeAN3oIF4t4MGgxs7wA5l5JvfDdzguD0
AGVcw2PKOW9Y11tkIBxthchwPGBK2PTKmD7qcYqk0lscRXMYMLEbDVmLVmm2zf0SJS9opJeuHh5a
JXa+pmbq8ZdogSUZRtImJucW7dE++efqprHYbDByQKeDu8/OCmxiLOg/kVXkr/Q9XV4bMtznqhms
jno66XTJllVvj6fsO7ocg+waD0+46LRsm48DdRm/1dRpvfR2Rd/Zd0fSvBFde3CGua660jgZeRyS
2obibTObrt7ldXLMHxvbRuXtFtZZi9lqIXQn3LhToGwIRjhrlGADQ1rhbhNLzS47agruUqMp9r93
2k2uexukGnU1zey141KONi/YR0gH141lGifBXc38Jqwabyu6alfYLmV7du+/y+5UN6OCnsTn7d9Q
6eVU1NeUl58fzXdAR7RpR/qBmqx0e7TfVbaV4wC0v9bqwlLpsk1rNVuzWx02dTE+nUD1NG5D7J7G
sJWG7fhFhLBftcNkoxhlfTGFirhus9HXm3a8+LUa7wiGE+KON+9+PMKQMOHOfOWyNARFMkmw14Gs
j2X/YPT5/kitD2V/ECECba8irWDmBWTCTK2reY77xX1GR1U55xyg+VdsmzPnbReWleJ3udOeaQPu
/CWnZfG1Hqv0Ue200D0/4e1loWiXHQP0/QlxF9zXeqZjYn4fc2FehWEF3uZmOFGXEsjcxC/1Tr67
ugj3bWFk9ibgwpCzqwxbTBJGktwm7ZTvus5BNB9QL7Cyskn1HiZY189a6ZqfPbqX0XMcCXnVVoR3
mQSMZl/oIzIxnTZrg210urd1w3ixCoygTV5yYkLepC7xB+3/O4RemnaBe1M/eKLUP7dK0PbLoxew
9HrnRrcRgPhthujPs3WeJUYuLmNyQxZi/o+6QIOW5LNQi+y7NFObvc3JpKfGDro+DsIn2snYUfza
IGhSnn6NGRO3GAq0dg21VuZnnuLh5tEmtMEAenrw4rlzRe9H7F4P8Vtx/EuV8zyL203s5EFJnZGF
zZ/sLJea2rvQKXNY/wThy07qmybrO+oN30l8qcbIDJKWMiyfHxv6rQjS5+JnF6GEO7SpQq7H+lWv
GVI+oxoPKV4TUclL0rEb5QUfrZVWSzMkFw64rRipidaN1hWKmuqGhdegJAIopqMpO/Q7M5PBqzEY
OStlPCD0qk8U11CUyxHXPYtkHHCXYwc+Sv+kOdTpq6MlD+Q+0sr8ug/a9OuJ8B9rJTnvy5pe2D8h
/iWR0JtMKKxx2kj5JsEAN2xcDL+RHPGXJymi29atfu5EmYdqFjN9OjzEcVAnOar2WHCdg4KKllM/
VJ2OaLrp+AhgQASmNJSlwOLhMivXDy7/qIkWJsaDnPeLAjhTO1TTyvnDWiPcJ6JJvzumBQpdmnx3
7Iwo+yoP3Lg4Q1fU6TrGxFbVH7qpUcdXtSzDdlnJhpQ4FWXTY55T3nnWjW6vPzi9AcEVeKQ6V6eA
AWcnM1mmToxnQzY53uYPWYNWDI6vaSW+wI/mxrJGrbdxOGA2G9D1gdvnMXvQYyNOMI5O0Vnl8Eji
vYcicBgbeVWWTroT2tQuC4WesNqWysdUgoYb7tDlItuIgqp3NGr697JHDlzleZ1r1MBDd+CPwKyl
xZ34HKO/RfTxvfoR0oSEVekS60JuwR5G9pa3kSiIpzVWtEE9xCYaM4bxtb4tdA+JT6ZbdKKjsbE6
u1hWpVtmqwhoHtsYy6ZwOIxZbdgvndqZykuJt1wWi/k5Z13lSYPWNmF3wSCfF0LrrKDyDJrZ60lN
5+u9XuIcc1Qr/nISTn6XiGDwkBp79F1NvhOdaztrJ07cbeAyW9j8hYCyavP0KuT0FpK4mi2Uf4hG
5FgJOF6A5qI/gTde2UUkXgE98G12erb6EJRAujnect2RlxGn/xhGyjGuJOn5m0CRNnoZ7hlhIq2L
Y3JC6RztMuvCyFcQDax+llf29NXYC7sEuprvee6ucLMOKjpQu+GKcunxPKEMEDkkns65yKIzp/qZ
LRlVG7lobJ4JbSQ4g73nLezImbqHUEMkNz/lIJqAy9DGcoZjrf9mwXQ6p+/2nhPix1oCaajWThlq
z+tWWTRa065tUPlIyCTEyZeEB8vFWySjb/R+uoFfsOAUOeoOKXvT2ZhZIZn1blo0uioLPR7xvuwT
Oln5ouKg/GjSfA9sFJ2cWF5Pni8tz9x3BrtekWhIQdxh+4vUBs+TfjFxncSlzpznlNkQqGIiUy2v
f5fbaPAO7uRg2Rc/aTffshsaZ3aMywrFHr8NcNCTPGz0mMRUJ6v4MOhY7Nl6Wa/sVkm3CRZiFiX3
tZYnkr5vyQy3nKq9GVtsLoZYiOuiVudP/B+CHWFk6RDUwU3SOKmHNN3t/R+NnaWKtGJZdvO84+jt
POY8gnR88PKBY6kxVr5iJT8JPDXLfnb0ptgeJZ5Aqy0PFFp4ZpHnX2Y+tHi6r8O+3kovX/dtOOYr
l6fHI+OgQ1Hz8/q13TOucA0vK3uwls274tOJDWXtMJLc/b+lQdraK32K9pT1u/XzGAmJ4q44M5PJ
/cqEpd+1BcYnx6XUnDNqtjUxX9z8IheSFQ60Rab5RxForbfjxi117fIkA/19PoQkdLOkhlJqRb2R
1E6SPv0PvaD5NBmXaVWET0c3qO0oqNlz+nu5Xn/UgzaW8O5c3btFtZThXhqChXC5Ate/jY7oWenh
R4zbBqzWaDDLngIkdhSuFJby2ACtnOiFoTnnjefaL1Yq2XsHFaRO63L47bMNEiGLhSNirFWfZeUl
elh33P2kFe2UgXq6NmViF5QGNkf8ouqUbp2sVZ48iggv1RD/pp85bA23Zkbi8YqDmLf7EDTpmH8C
ohoqhXHUl/MYNozoTGEAevGfekf/TZz0bUlmlYGo+/IhduLK2F0fQw2ZyTCT4sFL+VfRE4IXzpnl
sbv1q6OdtHNJEb7SGXFbURR/x3IgvfshfsIFGpRPb9wEHHLOn6BPbc/GURRrHoX/mEtxTCtXqZMG
uNPhaZX+ycxTnMtWlY4XJvEMP4sdmitwAYvVH6Mpk4mKPSh6TPJ/JTw9xlOqJH3Q4VSzjYdtESPB
LD7FBif1NQ8wKql+0p8iqnQHPtVU8XhyoKICr+sDYILrvOZGVo8ouqZsn6Ml2vV1DQGVzAewT/XY
WxNVtMw1SySkSqWVS5sDhvHZiBSzusDPWVj8E4WfyKew0MfgRteqDiY+YwVHqxomvb2XZaqJwpKR
FtJoUbk0FVApos3g0+QoZ1GnqdrBiZrApvoDGoMP4MFJ+B2HXiFqgfpftZ/wJRf4kyosUxcKhwN5
k8673aWIunTc9rVeUwNnZ2rCtsW2ab+AjnVIIVUU0e5US7rpjCoiahxbLGuLtz+U4akq8wAly7Wl
o5dZ8gqnJKcV5XpeXy4kKRqto6ZHUewl8rQAzYR5+hJkrAiuWhVXozZIPVknYzw+pV2YI7INhbYy
u453tAWvH+E4TqntrjIEHewYI+wF40IJDG53odI8RhENiAveh2G14ZmJZSTzLEuFp6AwvlySDGJ2
gyQjHXl0xtxPl2Vv69dWEjCex6bVfJv6umLYR/PwWYROul7LTrWYbr79yCx0pe12sMRQrGOWdPZF
7yb9bR86DhchE8NsukDZlRp8r9mby88qTtzxojt9+8OycJdDZJ6HThgBm6eZp6VXNb9O+1g5Tsv3
qQq1WF3hnM+p0EOr3Tq8KGiWiarZkmbyMwT37GGMhbBC/vWuyLOKpXOdFou3PFMszIm/bJImwfjN
xJtv7UK2QfyR3r7hotBK9dpVC324d6oiQdCMeqHT95mI+ugrHINqIwGJkmZCYZ4aWJs7IT3+JL1i
DvcqpfDo0RyN/r6zgM8C8Yorq3it6nyqJSHeTn0J3MnjShfTWsgvVcADlrzH3KjaZ2SM6BoWk9Os
pnrM2fmiK+94OzA1pkpgmbCt5IuejBNfYJTZeu0boZacFMn3cvLT9F7np5+aMYnoBf3lqbNNgorZ
3MI2g5GThs3cgffkpJKXbkIDvkzPe2QFmd0stbCMUTpmaVHyLeE6MJWMOJWqxm8qvKCDkBNxCAV8
tBdTHJNJrqGu04xc6WeHMb70iGCH2rYXMa9PpOANnTc+jRsDJQq8gs2viJFHcav0rTZ8ekt15YYW
KiavI1IV25CGmAteDcg0F05V6u0273kWqezUP3iPPe7eZ+wVhfqSa5U7qGy5uKQjGCQqRf+gnQb2
Q6SaYVyv8B+m95GrqtFrxWkpvB1UqQ8XZIJp8VNrloHlomwLx1mzYqwYOLCaa+xLodmord3IsNwn
PXUKCowCQukMWRVJhfIUCHRkuM9NMtVoYebEmOAQPm60aGzHVWsWzMB9TGE1X0AoWmU9/4D/CZHx
+pYXlZFVWcX8jwbBR0gMk7QIB4aYb6Ttac3CokHe3L9pl0VPHG/dpVmcsUwbUO0vqjKh38SxdCD0
k4eZiV8Y3JV5Z4Q4IMAn+kXH2jh9qJmnwaC3Hfb/uM+DW+toZ8bbGBVYonViWcrCtfjsuAkbG3Rp
wcvMHdEkq6noHhS19iJcaolAq2uwqB6wW8cB4b+lkvN5uQmPQTXqpAfS/Gy+ujREPVm6xLeTPpZs
OGs6Kw+aHQVPdGAZSrWgvpvKmg/O5y7RC/zSBN+K+hB40dQh0zQoFz+m2tpO9t1DY9TwfkcHdO04
gdhUbqOit2sGoZeriT85XcFvQmhIulRd2QPzCVrZVEreT25oHsqJuxkHw4s8fnSBqDZKESrTNy/Q
iHRRHODFXzXFqsstbYwanxEidUCBcBVGZeroM8rYSfzrCfeWpVJjrkXcnzreyph6D9EW7dy2uWIs
WGeBX9c0UmDILHtXIWIG2dFctz11YCELYC7j+F+JYh5O5mliPol7B6LStI8J+UP60ro2CmIVFtpp
jIs8aHjsSDUYHrmMa+GXEQFNOxL8NXENLFAnAviKShPJV8Xj9jDHj7rM8Z0+FU+q2UdorUOdoXW9
LBt7KOnoY95LTcEf8nhZDm9NcVXvGqXNXhV/51p0Vtl+ib1mDhuA/lfBc2KUIOp6SL9F73ca49Yn
qKuu8/VeUTLtrDeERn+gFag4XP/54hh6ViTU1YTsoB2j5MN/kTRuexuoNicOYB00ZInhXfC6mTZZ
Gqo7CnIuy9mfXfTSr0ybmiYvNhcKftjl0aYtxnjaaLlG27j1RWMHojDCi3P6VcYRSy0TW540BAS7
YUTlF8jXMOpRiyhhsyukkW0rKfZDmTYLoORnhM4PxJWt5SkwqM8PhVt7Fnp/c3n+Mc+Kphs1bfCK
x0pZfbEEtZRrPOCiLJZDwwf/1h5krLPL4TvHF021p4PsFQ0fKNc/pbiKw3i+zuMYnx6KkNfPti9t
lUMbDkGdXIhLUdoNXYdxfV3muRkqfpnyWfqtF3S2+rKWsoCkEsqL8Lwy3KEsL+PnSBTsw5ZUwM9P
LJPzCA+pqeF4Bg6iG/XTW5px7Mv0QjjjyzHRyCfueF1z4zhzuRBUd87gxvcWTw1gGv5GO1Tx2sZR
Dv8GHQk8Qnd0cmu2pnKAPQBbChBuK3DYAcyPgg3xQUmyFqf+nIL0piDn0OGilVql6eRUFzBgFksu
kvvzc7hzDZOHriiRslfLJobKoffVFb6RULgWogrmOOusQvVVRrbFXVeMO9NyekxTmbirk2H0NY4B
wyIuZ9v+ENZEY+vsK+BvSbao9GB6mr6PnxQ78NYoZ6MrMZbjOdkkl6UAIcspSu7xKqf+KWipSKSp
rn2RBjA4RVlepDmRa8vi3QsfmK1FzLdca9NkP1VadEm+XOwsD8SbrlD1XFTx+FjUUbqsBqvya0O7
kCblv5kypLd23Ux+OLLpdDTGf6xYM2vRy7JY/RDbbNlo0khm+xQMZhun0sI9T8RhrZOm2kyyAJeL
x+qg0765IOrAeiEJr7SoSB5OGU618MKzvgu2LME6XvwTlvAudMwLDq85C9ZU33lh616NerBrrKi8
G6IW5L6u5GOV06vRao5xsMbS9I+RTwaO1t5sGuAwpjV3thyLpYXpa2HiyL79kAL1QhN3rFAiX6pz
j8rU3lEAZ9OHWT/JPCk2PH1a8h2TTckXf6baw2WaufZT5aVPumyChYyU+0CxjBtLiJ7Ql01bquqd
ty54MZX3Yo1ympxupbXrfFKiTZHlva+7xn3SFek59hGqMcEruJfoo1xSi8OguzGvrMqM+G9Ot1IS
1iCqBcQsu8u/yJe2bbSzTIUy+EkZAFiQZWaZma2bvFJ9JUyACfhkpAZj2B0Tpy5pJT9QkCbVJiNy
3D5z8lSaWuIPydl7+LTtmI+h2o+e38OnkdZqC83urpPeuhQDHw4x9cYhrvumsLKFiBJv1fJp9Ksw
akh3ySorY94qFd3jXmapNDDVmz+lUmvXa6/KKMBFONGYLW02ykw170yDk3sQnuv4kpeeIZ//Taom
pPwwR7PtVKasnpX/kx/IjoHOHF7lGfAtbHgEdbZKi3CcbnMUjkuhpF/+Isgaeq5HG2zyuWzVr20z
JdtScQMf0bs4JVtrnbROjnURTjy8Hvhc3emOJDjbKeG652bF0yC+0i215yBChDQV33LD2U36fFpU
wut5bLKuDBHt257/BF26f0/CYqbSwf7uvZKqEnpQhs1ki+dq7kqunWltUNHKcR7gUi+t3ZyVTaPi
LvSSZOvOdP7gcgLMuCbLOrw7xmXpbdiCpYol8K6xicpy2gQyvtVzu1rb4XARI3oiBPsWoh3cCgSP
vbA/tOopTcv5eolD+1JN3WcvzG45fn8xguQ6kvQShtlNhbPuqrCMaa3WmeU3R0CGlgHdZpxfGIii
olTZsFpEocu+3ydB1+5M0/nMPuiZMfNFSQMpp1QCm6VYJePwRXLCXXcuB502pj1OqVkbvUdy2Uge
iDEwlbFon5izuUEVveRULZMeRGKEAZx6wwZ7Ow/tbEGi1lqJMeRsnuzZ5LE4aKgeHyzq+iJGMuPc
cpAZ8XDfBRWKvV68cvABypsrD77P8CI0dsjqVJf/5ni5o50ZUfZIX+nrIIL1v3HePtABECgZda5E
rj27HPnWqRA3GUtqXNh0av0b8iWA0vvFUD/YrcTgJq8roX8tZfjZyjn7s+yliHHuU5h6lKTUydID
U4NQ/hsBTmK6ixS75YUyTVu2Z+P/MHdmy21r2Zb9lYx8LkQBG31FZT0Q7CmS6iXrBSFLMvq+x9fX
AOhj2T7nZt68NyqiXmgCBGV2wN57rTnHBGlXrU1jmrvp+ErGmPoISk8SjjRl3JS9+US6yYekDOm+
sJuHBM3GNVcBqge+omxaI0IUq3od87U/nMMqExkbkK4TBQGukCwSDgF1UIvKOHVmM3EmsdoWVplu
+ywg8USY6C9sy1rkLWfzp7c46nvv3AdUnp3fDMY2QXLwJGlbYjIWTf4+dtDJI5XTaE5+8HoPj3BG
6pSMLHO2HUdNHi8NNfF2s/fYC8SLnXOFrgIKVFohhessQ5IRdVhsvCK45XTkpGGSvTKrgGVqVfO3
jf4+YnZN2rNy1RjDQGwoqfQRGHsC8N5bG9VKYHD96ZSHT7NyZLU9ilXiT41hCUrsdTTKVy7D+FRs
/w6oAYQC1SBQRO3kdmXqCqlTJGNSMRkL+BOGtybTo98T60GuNLJHCApBhEtv7JzSzMUmy7HGpbW4
D6SCeciUQWFO30E9vgVZtCsA1TljgpQtbKXypkslKumDhv2seVE14BZKwOLqV8/z6MMvUORsl/r1
xi9S3yl9+cUOISIIQnuncOlXhO7kCWke+XlkWfgh6ikXa6UTGvyyENsvKnILQHgaYv2HK5qySbJi
3e+BEJU+BtqcK/jxO7h4L8ycXwA/cNULkuRYKtJqir4YIhaNqmGJRUJRb4zwHXdZJG/sstWoE0h3
GRAkx5OKjJojKaSyWT+MVkP0ZRSd6qY3XmQFZXjJZYMOGdp05LZ8iFVgvSaK3a1Ug7bfD5O1Etfy
OrI5xyUbpiNL1tcxoATAKdzNjmsLdyYfcDPAH+hUJ5TlFSozct6wX/dWtNHLRF+GA8KVQARf0Xfg
dp/+HFGF+rIlLHXBmugL+kUiSNBxkcijd0jDQ7CsgNM8kdD6YoW40Dp66zi3icNJliPv0BDKS9YH
oMdVssPrxsWv7Qb5WoG0vASWfuz8XNv6TbwKXNteNhqATLvhlKgihsPeT4+xrl1pCpic2fxdyuY5
p07d9+O4sbXugbgU9exTA+GSa96ESaLsurqhfOkxJ9JHqtmUAsgusSVtM8SwnwajvCsKyd73rXRH
mhTc/JBiQOU3w74ko9chxJr22dQLp8o+7klG1fYUG16yllh3r8AtO8o11B2gHZux7cyFbldEVaXD
3WQ2T33V37UZvx+urB1xIstaw5brKla6NOME2mDbIBjyItQrlkr7TxMWcirKDVXirQJ48Iso9cRC
KJY4lBXdQo9pNG9O5ePoua7qmWutc6qnjm97/nFswlNIVOCC0/vUu2l1yCPxNZbcreuHzfrT054j
X7+yJdNyVJvfToqWrNWIWhAVYXTMg8pjECgNlwuyC9NApv9uMrGiCa7joE1lx+8ZwdRIAr4mdHdD
Uf5FZO6WApG+ouz4/umOD1jl71hdQ5/RyAf+4ZMXlCw5XSMWY3r7jXbJybWJY5KmavJAAAuiiBFX
Disp0nl0p9Sjl76smlNBqMY2DsA7Wg3zILD1jzW6uq1Zev1Kz7zbZESMwXWITK9/5bMnYemqcl0U
2ZPX3uR9L1q9htw/Zbq0qCSJ4lEf+6Sh1eiSZZB2KsuxaFh2U5Ht4r/XA+pUDCeIJTy/WnIlcx1t
sEEpmqVONNTvvnwIToxMxFDC1ySXCYc+Utd3v7Yf/8KkP2r9E9L/OwWDlZFXz7WhXxEA8QjZ765F
NaXlvHEXkEcaW+Rd/WTfJwcM05OvLH+18KttcfLJA3Zg0B9TLUIHEaDbiaiNTHnTb+OUM9PLhbXJ
qRqSpFMPiybNbMrvf2nvDxjqtz1ZBWgJg3432/sJYtsGSJ7+lcO/yPTXNgjvayu1Vj+c/lEFPEeE
SN4RdkWLrASMo/nxxfjfiuheFEzKqUM9BDRwHEKIvVMzQoyZc2z+AgeQmRoci+54ybRRXfKlJfxF
v2IBRoFbZgRSuOr92odiRCdRDsSeSzWqJt0q9pmKuymxOggthnQXJOIZPDEp3Ka1MQHALiWMMgut
hiIQBQytuhp/dXOyPzDivBJEozM7KffwWGuy43rGTNa4102UbUUa+tuhaxCJCt+8M60oObsZZqZ6
7Omxm0G0hmmROG1HtFyLvmYVFMbRkuKnmUlg4mF8GUP7lfNC2UdBS14WX8q6pOz3gPCz56ptSstY
K08xy/6F8C2WBbRdyK4jmybzi2hFFLUgSQtARi3FKVUs66ZR23tPIiNvHPxjGjWXzB5crx8uFwIG
3uA+ERmhq1TL7wY8DEscKTuiKPxNrtUEdcI7CFN3Kom5XwQavl3GGuelxCTGm0AgW/5TBIIt1fad
Hw7ki0bSX3EQMoTKaFEryclDCkP5oG8uQIQ8kLsHq4fDbmVD513Buq1WdN4xu2F+f5ypCCmNGRaQ
VcpCXb2d6Qi27rH+0wwmwc04HlpPxFtkboRcJxoRt6lLdDrKC3pdhIb5LH8KD5qJl1bnmaCgRwg9
e3c3QxTsoKOUi3Vn56ZjtukN3VrOSAWbed0YWDNWAU4pVLl4zNe9Pfm7tNbAMpi+p8aUZa/2xcLC
sLj6lbRgD9QS4UfpgEryeiWHLnCQ79wFKw/XUm65J7uR4fSQUhTyY+Fn49vXEPrLq7DP2q1eMM+3
ZRACpoTNBVKVDAnQztAyu2ryrckN9drvmmw50uQ+2r78bI6BfT0B5ihSN/16VLGsFuCuHd+j7h3a
xCMpA0GhpvwtkoDTkV+gPLWounY9zhVQEQ3oIOVQpnirDTl5qiDHntFvPrcmuLCAoEX8MhYRtkb+
BcBU4zQwyk7EQFXXst9Kh67it5p0dbx0W+ojFe2pJWuXfBeTfXMU/Yi3xiQEeSx18sj+gg4BXYYB
zvXSPcKoka4gy66+bNLrscwrhnthJXD7Mn0byPJb0ciyM1TEZ1XxkDgYOfde7Dp/SZFwI7O9t5Vs
eMr13tgyKQRr1tRxvprJEl46ooslS3gguqza6eQo3P6GmKgtQyw6IxY7S6pzwnt+BDs1CckgQRXu
fwNO1OZgLuRGc++qogvWEXWZTWyr9iIKzeqqZczeYGhVzhcEhen63V6Yqn01Iyjy1MyZ8eiPWBaH
Q0pYNT9HXLrEJqNryZl5hEPIFJmWmQiN/mmQetnJc7n+gnZWZ+oBpYLestgWcVByCKn31CuVVQxB
6VrWTXfRFS6aahSeC5VK4Mo1MOm0trtUPPJ2FdkdjqHXIgZnRZWKsXxyq8hd5wPOldy2imtqLQS3
9IYwljPmQgMexBzb+5qrRrMkUX2v03akgWqzcvYlgrY1WqjqFFRli5Tk3SD78knC0M2AKinVJ5KM
6PcPSAkrMlL3rR1b6wmQMdD5dAA/wFL4GZLhhTaRefkIZ4YK2vqTlEHSGdIdH55XTL9X1yAoCQks
hazQAPRGQ4PgRuKnyGTNSfohWipjEJ+I/GidPvToSXpZzzlKDlse3HGplddZr2W0cwS5w7k2vntJ
XezALkYHGinjWiA4dFJ4BEifsftqZkA5rrfkBfGT5OH5Ksl1dVsuAbFG1P4abdUzVDOZkZSzqPMB
DGXo7VuXGU0Y18kKEX5BgOwUvFU1xlNLT2ZDR+pRkDO16zoyneMqXfthkR9j37AP8CPemVViayOK
bG1Htr2KbPPsJ3b7IIw8XSdxbp7UXhq3Q24fLjCPpEf4rPvNqxcY9lo0lXIctbw8+eUo5QvwlfJt
031meF3wHqkrq8ssCdVwd2F8MLi4JMx3/gp1b7g0tarcNozgWKZbY2tqenrF75fihWwp+Dlm5odo
q7MyjTkpKrpvM/tDT/t2bRg0qi8AkDa3bgeVH+oc/kWpA6V367UO2kEUfQoyNF9Y2YqOKeel0Is1
AL6c0OjU3fiAIRZ2pN12apctNSg2K1ftjgreqaUU+PrZ9vtoZxb0EH/hiYRaz6mskOyQB/0HiE9j
o6jlTdFEk3Lae4yH7Nnmzy3Mro+h67XXGHWkjzpNvPUwTdprroxbreTaR06eQYsKAwaN+MExDVtf
1aRyrlgvDisbMeN9GQ0yk0rjvo+qA8QtiVitpl4RWvOGAVBZeJYidsiKVBo1XX3U+uiN66Ht4M3O
156FLw6n7ZT650NqdMkNEabO5dJT9kY2nFtVh4yoRK+w2G6ErpOQFaGN9XDn5JWP1geCHadjPDo9
s+UQT62Deybl2u69xsjBdxrzgykCTQump/SUSbCUEYNSk2GoaSyyWuT/vwWiDbkVOHIf0MRQlJVh
oznRIE7h2qAlkKNfNyRzpDAtoXsvuvDMN3PzSUiJIA2uYiV/KTSy6UY1vB2H+K3t3QcM/NAA6+/E
FGoR5VqNqKyn9fjq6UO2/MSmyIPhHX2/qwnHIJYnVTwHp+ytIXBkeUzpYGwKvo+yO7e69zGzVDBU
kjKtyIkjWsickllvZqhKV+rLRkIjYNZeTMmgtolLaVByF6lGJJrRP2Rpvgsq5ezF/kbhkueX5F4n
dh9tLBALVzZRXF7aPtF+Uh3FHG9pYyqOJPCbJFp71HQ+qMmGcizwoa90acgY/JR32iTJGqnnMcrq
fBsn3k1QyP6eJnmxZKJDRVIyF62v421lFbtkMujivWhokuRFn9GpkUF26VnuKE1169WEtdqNny/D
qhNLwEoffobOUk/rnUrK7TLRsgcDLhphq0IiojLXjo3ru4d+osGUbbhWBDnaIuXi5UakChY1Ur6A
OGzHsGqx8KZSlOhz+LfyH5SYLgK7K1V27fxAxcRmbS7bQkG07o/HJkFDHmiViku/nhCCO5c+/cJm
mqfYTAJ/YccwLi/aUf72Z3yMkZgPwqy/jlbBpx4PqxqvxyImcHthjPTaQuI2FunInM1D+0+zQ/9A
Mf/lky7Dl3ge+/yF8X87QWb6VtmylKSu6YmzGfZnv5PPsZ9LV0ZiXPeCH2BjquWGcNxuk5fiSTPc
Zh1GKP/+QNGwHH2k9qhslQLQDoVCvN/8XGQlKQ8T94xZtr8OrN5akiyQrlzb+DZBanD5HNWOfmuG
PhnXZ9PsXbWSWAMY78gScOnVVbgj+elGLiTMhHlL1Geelsu2pm8D0Ub41S3q5S2TtHYt1eKKmS2T
JVTNV9kgv2OEKLFDaOvAZz0ba80LabN3tm+CZowsneV9Y7OCY6XjNCptY6r1Wz2x7pjc4DIxKxZ2
WOa2pNLfoTCf+nGF76BGcxd+Ld+2LXkWNhLsXCtvUdog/6m7g+qS6At+YO2L2HOaFMbOqHuEtzJB
ZDy7yXXrrquVq66nXD6xc2rTehksgsFGUxRnXS1fU48GYkNRS2+y+xmoo8vt7Rh1q4mp45rYP3Il
4+RqaOb8gOswJDxIhXqNtrjbeL26RsSgfDEiulKVOcobqZam/3WoNo3SPBoy8mSclYANAxyUIZ3m
VdmV6sEkv3bRlNrPcYNemMbF1q87syL3F+wC/yhekmo3NXzysidzEsDIkwnPIORCN2josZhjUn3O
cytriBm6MHysLI/f6cbVNdPtOPfkVaV6tbJvTAifGjW+HG4lEpKUQrcslUa0+U74qdFPbk0fvV+/
TE1kp+/aoGQyZcNcyj98g4R6Bw5AMTxPZBSF5UqTq+bD95zDNiWTB7TpGATFvjb16MaUNfOoRWh0
7rhMlfi9Qh0lxEqoXGWXcQqIl2RGPPTeh1+XRv8VRRy/2UhLWEpOYmGke0hZ0ogaVtHnV6ap+fZE
OMlU0xnqpuHCMEcmetagJDcZpUOMW5CQjeeKYDgE3WpSFM8wt3tqtwC1Jf1WV1vXWFX4rmjk40B9
iiVmbMufIxULCnj6U1YUCOrDxDLTHVpz0hWlNixRENoK5T2t817DIPVNinsDsvcvY+S5yVVAgmF8
9zOHyCYeCrVTr6v+8nvuIienyvXP1on0ZclaievQYvXmW5JPVBlRiZF49kbU1e8oc73wQzelJFor
jHarPtEa74hdOGBhXdoCe2ZTSNWkS8owFVPh1Ac2fklqxHzWStTFKLllEL1UTVsYtg2+aNH1XQdx
jWxV3JcFWtDmKg2xtxLCEkRu+VjIYeBGi76ge80ZElvR9ciELH7/nu/YFHFlQ/JNQPIwQYXRMTjp
0E9tT8/VQBQboGRYIASIg6hzyVV6tDDxtPK69FLGFMNwi2ksdduWsofV2og89bFV03egFLDtFmOU
qfrOjVnuEDMHifQReUEX6sR5ugd6o6k5rmyVGl0LG+ioR66J5jaNgwR8QC5F+oFfjE3IdE/xgyKS
HIliW0eFf2XqVEIaJyiG0qBjgyR9U7etCjssGsyJDfUXRKVMhoNzF2pkSJJ8LkOhXA+FOiyRq3is
UctkYmRhi5m0+VBo6hsYvUoDqET1/PvIYOB6qVXJZp3q4tAjJVgZSuuJcZi4xkUu5xClHHOMtXGt
B0ksWUzv3anT5GtRbW/CIXFP3qCx5lp2ACqy7d//9j//z/9+6/+X95FdZ/HgZenfAJ5eZ0FaV//4
u/X3v+Hjmvbu3v/xd80UpqbJ1I8RuWlcWxWDx99ebwPA+P/4u/I/Kr4dn+iY7os6NjqfcNdoCcne
qAkjk3ZpW+jGC77dURTMiJu68o7USU27dKb0zM9n98NA5vWCUUXFQJFpbfouW50pP3lWF6c7suu0
eqk2su49tqVtxOdf/nIWm11wPfoEkp4iOU4amoU6nsurCi8G4B6V//fVMyg7nH79bwW18nXiEaGi
4hvE9cPHuJzvBnJ9WwYkE5EYipJ43qdMx1iNXaGrofjVFTqPJEI1ryJM55mbeWvZNJTzb/fwIInL
vv7HvX//uE4g49W9cSNjnXjQ25QvWjPCg9Ia4rLpaWF0ACry/dFIQ7bwuTk/+nnw53Nr/Flwmn85
+HPTqwii92kBMIfGa2BlWXa2hmhbiSDJHDy2k31aVTd6QRcvHu30bJiqowm5+MpiQqL4mdY3Q9iK
bR7pyda3IDQNmapikWyN94gUlX4o342IGnkS9+E+V6zKoVYN1buP02dvoAcmQRvezJtpb95LmZne
sPwvbn1ZPam2mjwHcVZtfVKpoH1Nm+GI9rujXNDBHHhU0w+wfekzP6T0QK9vdOa/JdUJkhcL8+r8
6KBJju2nBD4Fcn+aX8H8x6gOeOv5FVw2Nfse3FB609hpcVu1+ilhiQvgOAwmXpmypFmsH1jZutdB
OEAOjorgKxDbLwG0oTsVgdzOCBQfq3dYvljmV6k2/a+/PdFtlKd/fpYK/bfTFP6ewVrLELqQBSjQ
307TUUWjJdmkpFCPTFBe1FnDKjEjUnnQD1RcUmVVumYWXM+5zWgffXohK1ZmArifhQw/bhGYeMUh
di3jrqeLbRGkzly1va0tSQ6cQh/77JD0vUy1APN+QP/ONVi37mXCgtvbrPWhA+7cMKJygSBa09Wz
EMLMkeVFpdq3m+nM/HydBrnZ42NlR5mxvbxYBfSUrKwDO86i1/9HLzmVZTkpN+jSRnl3eeEDa5BU
cui8+iwT/9Ovv29sBlm7aHr4d/O7QGdY2Y8+BNkXMYhA2eVpajYesIRKrZ7//La6RB6kJzUOSOP+
t78OFXFjv0Yv7T//8p3oiZy6hxZO7PASQhhCPPzzm4WzH44bicW9ICdhVK34DKtBzg5MMQhwI4jB
Mt4xeeNU+OUrDLq2udFV1BsgMvuabiXK02o4//qd5pD8Fij+67M1lbipDx6roqzO86753o/9seFn
a02xtHVmM/HojBAX/XQPL1LzpGl8FWQIIZF2D5KhuphGihtMbdpm3vrcLxJfuhwx7wtpGzpFl6vb
rtOS3WCEGjK8eLj1phtToOIy3bHaqa3e3xaFkV9nRuPMD8670oyCUCuljEXTEfMDKEXvjMk1Pe/i
VGmvKn98mLfmm97F4Bu7obxuMUquQuF6a3OszE3WuCMV5Fx9ymDEOUR1x1d6EGlPfaDSyUyGhwBx
+K4ITZzKXqSPzLlqZsb4HR1B52h5GZvmnU0UWMegzjaaVh4omguEE16yQR3Sgmeln4IHR8cThkn6
3BMarS/mg8zpINw51TnNja+K6hpObufTYslrisPlrowJApjTtLee9l7uznstDEN9Drli3qLee6pl
4zpG2X6EveMfG6tjyfG5HQzUOCvtat4DFeH7YfPmfHmpcgALvpX6e4N57aMXui9a0Zfneaupz2As
rQdyEpIb2fTP2nSMaPye/GON/HK9kR4VDD0bIyxWl6tTEXjp7ShJ4U3Ft+BHsn4nhdwUgOoWdh4W
XP3YTHJ7AyBz2NixsPIFzY32ILlSc/h92w3z748YbYYN2ouME4FClAeUftvKEvodn6LR3nfzh8n9
f50oVXo939N8pAR9ZvfbiKKUtfDs6qfj9GxQFpXE6YesRjsrAeoso6yhEk+b841ce/o5xfaGPFDf
f+6v28g9lq27mHeVYRuaOH5pvV6uYPLoaoeoKv3zfINwKjpZw/XnHjrJ3x+zIBJmjRh384Of+yHf
+EtFU6Tl/AAaxfhg1SFdfjm87SuUlVgeruet3IiSKy8KpnE0vJ1vEjiS67FWi2UkwBY4Wu7D1M4t
J4la2oPl8I7XXH2IjNyat/IgVB9Cafxpy/9jq0qEeIgi96fHWjcTSz2VgeIP8iicmtTgvY/7AVDP
2KkLuYsDnDJeFi9MnYC3KsDF5sx3f9pr0D6L6eFl0Qa0ADF+fktfhawEGlFNfCUst94QYe+eGqJl
VpJie6Rf5cFSQxz0kOoFVdquDL/0bfARWlL4pqfKocrhLRGqCVimDYZgUZUl4EIv8SBENlcAqLA2
+tU316it59Sm9q7lSvJAwkyEzB8m2j+fBCj2r5MAS1WJwBDTRIAJgKpo8q9zdVwHfsoawHxoqcFA
99HLUiAca0cJiaRmKBriGQW0A7/SyFb5x6vbjNFaMvIQdKfahJ1w79zemHaKIsAqsw1yoUoJ4QBg
GpR1Ebd5FWxGfYgyxLRdUjBSKID9sCGbSlG7i2lE+A9eCK3l3DhJRa8Mh3/31fhRj7md1rwR8Er/
ey+qsmGMR1yOYazdXT6jP780whNsnVbrgMzbs2UVcWaognZExwwRxlVBlr3BGsrdpwjzIna9liF/
ZTaShUmRjA3N8sGHyDbiY1gYFOOKSHOvC6WKwnvEDKXr0Nxpah1GVCLIXELrqyFqcT11wxIrxh5q
ylm8qzMi2EjfdCXZdNRUx88B36WEoph7WbL1BuCRHrTLYFRWgKql/tRBdEbwh/yvfopDLTJ3rOtM
6x5xWGKdyNFIvv7lV4X5BlXitLrocvT+cRfGe0469aHHS+Hkshzv59XF/GgSVN8flaEqXx79fO78
qND7XSOy/Oavnj//ufkJvqhZ3M8/1LRADpwCK1kkpuYdQ4W683yPiLWgW1gtCovLrwcbRneliaBy
pKDpHvLSLR3PNroHLTQWTUOPQBJnTQvyJ2jaJF5gTqN/wKbL/HVleerAMMqm4ZmEXxd1cRxrJXvS
9cyZv/BGr+2Vh61hS3ZqsdFbYTw0o36rDmXyNtQQRLEpV3eIwfVt5cnFxqtD80FCLRAA29vC9tC2
9Oj3cpWlX3TJl5esp5Wjpqbi4NuCzIzMaB+TivDOShjvPw4FZf/9ULN1lcuhlt0/ZV0uLfVamEd1
uqlJcR0RFfm0+LPmMO9L8so8NoNnHYVAKafWnfVVJOOtwaX8q6wWH6bfG1/UPGkWduKOT24yUeQM
o33ozZhuiS2auzhMAb83JQVfqW5XVuFr5zSV2nVnlv7JLXN50zdafWV0mrkVUm/jfTCTvSpl/c7s
OvlgFUW2RTOXHG28VZuG9tgJAYa0MqxhvBa16RHK0zW3VJNwZdDkuUeUXDkpLqhHxj4qn0mvPAe4
GRdV3kkv5jg+807KN1Y8R3MszA+9S9Zag1CcQlJLngJvB0RgfB4yXBdpXnzlLFW+KCTpLitPKfZR
1fRPCo33eX/S1+amxKuz7mk0fkFDvPVjy7/vmjOd1mg32mR05Rb5rOYksPerNnrTCowOEBE/hsKi
FG80+UPgxh6GJkk91BRLj5anI/CXC+8p6pCQ2GPzIUXhummQURhZKLZDEEROpkbNbUK1e02Zoz1w
zYgYRr183ZR+flcljOkxJtKvejGulbysD1EWxA4BTNahoIV1uZk3cRVXzFkn2iwU7HY3P/zbgfb0
PLUe00MUHOQkxD85H2ZBb7xcWUiPqKhRyeXJlVEyNUYq1p5nJfd1gpqlkrT0Q/W/dKM/vqF3pz1R
pvKNgCK+lULN2mqSJ64lH1koKsfiazWRJKfn4KL91gg5w/ioReuG39tBV/PuKCnpBOXxe0JgSpnp
VIhfNu/vkJdVZ7ThTFjnfdi677xpnzpNWueby7GjcgcQfZrXTo/GQXV5/uWp83E/9s1bVLsgrvZt
/JyoMn2DwNKXJiXl+6YtqhPXwmshhf79vMvQ6z3uiOEsT7ssu2SqgVh8Mz8Y6lay10Kyt+ZNWu3F
XWZs5kPnPVXfrhB5ntR4rM90xuq72g8OHkLAZzzkmNgUXV21Vj88ewl8nVbY1blQ1eZONN5PhzVD
+w7Q+0mNzGGbq/Gx14fyar6pMKInS1FYJUqNga9NR8wy4FK9dpXMuw6DvYzywUW8wS6p019UMN17
3U+063kX6XCM1nIGIno6golpfvjncw8xzS1+qhNamm7hVQM3pHMuKoo81RF/qhMWaprAkUzFg4Xv
uMjXde5NMwXg4WA2F1w4IZUIWZ5W+K4PH7l2hIEwqFiUeVFGrwyqZBAtBpkTL3Zi+qhEzHTxNFcp
ho64UAr9TBsQNUzTkMFLjGpNuF6prnOrbFVYth1eiWE5TT/+U6/FkoOe/JdCwmKHVxmWw/ioNT6V
jF9el4T+fwAwp08vNSPlLnr9L7y4auhMlka2njaXCuWfXiJsy1RaVWNeVtliqItIvMUkA/l4i4yq
hB81f4DfX7TQUPVtZWGN4/nyyo08lvOrplD6RyuHLbgzemSWp8tnS1W2hCgD3UWGXfCndwKBEBm7
3tRN9vbzZz12FGgzztQkjZGVT594iuq+XTMVc75/6t/fWDJoIlsPclep8wTwT2+PETffd6O1MRpd
3BTT/H+07Y1N/emyNT32uTU9Nh9ZT6uB/pcj//y8+chq+ps//ocfzwsiqdx0SLVp83TDCRje9xvD
vpKrVj/WZZ4ayyHOhw3eyAwXxbRdGTFFgstnbiXy0i7TvR8R/FzQnbnlep6d9NLdzlvzjVYhZmNc
AOw/xtHtvK+tLSSZtjWgooGaZJjWcYwa+2wOgbsP1PAGTG2arKSgoonhjRKThNA+z4cocCTWSDyG
U2hXKy0ZxbU3LWMHJtxLI5KKzWim+p2PXvLAKgOheiK+lmMX35NG+DFSy3oolbZbD/T294ob6SdN
o9FET7TaEbFlr5Te25nEet6aeZLfRXm6iRIjezLSLrzSG8y48ybeJ8H4hCi17NP8CbRe4EiT1iNv
TkhBuSTZxLKNSqWdlOnGpf90Ujo9O3klRDX2xJUk7ZhG1miP/P7oIW49zvfmm2EcX3WB7YCmTr3y
9AC/dS5uVThGb0mLfJTeR3lnjLKxjVWfadafj8BQDsXKVcSmxMu8BpOAOkpgrqDom6+SXE4emcy8
F9jhP4T4wq+8ur6cwS6ScMosoG6FGevXJNwr+5CWwCrVK/1ZzqU1o03ypkhYQecjeC/yvgHouzIN
syJ1QKuI/4tYxuf58NxFdYP8jeIwFOvgGSB7wFrgcLluuX7jXQF0uOplDy91BcqPKEusBlWo01rq
xDdP0Zi6m9FXfOoRJAvbfbIQFjksbqP7AeXe0uXNXJN/WK9TW2qPXN2HbV/LYj8ErX9wwX1sMyuz
jpmFhS4sveCGL7JZtirpU5fTl6X7eFSLYVxmAlarJ0vD83Qym3lvPzSgYo491g7wBewHODvBv3oO
mwayvmBB8uMwGRbiAgXV8CwNKX+t1r8fFk1Gqcj+xtwuetL4CBWVOCDyXOMVmRH+VR0WCI2VyHW8
uBFflewKZrbxhrQyc8Y6ss+GZ4t9VZfBOjdEQRcsOQH3MN6SOP7A0lPem0WR/4t1szD/NHbZiqoJ
hTYX0lZF+23sqvtIAYaUDQ8qrASWl6ATqXuP4Iazt1q2pjidoc6K8dGkUtxClpYypBXb3khib1iN
iaHU+INUiaVIElcl411nMg1N9yQkpOG3NJBs6t9aF+c8BFvDYGwT+bSeBdvlT+tZ1l7T6lYfFIaZ
xNMY8GoaBxJ5i3ETUgxl1RCydfk1eQF+s9dpqPunLx17UlNvg9HO4N398vrn4TUd6ZbWTm3g4jj9
//5eMmJqVces++nT+o/ekQFev0n5UMt+dXlbblZb3pVfJ4l9NYhQTt58ZZCiaz/UXAQ80pifL9+b
QGCCNwkRt4KrIzDd8Nh3Am+w43cuBIfLN0mQVbwj73dwb6Jcj6tXfjStdSVDE4Td9vP366p8utum
VL1vLDTb6OP7Nx1JsX8AaNuRoqWbqlTfZ6pPuPTlOw+J+gFOgyQ0VpesG9++f/tqmXTtukixQxSs
V6eZ0F/9BmQ9sW9L7dFSG6aRaSHvURVTlCOU80sShPnCkGrE1V2hAshTnub9EenlLVUFPwd0rUIM
3M0VuHkzqPSfN+dHjaw+FEF+83+5O7PtxpGrSz8R1gIQGG85idQ8pZTSTawcMc8BBICn7w8kqyuz
nGVX2/7t7q6LVFEiKREEA3HO2fvb4RyQ1GUlehe3Y/2Yt4SBI3ay30QxPyR93RELHxxqQITfYZh8
ElMevBqBJdeFtooDqs3vSnXmlcHwf1Mv04rYLx87J7Sf2uX7MV3VTeSI6X24blJZ3ZGo3t0dG9lV
Nps7PZPgEC+VwLHjbY0zvt3FAOzlvqMu3MqEsOSK9MJq0TFvpgAGHJtvdpUokwjjk8O1n5a8a7E5
6uvjbRlV+jrCGrBTEmvFH35wvMsfvnc80Ypg/KAc79600m7RE7cPPerc6+VbRjp0DzE6u+tqhhtY
m7Z5E/iw0n2kWR8q00T/ESa4exmmJXbkfveD5pHQHeNjMZPvwv7Pup99EHYaY8Tl7w9PZHV+OAfu
9HDPjZzvbcKqRZPqDgE4AYjJWN51sQEqKPLKj22bqF3ge8WF0Xblx9hH4CAdfZ80c/IEvOHq+O0p
LANCIjokWsuDyom+p2O38hrUrXolmcwRsvgIWti7mjxCBI43R2N6Wj5KLFTTe9nKWz91m+cIUf6V
tvDIH78fldEdKtvmWahpU4azhXuo3jlK0UCgD3HNVvL8j48LaSDxldsoV/XWqVpIRsvNH37SB67e
ktgIp1p3iC3sIn8ImzLc6l6Zt16YDBdJWjTXEXyQQ0Zde1n0kvEwV5W9SKEiIcywdmY0BHfobYot
jKfxMc8J/K2DsvuQqUquRsvqP5oxcvUCr8knW3aPKkZfiTGAiEUpY7RlF4Eb4XEUk1z1WYTnE8P1
lS999aWPkqcflg2EfPTSuuyypkX+QPSC+FAFyaXkovxw/FnBrePPhKt++JmITbbAf/O4MGuJDqfL
t41qw3kKncRbyyqM9wxe3SeHWu2yqmNCqBklPKnIN3bn9YkzsX8KTMxxqxgj0RsNf4hUQDCIXcjF
pQnXeFektv8UtAA3kzHtvx2TkXP/a2uhyJ25Bj4GZO1eoL5JLlH0BLcRVK1NY+fTW9VEV4w61U1n
ZuLCZ0a1YjAdfSdqEsGa+G7U6q3KlPUKBKTGLJrNd4IZ8X4Wdn0Qsneo6lghszRPdiCyrSvRWsmN
qZp8a45x9ip0jtaHv2me+l1P+jTeLSS3ANbieycdWVmw8e7RlAkIc1lMO892P/v6PS8RY5/+0UjD
iFFmN1qLSV9lOOP0cuv40+P3j//nWFjdFGNWOrSudz9o9Ybid/w4BBii/dJhrBa100dlORuzN8Ln
KdfNtRtUiJGVk3wkdsrYkGUf7o83w7m96btIP7ZSqQfcvU9gkRM+SEBuCuTNNBC4yaiKuR7rfunq
/ha5B4ejFtGmXqoOMrOzxznB4EFEAHKL5XvHf6Z+AMNU6rvjLb8kWL5FHIyUQ1zl2ehelpEfXjh1
x3Jg5sams/oe4RE5hmY76HcV1Q8pWxOiyo1tlmUEcmPkvJrEEH1WMy5PI0qcD+Z8LsGNjGto9yKV
I17JGpv3fVHG2+NNCLX92iD76Or0U16WLiPv9u+3Gv4gdQgc2JJMP23CQq3QtP0/SB0sPTve5DXG
M8C/Cg1SRUxyfotxbRwwewR2HJVH8dEPd7TIMXl3EEA1e+0TNPbl9JicsCTXWFWjB9PMNkrGErll
OMed1e+P1iGI71Ky/ZhQAN6ZusguO93KXQpU7llWbNcdu/C/1oa9jhTrxO/3nVy7P0wZCFGXu0P9
e64bSvq6Et7vdy9gUZyeOjfC9PJ03+Wp3dLPVp1U9vr055ZsbkCc5JDxa/mtRbk5QsN6V93grBOV
lvdOBhi6okOzB0iY3kfBMmI0qui9mNIr5sunB6Hfzpgw8prBtOCuZbGp3SJ59sHf2stiE8MBfF5c
wszAzj/737ewqv/xZ8vjkKn7m3/wNtt/HGc5nu+5JHRB0nMsizyyn1tKwjU6wjkAOsfx5KFQ9gPp
3eGuTIiot6Cj3Q72nHlXIiG0T63ntBHNHrEi16DQpjCNoUI0SE69kv0Xjdihr7/UBVxowJCF4dzI
IkbJhJw+ad5RmhOeqLC8GVDmjE3REv67lQjeiaVI87mlc+sV7Se2h7m+cwbLxNdmtwnJm0xahGrJ
UtZuMNzCZZTo4b3CLKxrkcdJtq3DyMMvX1PFBpxrQTOzueAX4naOcLRRTwwz0bD5yvGn3A5XdWtM
6i20rd558jDYYsZPSfkgSYRZ9STBywXZmE9Aliujv6kmGamDin2TmR36AKN+dlHBk6BNgspstjs4
ak11NUMkGlYyjAN3N0CWZntZGOP8rL3KTl4YOEVyIxxlWxAZG6D31ECqxWJvaAiQiEJt+rxuHu1J
EoT0VUE8vpIhapoLSwNU30ETifv7snDFhTOB4He3PXqPtLrwkiwC6o+bdrxpkwqBfNPF03hL9358
7EjNfkOLOMR71WvWIxeYI4k3yJaHnWM4HVNFXRjffQm+8wUBVycOcYwH5N6yBvSou6m2p+wGarxh
3piDX3tY31klL8B+CH8rdIFZaaV8lpMA53WB7PJVid7KN1FPKPhtbNcV4FvCk6bm20KO7bEX+nXl
r2zRucq8UARb4s7sab0QACFkxsR7as06nHaDV9vg37+hZRAqtNajJYLWuZlFNch0N1ttV8cPwjOV
B2OLmX7tH3q493F+Tch11kRgKiIgetfalVGS7KRT6N59lItr6YBqJY6CnRhdDw9/jREBPSWRXwSP
AxB1vEZtYgnqbjroCNpZcqGTgqEtBETt0AMdagIdPnJyMCfAt+USjowfpeA6f9vXY8qTsEoFo3eX
277PFwhJyzeNJIFqSLg8CWKkQ1Wd03ye+wbX/WXqtXVk763RMHwU1kT19v7FWKbWkk/kDMt42XQN
RELXEZsXQ3wa5eSZIZTMGOfsHWAzXfv3qTRSne/8TIBbP2R0mYLhziPaKAlXTRhGrOVgPfCSvfiR
lMZ85Th5x5EypoZ6+4aSu4ndK4OwI3bUVtIkVn6fpjoN5FanjIcZLiWW4G8nA3L5kyZiP3D3mFFM
PvbGrNlP44BQJiFwHxE9l/w+lAAhrY8oACkyBTZhoJtOEzYpiX911cgmFUri8ly8DDRxK7Tfo2lv
HLRPaGHr2CqFt0vjBQe5EphA+FJ1sTKeIE4uZbszqCjwIaWoivNgJkmR/EnGC9yvPr3imAAwjiIa
IP6jdO0kvy2PLXgTpYVnw7uzaie2XYZY43K4S3JkWug20IF4R5LAisVwGaLIptlOpHkIw4hlCUXf
WgfWhEEQZQeymXXFbkJ2u3SesrLZcbUA8clBNGI2ckwTHWu8CVJ/eQEdmye6PbLmI9rtPc46fq3g
Hs1naG7Lyee1xnJWuJPB9/Kw8PneMFjcld5J0Gj+sKHs+CPQGh3f1rYVovkcKeTT/tod68p7ylxH
otl3dDjx9LUfWxyg85mFQivkKf3UWF6xVNPxCPWcUdhKT8Lj0J3d5Raf0+xGmElrPJ2Pv3G6+29H
/nQ/DzxWdoNtANn+2iqNePgs8tb0nB32OzN3r+oWlASSHVtEiYmM04tQa7ind0+PkQFImHmG1bmH
jLsUN6UVEqZGxlU8TN5dWPQYQp8GihDOV7sOLf62IoZ1RIbapMbrQBhkvK6iwsWbCpScmfHn8HQw
q5oPGmvq6eXFdtJPzTpVsynvbA0Brt1OMNY4l0APL4fjdBJBB845YJ6T8LitSwOT5x3ZBXNSR1ZL
IwP1MCbNdj1VDVKqDzNo5V5d8tLFcrxPp9tMg5A/mFe9PAspdB2PE/QlOAc7FS+v4nSEDRoj3Khy
UTn+lkCCMkvBd7n+WF9EpmvzaJ30FQsAWn1O3brTvOEJALrms+VF5XJaMUbj2dmaIzBhIxouf1xl
D8sXB1gFX/KSHFNSZnDs8KWE7BLrD30e5VGyK6OA540bALVin3VgdNWVOJ08ScoFz784H/0wHVr+
HCR2GU9SmSPt7lVaJyBiLgarmT3zAz26NBg25Acpgh7NLpL8cpdEG4Tt+LOlOrCXbwjw5M2K+4Nf
RcuHvmcbwPeyifizYJfRFhynSxF2+Vjt0ya3MDR5qp0F6v+pZeLsm60y91Zo9TwqxlPNF5pNbn5b
ND3/TsRxeO+uqS32oE1gB+RLZUqSDInOiL/BiqNqePGA5KO/kdO8fCR0yOqf7kbR2KxGAfOhPtjm
BRf/YjsapQwxkoc+0eJvpsfE29tF8KGybN/GKnIQ7qo8bplMx3lZ1V8mp6Optq/TmINyIY4fJaKu
cg5bR0annF/ozWMbuJ8jd05JLi6CXDS3Y4hmnPEjLR+QS3g3U/Jf6dFbrIiqpVgvN9ZYL+cOEprl
dFc9fuRDACyLI2D19vJ6VZIwQAdyhsMOYADDWW6xYfG899CxsxLPWpxMHkKG2mq5B6mui98AYWvH
2WUGLn6DGesJ23Dc2a20D5FsZp5jHjUbOFyoIHeMfeM6WTgB1MmwKRQFqiXag2yhEUVjeV8+VcrR
JNmtoyxgx7MhG33iMtlNLEDpDpXVcvD6RFgcX7uHzFreox2LeHg75bzKN92LURqXWiL9Sm5DkS6H
ueq5Qt4AjBeeenCmppgkvq0UNM/O00vfcFOSQYof3LdQW787kbB4OVw/Q9782SBERJJTzqbdXReu
XE46cOcWp+DpSKaqouARiZmw9BM9UUj/IZt7bTy1zaw6ZzvXTei9swxzfrGBQ9VwkTrm8hokcVhc
IRB2LQcwT9h849ug+6Prdy+c4sb6TKatl98CzI0C8k7S3oDM3Q6jmfd8xK10lFsugoKZSJeLrDHW
QW757QuOUjaqD6UeFVBRy2pNsAyaCDaBR3xIhsZ+62TAHPKizfqhwKppz132MjuYbKpVz7VjRIBu
QUtAxOe7BOYCjwoLrPaE/FYTuBoM0CV75s35BZ3eUqjLM0fJdcW0vLrj2pPnw7IYhlO0LC0RmWEc
QOQCyz3KY60oU3v5nmsBX2GBRETFFylQzBdbpHNquX8uMd7sMfIpeTuryaq3KZ/X5cMZFstPzmeu
OY4sS6HrLz/qIN5778vaakTrFt+DoFa3WzO472M/Qo+qTTIu3p1phmV00NjGeRA+QYc3oROB4IvD
hk7BCTE5zR3T4H02efv4u7LE5aHnX+S2IRc8kC685+faEE8E1WJa1r3zkJ1WL4jFyzM3gWVyUhh5
s6TOdq3XOs4GWXBDhytuvN546hO35jUrnaecUXQilw1g7Iz8Dn/Ilz+rP37uDAyLnN7SJVOd3Y9t
pXwyecuXUxNZtY3pFZ9TWRTbmDgbTuLTAbGZlvH0WeAtmzOns4z0KrZF7gfbZYbx9+o8ujfiEmEX
0NRTscc+IUveg9J1+rtTxVdz0riHhOisDsrD39R94YA89mUUkX9zKv5qfGDOVvrAd1b/fAk4k1Bu
rrSRq+oKYrAG6P//ajmYToh7N5CmLk8lYZTaMXlMNNPxqv57CkMYX87X3oorb6N8xmrrWPKu39eM
9xyuxvy+iJK+6/nw/1sKxikVe7f1vPbDf6ZolL6XvmW57qwUEtaPNaMsDATkir5eekmt3drOJqZw
Y7q6ssuwsdr+6d9UQSJUDfr7zCyNsQCIw3b98q/XkalHVkWzCz12D/7fqyP9LNXiqR4CMyaH6n+s
miQoMOaTNSkiOmCthIu8zGFeQljhubTEbtWJ+G72h6Lx/lBaGgHRuuZFLNqajezPFWaYukuMnY1R
xkgO50KzzfvMRuImopoC81fl5pT21Ir7fB7JICWH9c+rznK0uhR6ZTeAI/mrtWfLlYPtHbMVYlPX
ZkvUhLMik7mhLq07rrQsy32/1P//xXrUrWjI26wJdYw5LC4xkUbETXkKieN/rDptRidlI5iprqRy
+avVKRJ/O4yfQ1sbJVP3f1ijWq4ZzQ/MWCb6LoxB/i+rVuk46GHb2JyNFJU/1ayMV61sR6gKnspV
NQ+Ko9SpqW+jw1+oWQPoCsDvqBWb1//TmjVCLSuuvdzuk9/K/3+tcp2HSlPJ8SK7sdv9/1HARvkY
tslFHSovw2vzL5WxKLpTgkDoxhT26j9ZzJKPISwkvzqJsNn/z1W0zKhdKemLd7ZZwhXOIjw2vuON
c3P/y/qWzEvoODOTZzgKfkyv1KBR21p2efjLxa6MbbsgDkbHGmfqqeY/l7wIIGYyNsowtN7+tbp3
auKEnXQAnYo9+a/K37SuwFivnRHLNYPEUxVMqwju7grVOehSWKT/kWIY7ZSFMTbDREAk+08lMWVN
E9WHCn4IgNPRmOWMAN8nf2lHCkawNJyteuknnMtkz/Cw+dMEtSPv6r9dLNuqDDj4avFU00z4oWaO
YfWVpEYWZsLI5u+Vzm1umsuDW20sUfWxNY90uqIeqsM69KvCHw51MAksFKey2nXV4DvbhOsRtG8z
8OuZ5rpN+2NFh3RpXPydGjsMHESGzygI0yhaS3dCnvf4T9bYJTA8s32cZxI3WgrTU6lNNE0oo8u5
UEbZ3J8Lbj3GA+XbcPoo/Nfq7nM9n5yK2n9YfpeauBBSa0RWGJtfFOFBGC7t5HO76J+pxT1QMrS1
xMyMoTai+tGRcwLDKiVoCV35X6rNISO6Hh1PT+f2l3OFzobWp7Ych8nK735Vp5O7tvTOdCtoPTRj
Sc/sr9bsyTLJum3GZGkM/Bsr91pBdKDfEzn583FMKxv6gggaU7BsBKduf6rh7SZ+1WNY9Y9/Vsj3
GXt73HDgV61QBk8/TnLNxDScLTKjYNqjI5u2f1bXt4aC5QI7xJuu3J50VfJegs0YxtmeWBzC409T
3lkANSclCQfC+jTrTQpTN1c4qwNrU8+Z+NTaMutwBy01fyzq9IkNeh1httYm3BY77G/OxX/hze4X
FSkBbxhFbrJOq4KsROjnYXkVu9GA0mX2ss+qGWxU23lgGwgMb2sorJe0JXV++MXMePI61PEFdLX8
OidDsX3oyjE23s7T47GaqvapoJWtYEAeR8hDjb8Rz4cMX8JWm9VlZOOGWplpE5b3nDtV/kgdJLYh
SVbJvQLhYYPuD8kwl06VkOcSahFf+ngWFsTyYJCQWBdhw3DrOG0eUISv2U/rPj6PnGlsDfl73FQa
eg/R3MElwV5NnoIKkzaUQNx1BAN02vvY0onZjoLlVZumVROjuHQfyqkod63Kkz34tLi9PfUgyJT0
OoawOkAdxl5ydZpQ592YYTBu56jp/2RCLQYXDrqxJOhgJskj6iY9EAT847T6b5oSXab8/i40mnIV
wR2UG3dWw0TgdwoTJQH17V4y/p9qUhyijI23TYe3vNaNJmtSuDmOnX884e4xpTkEjzhvDClQXAZE
wth4YNDlXSMKDZ/RZXj4IZfeBWl6nXgpyqzx1lgYCOQgS9JbZE+j67z+OPtOJw0zr4Xstf5xAJ61
xssMZYvIcAgVwo7XFflv3aV2B+exGclbISa8CbTYQ7UbslujNNrMXjvkZUMKVCq7+HFabk2uGN5M
Qxsg404zc+VmI3OsNI6uiYbN6pdjI4RAzT68RXZp4sshBcgXF2mUNtW1zOgzs+tJBxc9eNfE9kyM
HTzE7z+2SazTvJZQxuT+t17JPKqaVMmwdvtA0DECeERg4+nL+ZaRY7bkM4WZEj/z2phQBAHPmo9f
zre65BgQ+fMtIKgF99QayI/zgfJHfpQ5kYKvQazm/BPeezQ7G2QNBMag6waDanPqRgxrchHCO+iC
2f+OKFguw7kc1SRU7DggLW6s3ab4SlfVbh/DoRAh4YRZM8e3tdOhNlqgqwORjHY/kRehIjsFVuGp
sRZ3uQVXBJf2PGfoamKv5krl5TpABKO1XYitk+fd3AKKG02jWZ+/YLRM8puunOPha+QFBHeQ5wLl
CzNfkHa3IXl55LG4Tm4/dxVRCqgTQw85EhhendB7mCdy0AyuYfkBQk3+2sfKT4d1m1uA8FeWVJba
IBxEQMva0siEwbzsSxsQcQr2QirTJ52gaBQB0icJwhy3otvBMwJmtFa2cOTzWY5waiNpz+tGa+OW
FUKfJXYMHl5pA+9/DsiLZQZStAExCgGcRUXsmOuU3sVZs2AGteHfE5dVB3c/CxfaeizDD04WiNuk
jxz9EAVtR+KGD2++ubGLzAgvstbJRI4WoGwPTjA0wftZ2hB1I8xrEIqMu7oRKEq5znOXtb8Dp1ld
nbUO4wCp5hH56mAYq5yiAIlIMRbGGwbXAl7jEOtpPLhT2MpuHSRTy6kzlKkpr8LJg+ROPEzScLHh
QXqjsgIy6BXJqmW3nxTvboEZK/eKfg2Mnrj7levJ0rxjLRZAXgc5GMOmxTXe35KgWYZvXtfHzQIS
rLrK4mAZ4/AlFixUL6LOrG537n9lBLy8pyHuwCcgClH0vV1ESjswWr1/CcbDgVN67orZVpsX11bO
yhFx0SyJYVgJO5Xwtghp8r4Nnj8XF6duWZM4jBOYYMuC5UlW44g1Hb/oReCBtfsEeUyOB5CBs1Ft
B+Dw4/2MnLciGJJvBSEbMKvw97AnPXmNRmqIDki5wxIrzanVFldBh+Gxgmlk1X0eLrkwUDMLlZB7
oxE7w5YznF48M4dxCLrMCidPdwN4w66AgexUz+eGXIadnjzJcET0+6MghEzOac63DRGx3T6C3acu
RdICgERqocL8EczoRGQHZDWvKhAC/y4Y0TpX7WUJ26jeS6JU4lfWa9m9kagkk51bIyfZ/NzKC2Gu
wy4HWw2/X+Ta9Vc/t/WS1gsH6MOZH3w8a02yvGRKuCLtnHe3MgLHKGnOF0RhpWM/8gn/U/FJxnS4
utZOCWcXzFNfvaK05ZwgNLfphvuf1CiOEjaUJ4z1Q/J21qQMpe6T3QCxkTDUHK9x/FkXVpltTvIU
l2RNHEyV5fuZWp+7gl7CsHzLzDpmlRiOHEEjtApm76SiONl3ozfnA3r/6rqcyk5+8Ds1yM9F7aYe
LrneYM1iKt0G92jK/QrGYNEy4ttgD5vv5l72g8lqFw/0SKWpvUsRTxMARvS0TFP7PmxhgHgAB9tr
1WWkHh8VMEXjtiU6bbRMJhDcSK2jPi2MFExlbwbvGVum9sn3QxbblcdVuboHG1knZAzCYwQymsy6
Tt7Nxk/DL30BvJBcTMzc086wcpf1zY9KcI9cWiW/ve6bjhRKptef4Y8F7sW5YWnSd44WrLgxE3Tz
o6gmkK4frBPpQM5Zx3xSiLYhuMMHI9sEc/zpJLPJQlwXJMHaReJd5zBeWkxzPoakNSvimL2AVi6s
D76psYWtXAkxkoFlnRvTygrYYe1bFCWooOLJDY2LszqHkegERKU3jHDhCfZTZlw2hJjVsA+OUp0/
tkEZisvuPW1b6T6dlTsTk3Nkl2RS4XFnpkjAH2rwWt0CfY3QW/UUbA07KZuuO2twKpz9z7oe15LA
dlFv2cJaqR7F50PeqSqAQYqHdX4K2BC1z78Q+thakhng8pzmKyLxIr7uxhoE3MpIQa3cyEh69nYC
VAbR+ij/MXk7ZI7H2MnF9UkE5PLh8kw0b1yX4LiQ2M1WJKyiJTYqa75UKvNzmLEKWR35dlUeXGQE
Vyc3sZNU7O7dyk7BbQvSMPsbjS3zcQjKGeb5ST/0Uy82RAwIgj9z+c2rLJemvTdt2q3XXRSAnFlV
IWGJN0ajBozSUomAyx/MDWSQDvJR1Gd+9DgFVoKdonV4yRlc7ZQwsbGqo2u79tL7yZSYOdcajbj1
kKOr8i/sSROcGhhCjTcenkD/QJoTYQerloB0l+ZHXLgpDlTavQ5yEfe+JaGXLPNSBu/OiM84XJ3E
Sg0pZ+lTP6q4L1ZKshoQCMFep6XxGLfQacfZSXDljBbBTnEje0DAwUQq9M4iadpIYJwQdHkShf2q
K5wHCIu41M2T7y6xOhEsx5Ug3SS5FqxZDZAJe2jeYQrO423Kkq4RchhjXr9oL8y7KyLinfiuz8Hb
vBeOr7vbc/cYmXRb3rVZOCALj0sv/pKlc630BkFWa1MR+IQ93RHU5CY7k5Rj+AQxSqKHMsNNdjsh
0rG3LvE92XfP5sNPFj1ye1RMXVe9oH+14WefdVNZ6VpPJJyPvJk/iadkpkzrdoTLkhEu1pbtS68t
24CfuoSDYEyOSx/k+Sx7koC5lBOMQHZgRQRQrhp1D7EtIgJvafYDd06KKP/keg2b0lU6zL1N5oJb
dtXBQCMyQmf7QX6FAIx87zTsX88aLMGGp7nvwjlqL40uQy5Iolsh04ccqc50OIsWz9qsksK7eG6x
6g8PnpLNbyqtpGw0eKcxTfF45TrpvAs9ECX2JNy48R8sn90TJDPIK4TdTrY3fcV+Ell3aVa1hb0B
sFv1m5OcC2Re8KVHJ+NuqkAJAkP6fi6RaR/b42MUJ5J87bYN72un7GC7eGNV+jtx0n0BN6wQdKJh
7O8R85X9QI+4LceH2oYTYK4cE9fOypYO6Xuka1h2SprRURVWxLbH2Z9wDqRbATtVjGsTvEj0NntB
UI+rMnLtZD+lTj2RkWJ4qVGtOsZ6VcpsJGyy65+a7lOiTOz9tUtq+M86MhnjqIMuiiHmV1oy1K1O
tUUMLqxq5dcAmj6TIEQwGHmPqqi2RmxY7Z2cJrKDGnpEtIyTICDECK1G4Xrkh7UjnSC7CoOtKYCJ
rdCgF8Y32UW0ptykCtHm40kT7ipf0KfUDTb+7T/r3DPOZWocAYxq3k6CtBEyOgIopWP/8kdVGknL
c7SvUAqStRaDfeBvKVV4myhx7Xq1z8auMvvYeylF2rjvCqx1QUSSFatPppe038x2ivG7W5i18xzt
BstVYwcw0zXy+K9hmBc5Od4FnIMHSSx0CcrawXq7bvpwfDsPAjxidK0X7HXhZG90pksKokq0WNps
RRSEty6WKwotTeduguHb2+vSsZL601kLd5oVgLB0q+9hm9bTkxx8kXA9zUTaftVJIwZi+nSrHq1E
RlG1kZzxt4EReEQw+3C4+SKGeB7uWUeS9NKXJk37laiDsP58UtPNpc5BKGOwJdaJi/HrqBPtvMZD
VTcCDB4pDkSX91MRfwcbabwScQHA3WDHQ4B4hMmovGSnnkGXSohP7jdR1rTJAZiEBw+mEL3zSZZe
RErXXA1TfA1lJ9P3/uyaYNv7YnC/c+0svXWMrkfz5zfwDKnW6F0x4gP21d5FaTrcGS2F871RoSN7
PQv4TASV5KhIDyCcn9Q5vEA3z/pntxh8/XSSoS2Rn/7dKKxgvvbweW79LuiunMov7JGGMiGg0BTY
lSzmluO0g6THzjskfuDFh4k9NkA7J8r3kaYVewMsWzfrs/aPz60j9mnOluR+TIcs3WRWYchqbdKf
HvYGVTyFid156cEYHC1K8iV+moxQMoPIQfIc7s9iQY5G02FuOK5BjUtJvOrtFIPaajKqsLpHTz0l
LfhJL/Mf2tpSyb2cyinjNFSk5W2McnSjTZWEfYVQlayH8FugzSm8L2y6guO6Cnv2YqfuOB7zMvi2
mHOIGgVLINF3ploTajrouP3Ki+PyWcdchj7+LD+EQW9T3E/SwLjIXqX4nOXdkBBcdJzBGInH9grh
HN7eTRdYw7QevCTRwYbloBl26NUJdDF8sRi+k65W7zafu/6Fj6+JOYl0tL7b/TSs6XkFC0Ib9Z21
Z0uTA+dFL9iylJJZko8XnhfrneysnOTp4yTHqFqpH0uw/tJfy55QlwdyD9K6XoN4skASDmVZf7QX
UxMTIZE04+fAj9MrERn6TuaxfVdbozNusfSwhC3tHycmYoIBRH5VwHGWn/2h84cS22B3paacXqnv
+C/acJ3pvgkKi3y8mRMSXn5Als+7b3mJ/YWt0KhWmT/gLEyV2ZIZmtRhsY78bAxvxmSugl3LfiR4
OKssM7oN6L2FqgT2TgOwRPFRtFPVvSDw4B1d4ZoYoacrP7M3ludrcR20Wep8+1GCCbTS825Uzs7g
TquUX7bp3ToRd409Rc2Dj+HcfaXY1PID+/GliiaddZhXnUkz8UAP6PE8g3LsgpwARntRdjnlqUuy
4Q/jqKCLGu85JYQ22P82jOmGcabErpQ/rqd2dqvPGVJkWokVn8L9Wd8JLN6NtrjFWjLPgqYYr6cM
fzTznaP8kyV+6qdV6ZLytA7auClIN8lJLgdiKEa8DSu8FkN6a9QuysoNbH3Wtja8Po2yZlTA5q3d
dgv05DTQWjSgQb9uaFq4pDN7VghPdxiZTmfY6gk2sRMbu1Pn8wYngEI1sGDetGzbF2XZfPdKYc8b
x8V7tTdRIi3q3GpW4VOvmZbVZqefOJSp/zFJSjPz147rEoXkyMYMGgDXVqreIAKN7aVEUR9zsPOg
ICjA13m7fOl0f5ixTsZA3joQz2SGn76ATTScB9aPsM2QY7L1djc5TFQXOaPdV/0nqym9D2FHXBMd
VLfDubOaI6hZICIKNoO1mVn66SRo9Q2Acc9irEy56U+qVtiX0fix1maN/psOxivXdEYbKyoAFd3Y
WF7I4lUWrc54m6khp+XmyjpNL377npQDQ9PaMkIs7/jFZnonIvde1czOl/kKflo+3aaCa3WwzMzs
kk3uJKN7EboJ3Tjyd93k5nzigE6f7K+ugNm2mVDD9HedH7QmhrXUcg/aRJRJf1sV3teIy2+Ks0GZ
KHN/UtbK3nRwnGKi8F8aXzP+Oots+0713lvuTtiRh65iwnSU2/r2EOUPiaBTfhX5nbuJ9QC9ZD2W
HV0mWJpGvJa6D+SFl+dCXBaeW5G5fVbimj2X8H6F/Umx5/9RkMvz+ldliQr583k4SH4EyeORdsct
QZsiuv/VmBBmeCke/Xns3lyi7t4HNaCbZhr248AQsT1ZxMhM38/SXbcfzXFHzl2o9ufZYSPZfGd5
hc1jpecoER8SNpl3mt98dVb1km1iV5AQ0rn9SB7cku1pNuO0qXKI+3c1ruvDSeVrzZlvZxvaKzQ8
rXriEkrYWvy/WDuv5chxZWs/ESPozW15qyq5VqtvGO2G3ns+/f8RpRE12jP7nxPn3CCARAIsdVeR
RObKtbTLv84ydknb834oWXWMtOIEA9ZMK3eJcqQWRcxvYOC3hCMfr1omZU3q8K9ZR5VyJAKL3nig
tjcZfvMQJ9BxgwnnXtGeq8bo/Wox9IHJMRKd2Nbf3DKRdZuQoUC0KUzORE9ifwPvVI6k3A1JXAde
80uSOLo8jtAwKgs9t2mdIEmrA+9JRXVNbU/qV13NK/AanQkS1AvTDr3nv2QtIVBO0p1vQMC9R5Kk
SH80fir/UPLWjF4J2PfFz8qkVofHv5pmLx2S4c5T1OfIevBdGSGuuaGSAx7vzlK2A1gFvdgq0OEj
qKyNbwDldCoKa7kBVIn1x19hyqNzoLay8uFw5dZKWUTvEVfkJ9FmoXmsc2Cei1a0RA7No7DqhLWh
6+NNoCPgtWlS1zi0YYeYLoQ+x0Lv7UXqy08iV2pWcbsd9DrcEPiFVm+i0NZ8FaoL7rmXmvBTWsDY
FchjdTRLxC8s3flC6kO9iJHs9QstDZ+ioKmuCvUjB97vyhVBKuOVJMYvKzGSeyCV0l00tj3UZ516
hyYcckZRf+/XbfUj8ZtfhmU6ryVkVDDct8NLqDXBEibtazR43V0WGvl6OonclY7l7kKlq/YlZBoo
SkqUKxXtY6/K4ykOmm/KqLaPQwHqLqxbb8NhHfL5RAp+OWa10GAg3kVKSKGGW/8Q+d5ET3L+PShQ
JWdaflcaf52qufWig5ndgv1Jt8SVm3te8M6xO6ivcaKttImWU+YtZwlVnH+1wuK+k/xw3/MlPVLI
Z9waI754+Xc48Sl19zrkwbOg/aNTN7IGr2VQOF/9zO1QTJPLo20N9QVGUd4YpwyzZvSU1UWufiEw
jLiXW9gbhMGhbLTJJhO1iqwH25UvmtKM3xUejGBWs3RxA5mPwyaT7RffSNsfth1ki6Irq3WIFvPW
LJG0cmWje3GmQ0Wp++1Pzxi2JTdUtFO1p5Zyvz+MVkJ+Nd2J9PVgoQgGZf2yJh2zoMKVkBRx6mPW
V/3OtKUDAkjpWhmc48irI5GtWH8ZU5Q524ByoMxtYP5I6wt5E8in0iH40XBksKE3/g1RJ1QxlrP0
XN/eULJTH2LEExzu1Xc4JPLCzVr/Lh3G9kDM9MTxPETLhKYoZOUoRdpDO40iSeKFILGNdW5kCqCA
QTnLXf61t/NrQTH2U5uVT0rpxBedyoRnKmG+ZJ5i3alhXp0Ho7ySi0hPeRKGMEn8DuUmPcmBR8K6
H/aelSAURZpVP0mQuTnr0TeT186EfC1vKHYWQ2kwLzaFLgiwtd1dQ0qNp3qavupSiLoYx9LjlLFX
6sbeQ8KunNzUkU++Q69AajnKfW+bDN2bXUxGFBhDFTO5iLHjV98kK0tXrTs8QzGZXsh1P5Pkru6G
PuSXNHbKoeuq9otsp5SFIVmyLYP2lz2k3X2CzM+5760dWjN+sCTTCwuW7t+LSXlwu/u2t6wDwIMf
lvCgQGzYO0GUL27jgIDvAnkgznJ92q5zSsq/FFrYrDXLybdiaGom9zZKz/aph4Zs4KD22FEmTamN
qaFrK7qW3sDUoDuJvewma+TpD39BJCC2cy2oQrrYCfJ0Xb3WHe1X1ikFSIL6R6cbJBFqIo4qUC+q
Tl/Hkt9hyLvI0ITVH53+2NlW91xFvnMq3BGBS+ijVz21w4uG+pBrIDXujrgxelr8nK+J1ORXEtz5
1dIVjlVxcRQmMdlmVUKJPVzHYogGRnLHe9SPCEbdrLIMlA3ldt9VJjWF09AKvPE82NH3UErNJ2oq
uwdqNJfxNMozmdSQ1zZrHunSaZwaNEfeehz/223rm99n0+w2+zoEJffawNXfV1pmdRyC+I/Cze1D
X6CdZjeucwQ1mOwCdKjPXRBUW3Ki0R1crMNGy7XiMtqltXYSuTmixHZ1agh0syRLjqk91gefnz/l
Z5l90kBebFTozy99UWdoOAfyQ8M7wzLWO/kpj+/Lklfu2B6T+7YNw12rl+U+9Jz6MgSIG6eoHb2q
bnqWC37pUQw1s5JOkXzk5U1LS64UP+k75ArkncCOFJkarxUO9XvFZLeOyigeGRzQbUtTvpuRsVbl
0vxt58kjsIBkWUFmdO00ad0ZYf6HrqHnyb3wFTo16pD9KLsaadDsyqG+s/kpbSPV7ra9AUm9bNnQ
m5i++iIb1Q+V19A/UvOM5hCxRX7MVxPG3lcU0FGKbJXqYTRRvET9KjvZfXkUGBbXk6orxeoNeADo
84qMLHtWxr9RXuLFKw3iZ9PW002L9tMRWgDjrMLcvgLhonzVu+EMDYsN4yvYFxQuK9ksvnPwHded
LRcH6JGsh7Tqfivw3f9o4DomQ1qZ90nVcKANvHBtJ+1whzbZFB8xfoRK7j05VIvtCHQ1W5PIxrMS
DPfNkHo/qc1PFgpVfQ9Donf7mIjlhsx48wJDykF4BGY9LuwiS+7VrspgT6525JbivTU65l4Zw+zE
/2W0HeAUuDh64ayCDnA3gVhnN6jBcEpzyNHQa3efDF2vrhyFDlGOjJFGTW8xEef2dXwOxkLdQsFb
r0sDNQVvyqybBLv2QmuByC34jNau78RsBeamsQz9SeZY/yC7GVRNtXE0yjZeanrb7ZtG8dajraSv
Tmz9hqqwvxZOqF8hNfsVTPdclK8hMJDyZaDC/zQ4SGNTDQiopo3SB0+loEHOmuonBXiLJGiU3xI8
f4UcWM+FTLgSKPurPUB/mqUakZapGZSwW6ghX1SCUwTR4aJRVmNp5WsoEZyrcHQcU9/aoe7AcPSn
jXdt81ga3FimXYRbbPTm1b7tfdssNpWtBxd0240vg+T5azvLU0L+8BDBvuNtjFaLqXB2vsFh4JwD
zVhTEvE4alqwVEf1RNn6EXUs92A5tnLO80hboo8OwKGu+x1nNXUPSmq45FMT7GbMUw6D1Eo3G/UF
gZXvWtn3f3A8G/2O9LvXhs+lRDS0QoZ73cG5xe0y5v1cioGO6ZJx33MfAdAmhau4MJVnkzjEzo2k
dMlXnt+rEn+FPDBejeTRF5qcD6fRhXM7ocx7E5oa79tGlG1sebBOGWn4dgGP5aNBFG8nbHOjVPaf
LpWtQu1DUGTB28hZH6qK1HdXLVJLD9DvyrJVCxXINXJ8ZwOde+UmxhaNsPHUa20KPTpEIp2KOu8Y
1GcOD8mjASHBYwI746JQ9X4vbEqCmHo7koBFdeMaaoH1W1GVFfUxtevZD57GW3Kgyt9lSRoOJPpH
cmW8CFL6y919KEvocKWOF8Hoq4TI4msn+yoszKhzJEVv38uOfwCw0h6bUTOXUW+Xa0rPqF8MgB54
SXBCeC3dB2PK7yGXpVVhjSp8mI77MFjdg4fgq2NQnw7tjEQIKGqoMS6ze8h2snuBIJOUWlqNpPCI
H3rls4kI4bkffV7yAA08R3lm3zmR/sT3x3wiIyxHaXq1Gy+6WM2zFQ/ptQVHemsKiPJXRQuHKtwN
bxNhUYEkyH8KL9P35XXGMXllUft9RXEQNgql7reNr43Xm002zK0a29QcTy5igtMCOp4S8olYOB9F
S+r6eQGWGminHas4NZCE3XoxsIF11kJWSvysQhJ+8rl1uRPxvYpRAI15Ep5LA0QkBAH5NgG5eRYN
XwNn39TWRXPS8Qy4jQdAEt6jEov2XsZtkTdYEkdgcYGZ59neKA0qmidbbWcHNarGXRba6rLQK6Iq
sQmjLXK3o5ymq6wY7mC7065wMBoTYMa79/nU2wEg5E4yO1jJvPFqg/g68aNDMmaFrqTOYxrJFCdX
k+0ExWv9NjoDmhq0DHbSZsg3jg2rE5wB1qFyK97Fpp4SVRWB5qk7N7V1BzUqdDBNUK8Fdm8k+7Gg
MPTVjfzomyERvTd0qf7C/V4B+Od6j9B4B2ukTd2LKfOlCKLvHK5grW1K5N0Q2TuKoWg6KpayheFk
cAqJKbW3TE7LVEHH6lWrHgK9Amcrm7F8cvkHDqE9YuiUQLhMFQ6FUZECIrpqsdEjIyYrJ2n3ogGr
zmvBBCdEfP3NVtYNgte9Wuz7uNRvfpQT3UEkaJ6izHA2eTipMlmKfgAgQBzKHZBI9c3qoasgqOiT
7Em32rUTydL99KLuNpXyopHbOZVJQMRrGhp5kiwFYJHgXEjEse2ldZ75yJ7LcQwFZPYT8c7sGKZd
d+C3FnBi1vt7g5K+5eDE49YgL3mcoI1+mEUP3ZAApCqrJ28YyqcMWvdcq5W73JPKJ0frkIQEOboT
Q6ot3K3S9uHKpagbOG13bnMEX9LQ/KWMY/jiJWG5D2Si/QUIzxcTBOta76pgJ2bRzEPJ2ddzSKCZ
dSVjJaeR9CjbuvzA8wM2aMw9setTTKXrwuSgebQkOBLyFkFtQ6MeUHJl85lMSrVLYIFfufg9J4Df
djrUtCtIv5iFIn2bZzzeJQJGz0ntl1sdlY21WKuSx97mIKHWt7Xg7zY87bW1cOYNjwD/iP6UmI3a
PkDYfixuQ/jueWChw7kRzsRc4Fbsdfc2K3tRui4Rbd7e1qKNurLg0dwKZ62t1VXpE6MTszGgsxWY
1WInhjIcMdyhAnUn/gR4IaSlwI8iLL4zLKe9tN5gbZJgzE+AZaFsDp4kCiAUuXuSFKt9Ssoe5bTB
OWd62u+KVkcfS+u7S1PHpDFb52hpJD9utlr5XqAVf3cztVoX3emQXLoyaV9YlVL9KKEPYcNefhF7
pGUA4ZOZBls77ZeJlXa84gVoecphfPS8XnlIlP5nmhvt9zwngg41snFBqDLcwRB/qOsxuTZG9NzI
kfdiOql6INTcItnbey9lVNcbTTaGjZiFs7RaQlXoHMRspgPLrrL26gW29qX5XhWJt6PWWV7lHULp
YWKWq0oqym0VwrW4sL1xODh52hrr0LD+7MZTV4fDS11+cPjQ1RNQ1NFA+MCDP2rovC8mfx4RWFRQ
qFv6ovFtu3fj7CBGktHpl9AbHsQoHNPsrki7n2JU8kefwFwUsD4W/pexLJqj3UPLJXaFkkbbQGtb
rkJT0i6DK781urS3gARfZjMv/Pkhdr1n4TTbkYBWSPzAVPlpIvNCeVG4yHPNzsKFeARnHdM+de+X
c1sOjEapKM9RZG2Crh5ebdKlKxIF3WlQUpjAVMJdjZqt7JAzsj+UoNQHP7sTTRGrb71YM2x+3inP
cKt8s0Fl8edsljjrvkW2TSybJ4RzPM12gJU+zEIcA8be7CqiEgBBb7tWFeLg1QjjPeUH4HiiYUwP
WRW8NSFg80M8NaI3T8x+88Qnv3/hMm8/IkEFlH+68LxODGef+Ur/wuXTVvPaf/yU/3i1+RPMLp+2
B8/w58f/xyvN28wun7aZXf5n/x7/uM1/v5JYJv49SNUW0O4ED8I0f4x5+I+X+EeXeeLTP/n/fKv5
z/i01d990k8uf3e1T7b/w0/6j1v9909qe3AVa66WLfNh4NUumH6Govkv4w9TUeWzKo3tt1W3cYOG
+W2X2/i24MOyv72CMIqtPq765080X3X2kcErjut55uNO/9vrc5jh6N3pIW/n8xVvu96uM1/3o/V/
e93bFT/+JeLq0LldjQL68/mq86f6ZJuHnz/oPy4REx8++ryFmImn//JPNjHxL2z/wuV/vhU8ac1q
GGokB8OhukN+1lqXMJtTusYQTQtUJkUXfmhjCQuTu1KnGaogmOmB0aHJUZDjhUJoKxyFTfT81q7u
4Lg9tcCekTximTDNHl67hpTROYsthYNoWjLRx8Jxt/3gwZk4+6uDZt1KZ1DiXJKHsPcNdUdwTt1a
O6I0j+jskRqqj83NNvuoEBmK1bd1iG/m7DGtyQmG37Yoq/i7G1TSHmJBYwkLUbQldUXYSk6yBzjj
d3qR1neabaYPEkGak+HUVzEnvOBtjeA/KfsVmdn0QbipUcf7AzGZg3BREWkAjsYbLLsKhzjPYJzW
Q0rrpouIiX95ddVur2KPf7w6Oe1Tq7o/PAhG12Vqd2eknWFRnXqwg731EHD3l33svLnMEx+cdRLs
fdbjknVvy8Qu86bO+y4IIfkbsLgl5RaohxUUmx5Fb25mGzUYUKqXEzry76YVxT1ThjFs/8VW/8Kl
B2S+kCqfYG4bojSkR7rJlxlccZs2ZzFqlcC6Ez1etqhpiiMLZsrZGfwyEGxw+O9+wlk0OcfmReOa
KHVMG3tNA+28H1vtDinT37Of6IkN8so+lvloHmaTFXebRB66faF0Bjzw5B6NqQG+vUzN0tnXg5H6
K9luAdvogQKAWniKZgTqVS5s8jFuGTq3LcTqSg/cVQDAcwlBTL+J03g6gGT1NQTHdAUqU10Xt/G7
EfwV4kOJ2W/CiWVgUSq5dbBa++nmJ2z1OILoq22OK9NeU5NQfbMxdQ9UsXC57d15cn29GcS+tuUN
G+E/TDNyPn5NsrLaClld0fMH/36W0hV2Iberh0hmLj93b1K7fj1UW4pYqXQ4+yR/DzCGtfwAp26t
aGhYoYJZHsS4RPlOWSdFUt3G84ywiaHpyZKynmdue0j8N9/WiI3E9LzPbd+/m5n3mXf48AHfPiWF
cl7VJisvRESb7CvKyqKpQu2tB+UiGXwtr/qNQQ5idtG1No43QoFZiDNT6WsDPp4UmWeneVqT3E7s
IEyFAzTYbYJvhB2BXWtIKlexbVJznAVre8zkb0kG62JXIGj07uGj377X0i5ZqnsEksuTD/Xgh0bY
svcJMbRGPzup+9nzk1NluEcwqWTCplglv86HgKzwMehdwmKWgmYpnNbtYo5uvvvVZPeOwq7ETbcG
WVytjCqv7jVHSzZBXYarDqLOewi+y3uo0VMkh5P/sCmTDeRV6y8r4s4bMRZLPu3Vy+Glalxv35pV
d2ploz01afjWE7bQ9bWjrd59Ms+uRNgAPfRW88PX6gB0AnggGSaAlVje2U1LhvivuyPzqh1d9e6T
2ZQDaSup/T0ck//tOYjo2AiVL3Ji//EAnR+Wnx+eH/Z0AxkIlStTlQjA15VICydx8EIlTbaV2jqL
VmleRieS5526b7voNtOhaEJwf5qJp4ZQQLtFPuVrogfSWTREceFOd+BnmW2il7rVmwuFV4sGzMvp
k10MWzS5kN8px/W8njSBC5l1oVBGkPnKopU7/j29slpZKkRgxtQo0sihO06DnVwrxVqyqtcytbpT
NMm61FNPDPMQJsuFMIpxUBX7cIyLvTCJRjej/qTbY8BB/X1dB+p0Jfc2xSbvNuF921DsJWZg/NSO
an8nJm1fzagnBkLqLitFTkBSmxHMpNa444GuXBwZCYNFEnkrlcudha3pc/WiQlx5SlQDLtt3N4Uy
4q0VpN1CGNGSIi1CjLOCRwVmGGGcm0B3ooXyfiUxQVmUeukziRwVVxMXEna/TClIqvTb1T7Y07gA
LqQvEUJV92McFFsC9/Kj0yTFopVc85ca9JSLJd0PEOxAbVEVv7rvvoFmjZ986xyygm0bF/6d6Snk
RJpK9tEbqYivpd5OTLSj69+JnpgUvcIMCNgCBPlkv/lmSLdlfRFvxILbxsKx86cIaOHb1GxwHTE9
byouiz7ijhcsPopYMV98uiQyrsFxXpoZxeqt7BjBkXQ9le8S4effAXD0Klei4rtvhvYSVHl8Qcyy
OvSqr28MRImehG9I2dInX7kdDZJbAEYktZS4MfIUFkovldqCFjcihpMyg6xRLSZmhUaMmLVg977N
irVZQ/b2jbXdZZ+lDrpgAeuoilCtTt6iAHU2D8Vs0eWgFafZJMuPQakDA6uUbQgwZqG7cXUZu46M
8Wy8jX0S02RHY2VrhmjLCE/RdLX1NoHSzq+RfKgwh5P/vEhsL2xiVkyISwyZ2SxmZzErJtBDAFVm
JNW5AAimWXq+NoeWID3sxq/QJzj1IL96/PGkV2H1RDVFeS0MBVga9RxD1iEDKEUx2AFPebVS2eJl
QuadFGEEijr4Rk/Lxa6iFLwnQv7vdnV7dftWMs579t7oKPRUwPm+kJcA0zhK7SlQA+/Fz8e9V5Af
qe1wfMqKbNnXivQFmb7sThSZe5PXqFQcI0y7WIlZJ1IL/hS2FLNiS8T/upOYDXT5w5ZU0ZJaZw+7
zn6RhInJyTgZgiRW8yBLUb2HO9zcJKQ4vlDZfydeAP7Ow6+g9HgrbwdOXmzFUWEMA+2oW+ny03Fh
PmWMsqwdjfCjh5icTx9BVX70+OsJBPkBeadl1WM0iX1rvP94sQ5BBUqYJK8mFfC5+avLIFzG1NpH
ypCfTckB/dfboGdCv4J8CbhMM5rqHU+y4CEYAvVc6PVxLLPwoVLs4CEZkn6bNF3LHZqhmLAouFvC
TK1shU00Qy0DhW2s822kut0dJbo3B7FINcdox604um0k3JDahQvbKILt7dNIanCpiCPfNtEQh7j4
FC0J39uVdVnfOQWM8sImGitx4xWosW6jT5egWj5f9pS4P0rwSoZy+5g1EyLeK9VlAFH8Tth6N0pO
4M1+UcTaPQpTkUH2USTyGR7z7rEbO2kTlSav2dMw55z8oBlfxZxw10NkLeE4Hna17OqHIXFfM758
Rx6F4AQcz4OrYOVJUn0UZmFodXdwlx+6xbQiyUKsMl/itWqM7ULMD5SGF7cuBOcav50SESYx9WE+
T6wnuSu97W1ns5L1TeM5z2YrBeAqR1k/qJJW2WvR1UdP0paia0TWn92OMifpSDpmWCoeIvUjWCJQ
I9PaDws4mNX2egQ3uvADoJeyWvUXy5SiVdgr0bqgmisANjAC8c75l6N6MzYXVqv1F7eLf/nkkPZi
iWqgkAtCsj/4eaIcb+t6+1Ed8u7OUyk6N63E2jgcYu9NmcOfi1zrXgxFEzX2A7D68CRGRRgq9yCt
qZb0/Us2jRzd8+6RtpuXFJ1unZvG2M0mp6lRnnaS77cl08U0Uxv5fqrwJ6AWG/AVoqKnoowU/ntY
sse6uy8t2X8swhMwUfdRNFpIXR/PV/cQTza7Anc7jlK9ErOAD5pL6qmHQnfeFqgtiAwq1fmVYULg
K1lbY5tvhD9Q4vTUZtYfsz9Ka5wwzepeOBRtMSypgx12YjjWeQO2zgyWYihBO/+Q5l8SqqZvHy+n
moVorGlBl3QT3dCg2LDzNjurAUCYHIY02H/i7Cxsoicay6/9fqHvNauJzsLiTos+eWmBGQILyryV
mKAuCkj1baliumhG6FRioFyAVJJrxDvNdtvVPDSmIdRBb7NREnUfZuFr/+gsZmdnsVaedh4gmN/9
3VrKmbUPs/83a+cLddN1xceY/yLxBzZJ8Kwpdn7uB827R0SVLCHF4ksDxCr1Z9W4AT7hP7p24N9T
aQ/qny+VMH3yEOv1xqHiAuTRbT0Kx5/Xi6Vik79bP11fTMaa7T0KD9DcGwAV1YVyl3Bj+C5pRl/r
r6IxTUU/2xIQmneT6OlG95MCHO8gRn0SDFexvDEDhG7efWut1M+5W63Vsh6uqYkibBK6yVZ8yGho
X93KKE+3EQwd+0oygOhO/x5/9RAfOXn3iMS/4LQ+JnL5YX0zre+m9VQ6GTuQBxDKN3G8KKO8PIQh
ZVTL3l9C4A90g0T2QyaHzsHs0z96UM4PwtSXbrOOCztY34bTBCT0ECBwhjoIm2hk9Nb/3T636857
RCpShsu/Xz9f8198jgaJo6VmhMW6iA3tlFXqtg1VY5/AqgXBFn8IMJFWO6GOwftgbGrhgdL/jbB9
9hHGePIuNA8pgtoZeYNkHzEh9p+HH5wp6KJctRjWYlb43S4nfHr06+HgN0sKZx2eikjT2+ucgrdd
M9ZrQmGDvQ6KxKB6Gu6Cpeh+8BTdm5fo5kVd795et9w+2BN/le6GPPEuNlVrG0F3M9vgvfYulE0X
Z6tUF8KeFqmn37pJNn5tVSPnDTLw3RUVYMaK/2uY+YVP1yb2SXDmhEkPjU2Xn8C5FCetJPRHjTXd
UTHyk5gRPWFDw4si9xG+uvfJf/QVS+PA+26Zx7xJqBQFhG2fIcFaJ9M7XKGavM6JrgpiWkoDsMnT
C58wiQZOF+8822JQHLGrrSgf9s6K5eUvqEsudESynqte18CKh4/aZHaThpJJLUa7dhoaBeqqzhBK
YMXH7EVVyHQYRm6dxSxHgdseIy8519DyH720yV9oIn4POq8lsAMRuczuEJIqtVWWWw8VlAL7fAIN
6BlAy5uNipx9qOYTpZ4FYGCYGqlybs5ig8YOdqGpGydnNKA8Quwdus7m6BnRcHV1miqQgrVcBOpK
eIimp8bzNNpvi2Y71X635a6BxsuiN6JwbRGeXeU2NFIuRW7bTAm0+xwh8jXcOqDLDEO7FzZX0usl
gkvVzUVMDGywgCMlPeTq8LvxDOVABF27h6nrIIe+fBYrb83LgCTPfT1ND00tnRWz34kZsRP3wOEQ
Seof8wo9B7/UIkS2VJraBnw2fajYa8DmAGfKKSc4Cue4duplEY7VttYsJ1jOH+rD9lb8nx9IcSIL
YRLVWwzikGoHUruj4iJctNMpVPItuFyEURmQ2gNkTPnUdKYNxGkU1sxdghb0YraJHrj8t4nbtsIo
thmnbUZ+ZVIT9F8I8r0omSs91dlgbDN4j3Z1UsZP0mj/UMGf/vyrQx/YV7f0CAQlKjqug0y5koZa
UR6EnO59U1uZBUQt81CfhsJZzArneShmZ2exNjOpEqiBui+RkNPOSQQsq3ftr0of6ucaNa+zsItG
2DylhiZGcRIgLCwQTVjmcAWJbtXXq6jUumNW/xFnhn5AFsY4IqOBTJaTElN+H36y2Rq5OAJVwozI
iXGknnuiiPmbVdQNMyM8TVgjDmb7U4XH6c0kLiGWEe5qkLOEliJqkyPlxAlKln82IRov6CGKmbYx
MihVyJGMPDuWrhiLqQ9ety41h8mR0nfWii4ShHTF3reusFZg3pZQ5imIA3HByo6ddXAj4U+hOD4X
1PNCOzNc7MAq792pmUyDaQ4Xx3fhxrTgmxIehgzFxVjL8TnO6hely7KvyAmMC0h43ZemAXSGnuHw
4haBsXBgtn9xrRityMxzvjR+JS0kw3COb3xgVsf5vnYG7mkN6CStDBQe8I51NqFeOIsJ0RvIBR87
r0Aj7E+7HbfNuBBjsTZp4fopp63gGErXDjS5a7uU8h3q2fY66uToVY3CLxWlHvcyEj4XWAbihbCn
SYuIjAyc35nA1R7ig6mrfHXHoqZ+F2gjsLnolSrDCjpkx70Dkzk+5FJ9L+yCvyx2dYNQGxcJqnrT
6MC6IEVPXoJvGtRmv6iodRcZ97b7Nq/HXeB7xU7WE++h9qjhBM9n/gq+qTX618LTMCm0MEOERN6O
BLmSUIGWQgOqRdSTdnCA+Lcx1R7xehis+Awg0rqkhSQtYQAwHueelxKcFbbgvTfP3nphn52blHr3
wDPvfd5D93xZtDvRyOao3xmhK1PSrGXUuDNhIhhnrYbQvc+RodvzSPG124yvEXszDZC+bew96FmU
PsLAF65dmWKLrKJcL5QgWDBaK/5Z9+Fy1If+mxeW4Xoso48e1ZTf+a8efm8kP+MwWFIHP6A8Be/i
X3jgJNm/uNPBqfIda2XI1PZb0wmpde1mOLgepSRSQD3l5CImdPhdm5UT23xz4/I8SDlSStOsKY5a
oisa8uj9sSrPsDwmP9WWULJWOPnDAAZ038H3CHtFLn0h9HXz0KivWiRDnz+YIdVnaE0uFE2qHgj6
fyd9zwm7n5hZPH2486x+J+aESYYOd2NQ274SNtFoMjyeqqMcb25NMFLC2u40d6iuHH6XkwDrHvyh
vqoHq/9aVwTxMo2QyYh0wjMkaxCy5cNXGHA4sje+vuKZNny1VUtZwAAhn6kHXUI07UG8MLhPfRme
UCvrv/V+rcPWZagHz3Jv9kiHP4/S42HtepXMPyiNb8rywQH0T+3C+1gyMKL/hFF055lbT29+JNwb
12KxMIkmarQ/txHjZHTkAwUMcFmILtplaIJLFbwuhFVLSBi4SwfTDT2FJO/j2FpbBrkqMSe8qjr9
PcLFs4ELcziKZgQ/fRytYhvbg7Ur9TiSlmJiiItQWkKbpS/4ACCH5ykx70XVNpzWfNpLDCMoPW+c
gZJDbZlBbvORmg3/sU6MVV2b6dXIY06aehRuod6JVxWsWHDDxOZK0Asaevmjg694o6L9tMxdmVyg
GNcOxIHUW1IoPI97qa/unenuLWzytEYMxcTsJ2xxWXXLZoC09EOCN3dycr1zovY29pvU3Lhd9yyS
t599RNJWzMzrZtuHzWcfmCjMDTSOz3aw8kqY79Q+PkdTSbhoEAmlJ1G+a6X/H3vaESSM23pre0kS
xyvnm1mY5knNnADFxNw111VbjhOtFGNZtBOlJwdgGjFvQHO3MCuIx1Y13KEQ/CNpe+67yFpnBQQV
N+O8qK5RBibh9ctsC/NQFMZdDruMsUAXuLoImxVb1KPzx9ipxcS73+2+/T788KdOzu/22yqCxd9d
rywWChS9yJ6gthqNqvaSV9ovihjaiwecG9ywsoBFQH+BVyU56QQDl8JLLIL62NyK2f9cNHFKviVa
lEDp1w7Umotc9yAHlPJoOEe52Z+h2R3O3ghAoh3IeAqbmBUT8zCC3XzNrctaiAnhQsQYUMPEUAnm
Xbu2XfgbEgNpjzS5dhXNWLfWypq0bmdbSVnjPtIgmkpSWef82nqrbhydi2iIaYMxKYmMp73rXEjB
OxffjLS7sv8mHD6Ym1bZWBSbLYWta7nDoXWkgDWrLGsnFaC5FiYyMmcVSlF3NMtkDYoq3oyj3sE7
yCWb9+vySvGTpHC7v+012WEfj8+53vD1clSCTOAgilSf6MxpNBUZAs6CFzES9slBmFKjIuU/NSF8
ErPpfSGYcOO2UHi97wUhEiHGaeFf9xqy+qsThMoBufiFZRrVg2hCJdO3nuIiAy3H9c1WZ0oD55Kj
74WtbRPn2iYfV3VwD25dmVVEmcb4/7H2HVuO48CyX8Rz6M1WhvJSqVSua8PT3dND0BvQgV9/A0l1
saam5963eBscIpEAy0gkkBkZsUSoCaiAXLvPcFD99FDguDLfZ54x22gWxP7MHdmEOXgPw+/7tKX2
GmXsdUgi5zr0qBOtwJC/oy5VS3mjc0DhHz9R2RR0E8NrrB2oQ06s0UOUj5pPNSQokGl3eLBJuiBZ
kkska61aF/h0jeOLQzNoAEXf91vNS8lbOQg0n8hNawogferD/KOoKHg79rhVJrXETDXI/VBlwIKg
POKBZd25HlNxIBM1ZT+aG2cEixl1Y4HoLoojurNqteKQKE61v3OoakVnb+loQE1Cbyy6jCPgHBtN
0xZ07CAbnS3oarZRd7bF9A6kySbShiAAKdo1pBpTQKyM/kSNyNlwQpXAcEIVr7Or1fQwD7ICuubU
LQSEekNURHZmpz93TM98RSox1TLTOiZl5qPKI/HBVfR5VIT6z0EDFAj5QeRMlcZZ9yB8g/K47JfI
WK7n8gPuopgUPIBA85HnXJMwFzXQaDLi8wwW2Sb0ULJVFtbLWHbg39cS7AU6zXoJWv0dXKH5hQZb
8AbGbas/gQDKewRv+obMLHP1k9Gj6HnQI/tlKFS+y6GivaJRK+TKOvTiYLpB4FT3G0xLDs6XGyAP
+ekGkctdHw8R8JEnVXFGXVFzhPA3NlHokSlzlHy6osHMSpaV0HSw83V7ReTusQ1EtOJWFP2oUEcz
6tx6ay3F9Hu9sMEpUiTPg4JHi3QAKNYB10hoXOaZI+q8flRgNAejnPmWjpnlN1aIj5dVgPN0yHQ/
jQLUIkJp4ZbHXr7pCGDjRXXvV0CadhKoU0jw6eRH/bkptPg+TfqRXTzGET48dQwkWCObxHYLgBck
wAsZhtBb0iWNizFkq7FHdIds5A4iecWd+nZZI5OMUPDK0Gv7ODd92/F9VwI99WHvjQEEvNQPgYs6
GgOqbJVu5J98iiYaNknj/QBTVQF6VV0/1YoPLnOJupEmW2JtyF5lG2tC40h7I5s+4foJuwlyIvdQ
M9KFBqji5h8LkgPUTe7rzWNYdL5NyEE6PTHF6ihGk2cJTx5BLGjlboYheZ/PFHRFx5DZhtrrN7DE
olBNzgTyTfejeEDScD6UOHIlcBJOK309qHRVvwK02D3Qjzv9siC6vfEUhZEoA0dgMKycJ2Gj2D9U
h7+TpnSfNTwfEZPTguMY1/UB6qa9Dz0B44a/OaS4lUb9S2kuAwJHv+QcC2yX05xAUwJQAEf1YUwK
sdZ6sRRZgQMuYsvvDZ6/iw68OJead2BIUUOcskCK/M4d0GnM8nROL4oVqGfjCwDYww48kMpGd3hx
dTWvwukGpW2G1/tC3l5E/cPQcf3tyyStqZWNVZjFtalBJeEK3dndOZ4NbAdRclU7fmLlxktSD+dU
uOnPxEhQnIr9GnRceI1MLjyYohovdd+dKRb2J4+PNf7TA3WB7jJHYfXKbZNnUH1kD4SEaNcq8j4v
luA1aurYEyEuCqba+8EqsWeSOIisNAB5hb6SbwxWvW41w9yURt4ti8LUoW0LlziPpkVpfrOiRcGu
Py1KIAvUyjrToq0m2nUMrkpAsLFLUZ3+IVSrHJVm2FlA85pfR8hufjFpMCEUAuIa6UCu0lTHag48
Gpb5WItMsdUvnUns3g0tG5BM1LOBOyU8AsGQXLgFVsaWsfxni+QlazzvXUAefpXiFDR5WA1EKZlE
8ZSp5lscsgQU7KQYJgVACzlgc0e5B01nI3mTIzUUQ/UAEfSRdqkW9hiuABNad3pePaIO3XiWvbgA
1bUm05SyV4Av9tHKVQP5QXudyd6HJ40hrjyN/de8f99BLXoUJturYhgRTRNZdsnKWkPxfCfe2yoe
APz690BtKzi/yIEQAbRpRtJ5+B7JgRBUk8eJR3yQcS9Fr25CYd5BayB/0WMX/96X8RMoUeubppru
IffK4nc0qTeczB+Qyz8Opaatgk6o35vkFbomYJ7qmLqMPDGeNeCzjqAtmB3yLlrXKSBcVWlOoSFL
XlFXNK1vqY1zIBPFiMiOKE7igyYZ/OIfvnNoSc6KFN05RPirgJkqSfwUVZmIJ4HfgP4+QMivDRSG
vLZgif9kB20SCIAT9voHf1va9cgrgAfljyEeaekO6XZrK99Z0F3RkDW3s+YEHmjjlSvLsm4QpZT6
1Kxuy0XQmMarcBOAbhS98alr2ub/PqnSTEASc3Eac+hJLyxQuaLCu+3WbjMWF0TP7k3MTHtlolx5
Wan2Wpj2Q6m51TGGJtCVyQbUrGteFuJMJmpQzGFGHJtgOe5lrXqBOgCIeNHTXQ+ULMAyntQgPMym
eKizQ9+p38hEjd16xc5VQRNOXR7VbJfX1q+BO+3BrhRwJbZD0h2sEPJGPWLly09GqBSBXUI2X92p
b4bZrxzycUD3AHiKI5y2rsYOlJcSaEoNDdhydO7Oo5m2AodFciSv2UxXZdveJ9W8RD31qF5sWTEC
mAvoCOayD0mki/eLgg+OrCqZB3oO3RkpAb+KE0M88Y4h2Gt5V10FjI0NULsGVYpyoMERajiovi2q
DY264ArbZgELQLaLqa6BP7QtnO8oQxdPVgtcni3ORV1Laa5auVQ9iOjIs7BQyl+JXN3ROnqNbxy3
erGmUZ23/V5DcfSCyWWBlIkfkILbp5XAzhMo0CXx75NvlIP2EGfk6kgrIZLWrvDBFeBbs4tjZObu
wtI6HCRHhicYqp6RkonAJxb16rbHR31nqMI6oXwfLxxQ+z9VYFFZqH0V/Sjw1wwQXwrBXshXahgP
2xYaLMtUBngRCNCWUcQA3tPH0AABAL7pwIskJ7xqQeyDHvmRna7iJtaWaZBVa+pmFBJmTny0girz
1RwsmExmDD3K+6WIPXnd0JwhdCIeaMDmoDtSPbP3Jxe7BeUXzVNoCnlqVgv4MvRiApmLhLJ8v8w8
L1mD1UE71m2Vb0sWXAdd4KBLtkKyn1FDPGh0BWlDUG4E8U/qkds0Y+ojyIkcfYkHl13nFXTCsMJA
RrrMsMMpoTHe5WswvCP5WAcrz3tlRQMmnMyAyKdQTGjCBJGyLdVGCRYRB0lwyngN7Q+EQigekurc
3EeF9gpalXTvFEW+HMGQsTEz6E2VTdcg9hFZj5CilxrKTvza9C541ccs+F651bkHA1MIUaX3EmdW
/GUL6KUlXfUrMbMXq0/y91bB/xlV7+IZB5tsxfKUX9sOe/TRtLSTC42DrQiddl+pXn+ApMG/7lwM
5uc7W/LOCivPpSgQKSrSd2AHPt8ZIhMvcZmpIOw0u8sY5T6o7yKE5E1lYxZC+W6AKXXhQZz6BhIZ
d60ZowfGVLXbI22vbYw+Vh8S0OCB3LYq3yzevuomeKkW498gxNL/xr/su6Ip6mvYgZqYNCLCNFA2
qPqP91ES89PQxCNCOGPx5LBgXKjM1H5A/+n+Y2j4MRRQn/9oARb4+mOI0fvXjxGZbvGPH6PG3u1k
4DiwbAd8satehyTeUGRPEJosrkaD54vsmZ6KBjjF3BH5mUzYUPKVx412Q12azkZAwqjbgGF3nt5V
LKfpqNQAO4EV+A7UKFZQb7FuQaFlVxwCAYlorJstmy6UcaVczw9kq8NQIp8lS1phWzdAnLKrHdyn
2ww8n3pkIShituqxbcx7w+VVgjICG3UTILdBjzwkfPSoQIcPZQTykkakH0iernqlqTtVZagPShPx
ZmoIxSCpMx4NhMtfQvUnmcGr3OzJq3OHu1c+CnEsK/WqKV2w7CT9DjWiN+9X1FVll2ye3u4i0Inu
/uRLbtP8oV4XTbBtCgQIoELg7XSm6s9pAj41sJa4O12i0Gm0B5HqTvNC4znTx3Yp3HwB3oVgTeiH
jMgPCA0x9owtAoj2bWxsR9WNJvv1ULobMHDjQElOBJLQQQ24gOCZu6kgOuO3fYPzNpjnLiMzngh+
Rj1hq0+EevvozWPSk/Byf5g3/F6lNGoD4u6AjAW9JUCyDGKuDn9Itqb+EJUGDg+ACUzYgcnJbAxU
jAM2MDce9HLWogRhRM/sbWwqBtAWkXgH1mxVgjH6VUQ1YDjSDtCEeE8iD6woVTrZXejnrQM3mOyz
vwaBFGwD+33haJbUA9OLjVReQv7XG4pN5jQj4Bk8clFBmGbsHGp4iTWSDJmSVR4UW1eDkel7ylE5
xQNEXfnrF6/eiWUidJ8iFHFV8A9pDRs5E6SuzZWbs8pPZYKlN/hwrQRbUI+aTsfJFAEBHL0Nxbmm
pmrcQM+0TjK7eO2Mrj0qKU6l1NVTiLa1OkO1lhyNHTMHQp/xA402qbUX4Dt5DENmflmDZVhDwdvs
1UAkD/gn8O5nrEgOltGyWymqCrxNAEZVRsRuID0XYPlxoR3mAYAInYYKKbXA8SvTvo8m+GPRVDL9
ab70oEEHZZXg1kFKJ7LSGBmCRa6kAnq8BBm5m+jT8QlJIs3Yq5FlgovYLRhxOlBp4UCE51Ry7A95
BHL23PaUJ4jG/OtKDFBzo9H+4+qLnxKHUInh9bDheWIc2OCCfEl+4AC0eBTlIG5W1xiAXIkUXMT4
YNWq9QhRv892+iAGv/37GJywd2Wc0nbA0gMym8MI4viD0Bt7BcpvqqvVDtMAvvyVrLO9+9DV3NC8
uWvko71qAOpe0ACCJBCZ1eTaKd6fSBRBDhKZVXahJivSJxQlO8BK/jbRFbj9vGVpZemausXYZ+ai
hNbMVrdd0OBJ78kYMcDyU/vHvIADPSccgrFy5hT3lQ0RAnwvZ9HKegh9ncmPjLaS3cIe5Rd1HN0Q
IfXOfajtkMVmt7Yy2M3pVFCnjoayoS6SSN55GMbJ3/CxlwGvfgwOYeSmqXFcfQetrepMPYVl3kFt
AYWQ6Wq8Y/kjR1RtZVhV7Os5EuzLjJs7DaV40wTUmLcr3mRnoY3BuRAg+VVSr/zWlHq8QskbO2RB
V74mgk/2WmRi6wapua6SuvpWYruqQXv70cgDMFtlAjBuae/kdBSHhfP0qmjwq9vtC/RhQAZfucmt
VxFHoiuyQRs0uQlpo6v/P34KpCeXuYqIwDAwbekZo9R5QNbd2oydaN5MnYmDUAEIJ2uSZtpy6PEQ
KZkh3pp1O1rfoMCu3xSQKfo1j7VNXXrD2+gYZ0sr1MckG5KHiOt/kZm83MhVN7lpCvJSPWdjZEDV
FIp5ww4TBe5Wg1QU9qs3shWMrQYUj14Ny7BusQXaYEjcaRvyoAmmALCwkBPIJid0Nph+p/CCq4cR
UIjJ2gQNxSuw6PUu6Gp9zWRMz4HdaqzP9gKnonfp/yd7D3FCY6iCBRtYe07y3vUTqPmti5xlz6C3
NLasxTeGBU323LMaxehO6CwUD914DJLTUIJKlZw1A9xPXdafaRDUoONjArFZGqMG+5IsLPQnve2j
a+80/TYDb9E+hXzNHkRGQGBSP9OHZt9rYbAzjQ0NlnhZpuA5gp/UutnX1Cc/mvG1Py1G/vOKX7qW
m3FfxFUNObEK1EVjOZyhuta+Nit7MPtXVeHNGfXtEPyTXSiwSV5TRV1TtxrUcgkFg+ZA3QwvUohS
9Dck0b2r29onMuP/BF6sELUIZVJjSdd2VhAbhR6uXNLRxHtgisZPUhwWM0hPCJyPkAjSCm04RQi+
mJCCI8vojuAapMtgWMtC7Mn+aRD2MU6jE8I2KXS8EImPQLh1NOMG0XlD6/1OphwzSKw9QgrMb1oW
XsjUQt7iwKAbQ2Nkmic1LNXS5T8nNMNYHbS2/4t8v0yYF/l/m9RyF4FjZ7h8VhYTdXjIUZyrmBKG
Ka/6YLxfCbrqQ281XclRSDhBhzMJ/qaYYeXU0QI6V/WJwoTUtf/ZpdHZGVE0fpq7fYJKPi0Nq5Wn
7ApZDt7IwvDBcMeH35ZOWrr/tBgOhAL71Ebgkhn6EqLT+tXVNeGLNqqPoCfs9j3PUSPquPyCEL2x
UgAceR6rrluIoqp/uBXbcQ3Q5AWUfyT7RftLyYwfo2jZm607+jJBNnJaslMkGamT35fsRwC62t66
L9lo+jHEZxvCzP2bUugQl5NXAnWOCyW2+7ec45501UvbH/0KY/S56oFGdzk0GfPNtOSXAPGbk+1U
IC4fIR4gm9let+CfkF5kJ48y053Th71XA+ArSPctSeIz6Ay4buKEqHX7bowMP2yNdsVGJ9hFnife
nAis3n1RvnCtiE8QxXUXQ9qLN3KLokTZgYdavOmmsyj1ztvGKB7YMJR3rlBDbq7tWquvCpKKV6gM
tSujSK1PNtFAJ1lxTbzkCs6v5Gzb49pQnQ3AXH8Flgh3pJOARFpzoasP+2wi+2hpkz9JKpDJktCZ
AXa8lcMd2clEg/+n/cv6+CR/+nn+uf78c/5z/V63fA/1fr6m2CY+br+bDuTJAuJCswVi48jv5PGP
2TRdWaUDqFkL+pqP2XRljHEIhTYn2pkxHv/z6P+1NiSQPTwHM2XlalANBb8IhwA3xET9POdA6EA1
VJwhb7YwOh2k7Hg3GyZ2TkgVqxOKDnLV5sLibntyIHHwHFXG/Y0el3e3CVQn3bymaE/goLGfk99u
YzP8a7V/utH0Igjx/7bBBmSMOE17XXtpSss8pkblXCMemVeE+nuUYWOrW6jHtIGgohyicW4azda2
DQhBBVUbL+sxAs8mq0G0TKsJyJUsag58oY5s1DRH3gHU39anO6iryT3FU/AI+g8wocufZfDwmDIm
rUKVD/sKUiRrZcjzbZoWygv0gCCs4wThibrgmNzUWRPdFC93b5kwVkKWCkNkXEd9Gi8W1B1HzdiC
BVydRtOB3ZekUVqSRaCap65cUqQgg6Ql88FcpW3YnKwQKqgdsHU3jS11Cr3IhtcZQPEii48UjmnD
clwXYRT61NUS1h90FXqVFG0JkV27melyRFSJL+sKPOPzVM4rdek57VprDGtnh7F3HSoUFOqhyH6W
fQduEKcB7rntQM/xb4/ebQ71gDf9Fw9AxxCIlxmXP6zh4Hy/uss7Kl6mr4FLGtsFyTW4UuBhlHoP
Xaz4ZFKQQTuS+sPkNwtBVDVoiK1c0TZWZQLErYNWF1nD6uhQF/maqUvYI4IWsd6aTDPa6GMS4ZjI
68NEPXL9mKh7hXdkISrTY724tGlyEJXj3ICJdm6QhHtB9Vl9Akuxc4NkjLtGzHxY02DjKN5JIHDW
yEEy5Xl6LpwUtCVydgLZVmBE49qn6a7KtWOU1T9okG4yApmHwobogUwgJsL+CszjGxocOrc9sCKG
HJtcjdbQka3MVb27kqkvFXOp9E6ypR/BUoxqb+nQ1CVfcgGNlA0K5EeyNGq299j4I4ijbkexPA6G
5s1YteUUC+wjoznjnXqlQfqwIXe9dsOYXemTyBIoHH2ZzrOyXDFbB394nri7CC8GwJjdHeKuDrjO
sYEyhmS4hJWBz7mlm0tLh9q3pcf5E2CI49YAKcWy8ars6WMqnlcZGISFs4bMWnw2jBtBRqBjbK1w
PBwPlQaxhQQMRIu6H6If4GD+brd6ewMBjLfLWO6tnTTV3jGRxmmiKBV3ZcWADeUrRY31nSUrAzQg
67YAEIDIZMj4FRl0axGUdeq7IH/oVSV+a5PIANVuioyIzIA2UkdI2pXC1j/Z/+lvfFUdTRSfgn5l
7bbAFcggYgl1x6URIUHyJZI4RQdlOLEmb6dHriWP8AzvugK8JX1wNWVja8jaYJfsbbrCDa6gWwiu
gY1ytd6FUpz00INYexja7zREltRjtuSv/zVPsSRFdS2X7tLCiYGhw7JWVXsbmlF1OuLAbbY3gw5l
evK4iOeTjQr6sNlRt9bVFQMt8XOE2O/pT270uugssQogavZHN8gONzuCdn+4hR+rkZ1uqrQmn29K
q7UdKL07aJCCwNyzNs0IYToDetGHTFPMjQBm48L6Aoj+QnNvbYAoeKVbxTfo1H6LWF/+qmJ1CTWP
AZrHg75kNSt+tV71Denp/FtW5TG0mRLnJnR8mUuFpRcopNzvUmnD57vYZhSvkVurwb/9jmo4hAmy
CrX4QK4Rf09lqAmEIkDikzlIHs62RuS/OX5ogmQxcUMN2i7Qlk0Ru7tBnajYW0jsLCy7TuplyN+g
1NU99hpeBZ5VDXh9gixt9s0yXiIUpGITKnd3U/MKJff06hXmgyUGCLjLLagNdAuAYCJeiqREVHbu
d/jZ731Djsdrcz9w1/2rSNSjCv6Y+cKxtcni/b74h08Re+Ilaqp3qB9g90IbXtGlbxkP1B3tgXvP
vTDDBR4kHb+1IdQt5sgvxf+k3dQ9fCTt0KdSC9G/lCEEUaq0QfgQGcpjWcTj2Qi4uiQHy3tJmsqE
8LTkDuBhuuSjGvpN1eKkqXk6O3rchOBna54VIJLPQYqANnITbrLM8S3yydih5HGlWlG45kPLEXcE
vUpjJYNPXWoqADKOERd7bA/FG/iZnSWk1pQ9hD2x59b9yhuc1xKsPwfLbaAyL7MPWjY6y5ZDJGIE
1g60ZeWvUhjKu7xwk/J+oYGBOYEe+9rSkI3MtVR7qdymWbGWm5deS6NtUkfQ9u1asFsEo7cudehu
xFoAId0SbEahpBTLP65mm6ohYxgPqrZuXWDRkTz87T31aSI1cQx2GCY9saWEJxlZ9v1DcZiOkV3B
xgddGY+EREliXTxINWI6NdJYreMDIpEoH2P/2zxwx0BDYTDfa4h+QM6tYjdmBK4vXMCN+gJ66noM
ZgiolGovhdJ+z4oh+KVDQRaqecZPkIkbi0FOUvTfk4A5Hk4oU4rB26qoL+MwTJPSHlFSOakuEAJz
Kl8JugR1FxYKKMY+XiJKlRzIZgbZ/YpsX7ojlB99iPGMe2NAwi2XVaOFgiL1SIPMMhTnoiPEc3tf
yXj9iJM7inRLzt6hcH5xLNSaLbr+eweVxV8oCPubuZb74qQG2L7dwbwkjppAXYwz0G6M5SkRhr7m
puvc9Ji/Qh15M8o3BTU2QyU7XRl4VTSLuZ8aSDwn1rCfTeTnyhkaOc/LSGfmMrEnUwM8EB773rgh
5FQxlHiV1YgRTkAqibICvc2fbdwGA4gSd3xCXZHf8DGXwFm0HvnlqPZmyy9rgXUtPLlJcwTjCZj2
VUdBmFvGXTpTfTJVDZgfGbbJTeAmC8sGmRwiOdTQhACKYuvZNsYeaMveKyg97iNoRePcrCoD/qbh
ajSwt1mLPotRvxx5EPuWwxCUty+KnQYLA9yRm7AZ7EskGxrATnkFzobuNNstRzLJJ+WNHLTSvbum
LahYUABWg4D+FYXZ3okXpWUsGpzyd54RvKKIePBWWQJtEdQe+LYh3xOyRw3KzsZFHAUKNIRFtmo7
RQO36+9HFz2qBj0twbO+pk6TBcgFkEeeNtkKKvHIAtCjT+UAgcb87kcmWjPTIdndgnZGgTgRh/4h
qDOpqZvE436vxSbQjUBzSKXFuNMKNl3OjuoImgZIaznGTjf71TzQG6Lc3rW/sxKl74CLmw9RMlZb
K4LMQG5Y4gK9Qwbhwbj6NjTuyVFCBSrP1dYG0Bci5tmwpEmZHVfbHh8A0G614mKE5n1SptonehCY
ebNFiMeeJgVA9T14sVjrkH1cZLIMw5ZlGNSUQ7VEzMk7gY3zburkcR2sJwwMYbDNAzgZgUeGl5X/
h0XUIuo3EN9jeJRG+FUkkQ24R6qTbgdLVzLWZFwHR40a1WJfeOqVbLYcoKu2BZdJayM3TlNpERrI
lTDx1RIgRCeocxv6UJjipSlEaeVrbHac5pk4VQ6JrvmR5gb4vMnfA9Sn9pYcBxFvSUidg/Nh7bp9
hDJHF98lNcpvkAnUj4X8LtWB15zyqj1TjxqvUvu1DWAG4Ide80g2FMxeg0Jxp69cBVDaqRyNC43R
Nw7KBHwdsr5azwv1AX8woiY+0TqIAQcLAJSw5wQ6YFVKqjAtif7mfew8WCiYvfAAkghk57blLLVa
0w91mA/Pesw2jXC1b2mvmX6S12JDbgly6amGwzvkYvX9fy076kq5sCVjGS2bBX2+n2Tja6U1tqiT
DNYZ6F18Imujrgyuf+oy2SVmN7WugvU8GvQIPKj53yHeBs8dBKv2PMFvSV2TIShe2C7KLeRobEnC
TlYimSm7kLDvj1xqQFAXOYYIZU0NdJHlaCh69RSWyi/qQY0nO8dh/n0a45Z17hr1xRnH8bnJeXNR
IvWRxphmsIc69c40NgAg+VALiOTKNUH2UV2xrdoGIIGBgu6oXANIZtJY1unaow0KRprXWm19E020
pLESirtPdvZ3mZvapo+B5G+DvLv1WZ4sUGHSHWzJbwUANYTkdbOEcnLroeod9UOVYVlXco7zVAey
MNJ86nYa0Ow5UoDUG2NwbOXYeC9w8O8O1KXlHLe9Okn8lPdNnywVGXTNS4ZtvmRYoUZl5W5AGvlM
PWRw2BniJjvqpV2dPDYZVzcoeACM4mMSCHb4tFAIMfedAQD3wnVcD6nu0l7ElQdMd2maykJXLAb1
Nu6tBhclD4i/g7IngmbW5G62Y/BQ6SjxgwrwGamlvluLfe6FwE2mRfCQyyap8Vyp8a+flkw8sFqp
VoIk65dbkLcWg77YS3JrNb+gvVDVDxb+LvLNn/UQ4ljMg3Q1v+aHSKTr1kEYu2zUTdym3dZGWdQt
ZNZfLB6zn7nqPSPiUTxno/pHh6R2nj1RlJMD3q/dthQ4S8kVUpyBHh2w2iwiG0rHuRaWJydVjFed
+2OQRa9lNVTnIQoBVpfmNu/ZJgF63keGynidJ927/hjFCFaNY3GYX354cvZg3ykAyPh4IU5XbQBg
HOsECD3xpqx1/f66tA3DOXf+7F5+DHm6ju2MXCxIc0guWqYHBeGUry2ux888w44wasLmrwKqo4pu
mn9zZK1KR8TfrAbBixSIdZyoWxwBsQPfa2UtTjQ9gKLSNH101foZGYxuHafY8NcSN2FLLAWvTSgS
O+2Zeo4KroixSfhSExrwIHK0dfv7aBiCC6CyCr405dSP+Z475L7qgUE2AgE6zvyo8u9koU1qgAMG
X5YbQAEuGLxwHOgcXX1v+ycaD0Bzt9INbzzQxFRObOTEahyeqjQSe0cWmkTAjKLIwg7wVQ26o0M1
F1Xj5tiVgMqyKvoj9ch5VMJi07TQq90Bb9QuXSurkCYVylQpEaRxsYhQZP6gdW55Bk5GWZQy32r3
ZYFPbCnVb3/PMMLEu4I/EfT4qfnT4S4/0M6urSNk/Y1yQ+8UMtV62PlJr9ereWcnJ9l92hzI1IPJ
0AddNuDWCIfy2B7eg7TcgXZP+aVZ2hHquOM3DtqEpQMygwvYzJSt1ardFrW0wwNNciwUacZqtRsH
VlzGwMwXCerRTikS+ackAvi6h+4UZB+TfoF/G+pwka2TVDt9ts8NcE8GkK7nq5lmhxh2lNbxW5Qi
7Mme4gO2LlIT8AA9gGAweDFOldPha/J32Wvta6gPIeiKUSvuVZ7xysHL5sdaP/jkBAbc+xzdrsxX
7acZptu+yqMrwSX0zABUP1XDPeErUl7URzyIvtHgyFh5iuLxlA92ejREkq4gwAwdT9kNlBgPMHk1
N16L9+Ni7jt6WklNKHtNts76AdRcejWFU51TgE0XTeepb6welFVR6fmOugnyExBi7Z8TTZ7HANxd
MDDgvAVxNQCWobo7h7nxAYW29hKbo0WbcP4yZiE7qYrwQG8MFAE0i5uVUrjhvpBd6calmxpW7ITA
JuT3who5MWC3VqD8YXvqfrhpcjVgybwFTR/H+gcqXkD/VRbfPRuRdBknj9W6Bz6rdc+DlxegZFbt
1YcHEhCoO4j7fmlLD+iZQTFZenS5WXwPq/sa5KFA3BA8TGCqxvNJfWyQS1uPFWpjhqLSHjvZpNzz
a8QkL+SBlLwBwII3LBCHAnuxE9vjAs8csSNnqLvyCxc1UFqYSjNquSaCjzVCBbgFNaWt+ENnfdMh
4bZLwCK1aCQDjjUG5YG60EQynq2W37vhICI/QpX2aqi4vS1z6NPR4d3G77XlBWo06GRPo9Sl4/vs
bDZ9cEBKM15QkqsxG5Awx3nnq05qfUp8oTZoz03DPcz2JABd2IAcKs0E2ArK3jUk7jcCmKNpudl5
Xpi85wHEjyCJuUoYtkV6CrAcil2TBy+BinzaIh/EACM4DLr7PnW72IYCh5kB1D2MzlWRjcMyvoqV
JvGpSwNlOFaLQIkMMFTkzpVW1oJwW1ZFfia3IrOTBzG0yBynyGKBDWG6T4qUPIj2hn0aHbKwT47Y
Ed2b0YW6x4L6ieaA95sVZXfI6gOZyBk5dQOEtCqR4BhTycrYBRCrdlBaagSKPlW1UJEKPg/FMgcg
a02VKhO5CSLoSKcCqMei7DZawnoaOCA3Irq0IMh7IouhjDvwaLQPXJo6Q60Wcdk6B/LIkYhY1RwK
fLVS20/CRNUor0CcRVMZJIz3qFjzFtRFObB2/tedKi1D8Ze8i2NU7UMEqEyNHHsrWHYwzMx2UB5X
gVOI4ay3Lcx2AI2zMYAdCSDHZSOHRGXmsf/JS6m7ag1BtmhjpmGyMiTp0y6TBXEl/uErvVb7Uwtg
/slK02SVqrpxGOziFw+S9qj17b3h4IdAdMQFp59lpgcaGD9GqRvGZnucpw0oGgTXNdjdMsgrUqBi
7Bx2UEX1beqayBNQFygEpK4g4T51p9QVOY+s+fap+4e5X1aenPXfK1PaS89z44AScjz58BypEpQM
EyTX/eji3KI/xw2eCPMo9gOfuzSKrDVL9fpkWkp/GnQe7PBm2oPwdphMZJ8aaXMBIgF1nLaf7bld
ogRbNigrYFaN7d0I1Vewc5v4fsgK77c0Sdi6bSokJMyGH52mQGEgChZejUJDmqn7b1ezavEjc0c8
KwDwu7HyWkKh+0duuK9uav0Pa1+2JDeuLPkrx87zpQ0XLOS1ufOQ+1r7otILraSSCO77+vXjCFZ3
lqrVfeZhzGQUAQSQrGSSACLC3fNvINOeT5COOp/80mT6g3wC4/FBN2e6538Y4v+7DaTn5KoGFfqa
t5yfykGwBZFdpCpRmwr6yDNDhiOhKFQUJr9qMtY82e5DqIkzftfJd+1qZsj4a6chKpznwGHhqc+A
UG1TY7ihQxPKBBqtSyooo8yx5w71Yj1WWmjYBK2dlxXW1gqxdc0LVfhIn0eXpIVYiLamjp0FWhJz
0H4KPbL24t2UvrK2sQ+CXqpjCEguqkZm4G7NinUHMoG9L+vkaTSmbVbaSJ7V9aYTe5d6Av9RvUwa
CK8gR++J59hWalDgJ/tf6/MyqBYUrJpjXTrgBWJOaICPc3ysBIvwqfWqh0vILOnscttxd1j6shfR
ske0Er7Y0N3QGBQUa1nwkgRsOAauNoFPMvcBW6MY2mT48Uk5xcPcvcXraFuWalzOobPK7z4OR2OO
VjIPRwOYILW+aYW9nCygD2uBEPAiQfrJVVIIsTSqOgUmYMA2Rh+oAe+vcQ8UzCNVVbYPgU5qQILI
lkaZ+9Mgf47Ug70IyCY98J8HXvN5pHmQy0eUYbzFnCKPZIvsrrsI8+SpA3PBakglFtt/Li2w9kZe
DEP0VVe5YNve5ckICjJdpDUKzwKE0no/PlKdcMHmgNzxa2qczfS4ApHuzaUus39ehjVG9+Ow1Mkz
4MuK+jrGFgprHxq2m+J52UQWzZ/D+jWcWmOBpZTbIVUGYjAZbpsbYPPSARa99Yfp1WuwvQmk2Z1E
7kEsROqyD/r4BmIuGRSE42o7t5CR6gGgWoFjWu2crrqjsS5DUDEBpReQ4XocKo+JFy6km/UbuCi6
/SCDe5t15lcJdV7P5+H3tI26ZTVE7hVUoJsTiEaAKxxz79Uqz2TAIVW9zCVo88uhKM4ZxFhW1CC2
DoTHvkHuu1yJsg/PngrSKzUhHwDRqPC7sB+6wppeHZXzFcSNgZl2Cn+LsC0usIaaK6bQ8WtqsnoR
xk5wk2WCXVEDFusASegGA3C6uaEwwGDt20BGDOWBYl5Ozutrrg9D3d9RPVVRI9WP3XhXwr23cQKj
v/YTZV9blXlb63VohHAQlfrGUBsDCgHQjAaNZyClfTALtm8SG5tQwqlA9psfijzfU4nM6GwuIip0
4KHYUb1NJKGg1zYOudXsyGIeKZ4MdQSGZq6LCS9DzUDpIoJr9u/wmHlQfSnIPcyOU5EAnKSpRm2k
0p8jt1+WRj2chfCszYAU++vOxxwMtFh4V8ceMnhzyE4MlZctLWYVz7Ku2kXeV8lX121fIeOQffdi
UDllov3ZsmwVx6mEdOwd4jIRdg1JvSw8x/+JuBayspP42xC+AWhXPrK2HdcKb6pTaWb50ULEczO5
DOs67NVBI+s23x07QOQkSX+Cs/yp5SN79owBLnj4x6+EYZr7nIFiQGKPdBtlbrfsG9P6OrJu3wsr
+WnK6dCOXvkVmZEQXQMlomzrheq76d60s2jrszI+lLKOr5mrAgRPu/4rEuO3YxEnP8xRfWmTaHzq
+mHEbtDKTp7VslNT9fladjJ/lm30QKZOM+1D6apjWYV8WQRRC7pwXh9D15rum9q6B0cI/wp5bqhw
+aw5QROuuCvb8BvV44+Br6Qr+3MG7rzbqlbJog/dleEBIQfSzeDKSLPwXFoK227H6b5VyGOMwuw7
0lrcJRnYtRi3AECqdWTH2Q3gK9lN7gOHBTdAsQotns511FqkuOopuaZqwK0MxIl7z1GLwch3eNSj
Ta/TLnC7DQCbkxALSrsHb5yeNCofyf+Tn9+QiRJ+fk5tdb50SHJMvqMKQRz65yAZIrkrPCXRxtFz
GTUUIn8fmIpSWcgqcKvvoeaNI264IgZVT5MuPpPIXSzo7DPnXDEE07EGR2truQcI/yCzAMwjeeJc
zVkEE/Q+sHGPNm7MGch67foMrMYTNVKVUNbZdrp3+xqJ66uuD/jRqFy+DBjS7VlefclDZt3ZcGud
flMPsSqffR8CoJ5mL1Lmd/UH1lgEIk5SMEDDZ0kUMEE0VQMWDJ/d4M/OHzsHOfgNcNebZnSsLxNe
oEEr1TfMH+BwqWPjNLZ8uoYEuQvKDoCIdU+EUvPHQfesc7hjAlHMPcmA+wBrUU8HOQzXbaSls/7o
SZ9pSqQBUk+uXPNLDYo9MsCSCmCJYJ0GFbtD0nW0wVfsnfo4BMMxlMl3Tu0U8MsrB1LwrQmxcQeM
q44df4ec02Ys5BQA6IzFcmdZ3yMGiB9SU6MnPpn9yrN7+zrvA2PbTV1zEEguOSHMDWV5mZd3JV7X
wMt12Qvm8Ac/RibtQt1NbQVaskIWWgCFvdSGmS1/d21T6/zl2oLC/HBtoWEAUSmB0yBEohrqdFk7
qjkQIpGKyKRvDpMGKNa2cWdkXb2fHWXaZTa7x6jsVrJcOyH4AKhIB4FQ69odlLFAtDjDNrGRmwGy
cEtFwmVUWech5t2An/LJBEVV1ppyU4NBDwyZw9YZZIaoZQyuKNEOZzqjQxvl4EbzhVhdGsrS/xbW
pr9IKzlsnCjAIkEW6s4dRb0gWhQkf5yAtyyeyWJkjo1Yo/MIyE6/tJQIDgNeGORlp+j5J3/7pyJ1
mP7oIKOQb/pBYa8NGrwxv5JcugCR+Mm61Gm8tVM3C6tBFl4XetOD4MhNZvH0hcx8E1yqXLNfgtkD
q5Swaa4abdYFwN/p7r8zG/B8bzOk/UHiS7aPVZpugcBGnK00nY3N1bRNdbFPimUEKZPnOCvNQ2wL
aMwbk/li8uHHGHnuDUK/wzX4vAEw1/aO5Yll3UpEkvSwaZttyX6M5PuwOXy4IOUEEB3k3iDa3bjI
z1oi2hfuaYdKxcKMov28f9WtgE+EH4rwJob7qDQRIS4B/3RVDad8EPIOehodX5sBMNQHX6eTejrN
FDCJm/cPDCU/Bg38IslkNyeAPcAjkYIJ+5TrA1XSgeqCAsDwXA795tJgyPA1EoVOfXPFsAizoDvn
dZlDxSjhmyGz23MCR162dUTbLgvN2QCMICxbGQwrhN/7VVwgjsqyoT23vY+8PUhjIeenSp0Dkrqb
DajmmoULb+DwfmxySGm6yFLZ56W8nluorrBs0Hm4rbOyCmTvDZj0OWZo+LPggVtBhkidq5jBD63c
+8JJIqi8wUcdegi2HhrQGWXg9aeqhqxm2ykGQhq5SshpC5qDnUpnzYZEJFcgF2s2JrjCrwrLd85m
+2iFnF2FWEDI1aR6ZymiMVsXyQi8IjUJ4bunKUiX1IuqKmodvayCMpBi6xZrYWdRheYjVvlqm49C
Hjq3bLOFB8W0g4d9kLc29GkQ8yYDiQEMPtRyySBGX487aiDDuZXxHH0sFyPR6TwoWc0jCbjYVpaA
DKfgIK44Qzyg3DhD8KOzG7cGcZLMN11q/Pzsn4vDEBJACkTpDXK5T9hO/dV9Z5Enz+XBoxEaT8jS
dc6QxlH73lHjXhpjdC7HJAMvU2vcAqdlL8tG2c+qSYIFiCKztyGI10jPyxTAXVDK4b760UbltzwQ
zZdqRCTbEMq8wwLDXRtZbeJe5PEe00gHZpkKEHgZrwWmu4UV9eOJDjYyKeazT3WG0xoHq4JHVdsW
WVwCOaNPRY+kpRHEeAO2S01oAwmnau8FCYi3kDqt7t2p8E5A4FVLqjfAcgFqaFVex74zgR1jwMpB
d1AA2SOaknPAV1Px4ObVAUSg2WOQT9ViACffiQ5jb6SntEBq8Fxp6nLbt/WSJ/Ymn5AM3Wf1uRZB
/ughA/SudsHfrks5lkKPzaoSWfLIhyZ/hAsSiX9Fe0fNQZ5cIVnIvaZSFVVvQ1aO80DQx5sWYGxq
seHWI7ldv8Tbod9TMZn4tEJSDNtSsXELhM7g4N1QcQz9Gjufyl05+kNBGhru4fN35otCxNo4lDmY
IqjVFV14bhqsEamvOdjVNfbUt9SIxWO4KPho7lLDcCZwMMfVYZDVoQRnF0AFaeyfTX0w+uILiLL7
XVG371V26Xf7oBmPSZp74zLrrfQQQAHg4Ic4eFXSQJJcV9JBwvE6nxlAmceLz0bU82IZqKh+734Z
k848ZVbAZesPunykrPt231n3voLyNB3cP88udQAn8BV2ZMMCqgbvdtQqNQM8nV0aRFWyHBFqoGEX
1KRKfUqmFytqSRrE1iwZLz8NQbZztw/jkNFc/jAk1ZZ5+sdHCGbdTm2IjY7+Q2ikufVSpjO6lKKI
niHeWe4NJ8xvGihGcgQjToZteS5cIxwJDYZfQFMBP0Ys4ZzsJosQU4BK0nmkkubidOO23lRtjHR+
XaQDteaRteoGaZ8v9ZMJvPKU4PWRuQoL2dkYxDK96OMr+gTq2qpOrOMi9JZUN18QvCwAK4N0e74S
/WFJm2E7WVrRikaiP4POVPuSyF5dX6qT1irWKjTK2dQzvCsHPDwAfvHEgqpWAkBaG9n1DpQK7aG5
nH6oHVwmk0UJQs5lxPBogXHNuys6CfYlVbYrKvo89u5aGyrgfWxfK21RQqxspxreLamxZK53l8Nv
kJa9eZ479S0U/oAWgc8F6YhZW2fXruNcgcijfCsmfmUIs3hjrbxSEicZalw/gg86TEAu5Jn+XlbD
I2VBYxVVXwf6gI3vXH+pIguqT8vpGhjphTlidZzw6Aa8duw2CiN5hSd/TSU6GBOUqROneQMPcRwt
ZYP0sMIr66UrfOD0ZRocq4Tp7WspXpo/z+LIeq+jsy5h4kWpMVmYeSpf5tZga1refdy28S3nPL4F
97Q41c10pCqIJMS3DbK/r30O7R0/GYIlmXXdrQKF0A1Z0aGp6l3s5P2ZSkMYxUjSzJ9zmYH6QY9M
VUPt1Qth2MH+UtflTrV0IzPekgk1JG2K7P4caBGqozFVCS3QoGHx6vKpgWydbTyA9/kyXuAk9l5a
A5KHLBcXHOWTe2SiuaVu9CchOF9Cv7T4MLpVgv02mi/h8ifE2F71oK66ulRlfnUzeFKdLlfWSj9c
WGAvBDISXxjZ1qLyF4Yh5Ie/qrR9tRI2qJXIhA7eBNKK2qqt+a+iQWXnBVsvTdvl5WPNJnN3Ron8
6ctf2lWdcTDd/svli4PXD7T7bbK/XN2Qce86D15orPkeekOhXYnj9VycCnYAh0S/goe530sbwgRG
ng6vUd082EkaP0QgwDlI00Q6qK6H3J1j5M3VhJUocgjdetOAemfvpgV7bMHnRkamsK1lI8zqHDrc
WBk8TxctlPjuu8F66gFSOPe6JApv2iBdAYTFpWfdV2KobjSZauPG1j1VdRZoqII0CI9UN3RBATR7
bi7nDtwO7gdr47etBYJM5IuBrL6L9jQ4yGjjAzA4yEStQBIIjTz4tYQ13FJrN8FrlgxdtaWBAW9I
T5GT/aBGulQjBH1GOwTX8yc3To/cp1Cs6ZNdGfdXJiuuyJ4OXhS95rG0TlQasCrb+tLuQJiBP2Yy
huAWiRKr+VJzSFYuWOUPB2qNp8LZyRA+qQiYt3IJkWBlTvc0kCGhheKB+21HHwwSCvMQtAP2TnwT
9eGzGTrd7cRke1NM/Zvfe96XCiCJNQQCx10woKhaYwVyKCQJRp53KqoUgnzA7n4BBR8DEW3aHIsu
RAKVfTtXdxDka8sS7BZwUkChmraYoPja0X70Q4Z3DMf7scuQaaqTx7Kpqk9gKAcm6ZIyNndx7gz8
EUXgP1OUNTCzb+BZyR8KBHh2bQ0dHbglvQdtQAFYLLe+sfqrAa/et4gjLy/u2c/YSa6bZLRf2qgZ
l3lkZ7fCCbutW9rDwS9FjC17bIJYkA0P8Qhd2wySmd9190J3D9FdpvB+4kfqb3wnwY8jMZEYr/HM
oQuuMgXakBNL1PAEgQhQKaP+YtZrFHTiSYSw4F+azQQQ3WSGHP330UZtdhktjL77UdAZ9xAqHm99
tiWvRwH84oPLtuTzgKaW8YAW8nhQSxXsqCXTZn/0cdyqufPCNyS1IU3Ss58hM1xuo9ZKd/XQxE9l
x06ysNQ34E+SZYE836tW2iY0oEYEiJwx/Aak0NyzTyD1QD1zEZSbwHHMlRFFCHMEWfJEZ1kg4vms
/03d7+wC0zLxzi2SD5EiQzjjEexYuw+xqTlSxMd7g09ifwkoUb1EvGfNjdJAcF/HpqiSRknKekfG
Q5QssgkxxauiK4qtADr+2U6LmalJJK61jvFV7ZFAA0HeJJ+ZmrDiRX3UgPna9ownbe/iKwacCmH4
C2WxXfT2WieEL9/pgnUWGxEdlyp+byE24Q+UypeWfhkBqBq2/hHBrvzKN+L3QzpxBCSsfvWpkerJ
LJqGFXKE/COV5vqRq80YJHI5MGATe2QrHNu06x5Ub2drCJsNm7k4gYuMiSpZKlt2D21vTaBNTU7U
SIdeOssAwKVbKtFoQ2y9j8as/n20wDGCTddmDfxJrh0viDYqB9Nt71rVFZVqM6l3eENVuD1aqgPA
KnBaBvUV09oe1FqDO2vZUOtv+lLrTFn1Z99PI1PRKSEPW3RgZFQjK+6N2DoS7YAP5dNdDCDRetDP
GSTyQu3t7a9LkI3fs346mlCWXeOtK4+qDtSycSd2quPceTJBgD6ztbVZfgAlY7EKkAn2hcz8pGQn
ywy2rp13gIWLb/Qo1TU0KEo4EW4b02yOTdC5KzOIw29tes5Lx/vaxaAsnZopPJhpkt3rjtSOBFPo
4tjIenHCWICBFeOI2hZvgfasqKb/hiBiD9yJp25i17IgIDuBd9PJJygox++2HLIo7VgCYmoh6asD
Fy5IKpi5GujMwUazz1oX23+cza36zFGvvBnA19XiHQaWQnzgfF4jWXXLG/bq9i5gMPrQYIUCtn45
bT28wG5LiWiw5g+bb4lqxlUt4Niku5uoLrqFHpyWuLrhnsm/JmClhZBh/9WeBnPZxlEPNbyg3zWi
M3YmIoPXPWDNSMf3ppdyGE7Emu1lILYM8/6rWSYV2I2tjdFH6UMGKDngxzgLqgKKnXjXPxhR+153
aaWzzDTrdZ9VoMxheAMDhpCCPxTX7YskOYmyep1/YqIASxa1pqrdDSyKHiGIfMpzw3uIwIJ0wIvG
WRGzlq5PTExBtlLsICRYPX6tnxAsWORWXe58C1SeSFUSPWSgWb6N7SKci1SHHcZwliqEeErJ4Z3S
tCaTAUUD14PLyXJrJPRQWcbJuGssgZyAGpT4iAz8ppzXst6Uvt0BRPsH3zA2wreSCX//IUXLkNG0
NZELOytRkW7VnNvlOdUtIlL1OmvxjggMy77OYm6sQ30WiPH9jOp+14r0SLC8INtvG+GXcnDhjt/U
kyweqyp7c+DrewvLegN/Wf/VSv14hVSi8ap1XXkAi1O9yRIplnY2GQvfTa2TS2h+8rBSmcOBhiVT
cJidrtrzKsn9qg9w/UMutZgE5NuguRzJFuhajREj6D3VAbC+KHxHnOF4QaRVv3Kz1n6xIdK2oxLV
F8YQ75lpYNIoY8igd3XAkJ1iRW8+HhLXFvy18FS0sjhPr7zYdI9qyuv10GYt8MnAOEMy843V6c8x
75oHeOqbre/n6T5IOWTN9GBkMTlILQ9r/goXebTy5YRMANMdd6DPo5xrOnhZVq59ye01FXtgz+7E
uwFzOMgWU6RAj839lPmApMdhukecALg4TaoCbY/3ulKeDT/aZ0qsSVliFpWgU9/BrKsbJh19lpky
V8i16417eMTwDfRhUKwIrx4jHLRDhNTGrAXdJNK/U/DIzHVUpAZkazc7Z2lIAPZJFgOw5e7A7EIz
Obtw91UQc6BiDKWvF3yfzjlyAuT9usJbxpq5222TJ1FXwb3kTXLqxthfEse1+KO+zZ3klDta9wgO
7TUobZOjMxULPKLWt6KH/5I5dnIjWzGCmwQ3IOFhd2+6Fehv9It1VO+2naoCvHpbdacs0Dy3PgJC
2F5OX5kJOZ2hHZ8h7vJeTwkKIIGc68l+yiJ/HRgTcuWbJt6xPlQbBAkQJ3MnvP8QXQYLC5AOcZLs
rDhtvpCFakK2jaCgB5e9nS4vpPKNYcLDoevsKAVh2qVMlPJxlnkrxl1vZwvwoylRQ7+MvtK2+lik
VjjZ+z19/2XY/6X1U9+LcaeHKl2j3U7BdOhHBDI9gNKPAxwJm6yynPsMOU1QE86mt9y/Lobe/+FM
5U+Hu+5jm1jYoAaDf0IuM9RhdJ82LYx1NgKBQ0+YObJqGxkqX7hxAl7QVi9+en1IvMlZmubrBQJ8
gQ0XIEDYpyVkejSwGNodgJgmYsTe4WIDtQUs7rv0kZm1id9oX4FPJXU2CUcibBiXxRlQ7myNHJ7y
qZLWd4LsGeI7Xlnx26WPGU5qZfj8pYWw7oZQWEiJLTeXolcP5WZICrVJZBCc+Ag4ER+eKX87zzsI
yyl/vHKZ25/sFvuisPSt1zqeDZzh3hysBXz8JXIq8DjkWGjChcuKE4nGpLrIdZFanQ6YRWrFltN+
pNbf9Y2FAoA8zSCu+4eCSgCpWLsc3CPkQfBF95UA5H1sXvwQqiouEikONCSU0mLg1lgPgmN8QvVr
8dLaxtK9g8zsqkba9GPQtsZGIrFyTbKkQeEam8itcfd1qwp0Qn8bnowo6U+g/Ut2n84MZv+ljuwy
gG1XIJ9g10YBtcDRkPFjkCB1E7ox0xngqeQgilhspyJ3bpyo4MuOC/UCpYK7NMnZzzyrkRLotW+q
/KO7VEjnlF1sg14fsxN4Bjz4kLz0xJvOvxuC4YleOlRvs0xsZVEd/W5C/B2g6GOWQUTpIlyUFqrZ
8lZBrYg0i6jFKtgxcowbcLss6CeD9H9nUfKwP1KxGfP3IgH3MA99bB1/LVJrZAJl9bd98wk5NGWW
rkAZe+K1zPaeXqHFzhic6cwtUzWfUVGb+fmU7aNYhicLi1siA4ja/ofPc3Uj+oHdmRN8upo6wMl6
Z4ssy2hDVmM6/QDeLbjB2nm2omp7dGA1JLDSK+M/xwLTw2yV1YXYtG4NuULeI492qMzn0AFJGt4i
/m2mahBfY6o5A1uCmJXfKXiKeuc8TYVYB+h21+R1s8ytbPgSec5r58n4h1026K7jVjwpsUcz4zfh
NeD3DrgJwbcAb5Cg9m/LfkQQpbPCs28Zr4nhs3mp2sVWesoj9QoHEEhkXWBEF67TxQdatHoMvz2g
wIt1NYByIRZRfd0OfnI2KkxMukT1jW6sdT3r3eXFlOqh5ZlgGvLKBShxpy1AJumzhGB4ZrnqW+oD
TCxBW3YVJaq/cgFDRpJAo75BLvLATXBV2DL0t7/2jK1wuslS5znDGurcGpbbY5lqRjs+GE+uE4ZH
Jwo3gZ2W90kSdTcilisqYWlV3g9wFiEnyDR3VGd0vDkFgfs1aHuIi0IN962uXONItnDwGJDHhEuP
bOkAvrcN7zPjmkph6YnVv//1v/7P//4+/HfwI79BBmaQZ//K2vQmD7Om/p9/y3//q5hr92//82/m
uY7LOQPvA/eksIRw0f799Q5hbRhb/6UaEHFB1Mi+VzlobcoFXqmDAfKcnGP5ZbAK+8uki3XyUxeW
EbY3//Wvj71YaYUGJsqxiXYeq5BlOEFD4HsBJRu2Co3RFBDj0mMZmYVIrQRxS7ozFRLWdvBC8YdE
GuJd+aKvsghKXA5Dwn2B93u4gFdLi6WBczcHBUEBOkmWuebi0xXUeX3f2CuoFKRvUeYHAKMFJVzk
Hts5nmZQADz+rolHYG/bVr4hSI9Affa9M1YeTYGDnv2CXsV46Thb8gZQVc95t5svXkwq3TZaNrHS
B+jCsoUay3Drkm7irAcZNu+VVCRD6gJc8ZVCYs5liRbFPFohnJVCiQRMRHQIYv9jHRmXabIy8cQe
eGeCBpNrNQlHH4aoqTY5XvNgXoKEBB2Sqv0C/v10d6niqaiQH+UCLEYaFNRCA9D3+M8/JPbXH5IQ
TOAx4RxRdaHbP/yQwIKXG30txf3gBaB3BYUFt/F7KrmL1AJ9yy4WTR+Ou9opLdtbvptZeWqwI/AI
kn5gn2ydKUYeRQkYIVsZGXiJD6XLqpvUiW17jVVm4K4lhDqPrJA1gyqe526LIBlBTQNdxd3fjYoI
fXB0fGtap8woX6oYwTG9WuwnwLbpA8hCAJSFGdpErtzvrarMNw6pcj+M05uaDMQZ2qXsjQPntXpJ
wspeRU7cn+lSywJsHiPij08TqN9x98WbNgWlNnLQtanpAzqs/wh6r1nVeN2qyDkwZmOSoz/pn++f
9/n+MRNhAdxAxh0cBf/1/kF8q3SR1Z/dz1sv04yHHDzfhc/YtfQkOIwWnlAF/kO8tMX+hFUsQr6f
X06AQ+sb/HmILka0HKnbScv0i+Xvx5hiaFneG/AfVvRL+TyQmliDRC4tEYkdVsJPYwFdalt5r+FY
AVNtVc5dO1YQW7KmCjPUCC7C73WdQNUmz63CgN8xKh1N34DkLyTo1mBAAih6KbzcfJIzX/4Udm8u
BHbMLVy/HTRGO52QXE8gbRhjUFToK8wli5NdyaT143d/ryg4SBdy9oSoX34LkeTuFjwMjzRbh3Vm
bGhGpqK2Qj5gdvvnX4K4SrsWPM1AeYd5U2U1xDo4b77YbXWWetOk/8osMvNnbhRQxyp6mIKF7ljL
G2Xk1Q1gExvkn/B7vMj5fQm240UXxf6R6sD3Fm+bAoye1EodqnDYcK3NAG8yRJirkAGK6aRLOG2j
/SQzKDf42bSnr42K8CSw+9oHGFQ19xBM5Pef7Jl1Uwt770LS5cMWlyQT7ZZ7B91AsolTFwBj1sPn
h/2gebJY+KPqvfSh0QfcgKLiESYhFNJQdIsOaNJD6hXZg91a1cawphz8kmil3n2fzL3pVs0efFbY
5tpmDagClMQDQwpb9WA1G6osbVP9h4lUPx+XiRRyNq6Ff9xxhQTGXDr2r88P5g57bPDh955krvga
cisArVBdu8ivmrDLeJ86L3ZJKmV88AtEBZdjZwY7TC0TxJucLkk278fYH1skvpmxv51HGh032SXQ
N6qe4PrGB8xHxqp2q3+Tl+E51nDQXzSHq94C5TeBV8PyyfJq+5X2RczohlPA/eEKelzYNRmVWogo
PpM28kUW+aKF/Ld1IXJeISJVRhBHisvj/+sAtdZjpB6f/0DZT9YRamDWkc4uxSwc8SpBSNjcMTfa
fzK52NHZbExfzT+/Kv96q0E4JpgpXM8GvaEnfr3VsapMK0lN/64cMiG+BnHtNXvAl6T46kcAMMxL
lIuZHOrxBRjhPNI5Qd6iqhRgoD3r97kOYmx6WWFtVNMKp2shoJhHPP7SWArBVIDNrb2ZGtY5NeM4
Puub/GlkGtMCbufGDg0PmInUWneJl73kJl/TtvjTpwZ9AJZRIBpuLmc5K9wFtvnFroYnWi8yLupU
8xkgdWe6OhhQDTRxQKigr7IMpmxZxZZ1ZraZ3lpeHC7II0sNdPXUgMhwCNciRBMM1mbLqCjA3eR7
ya1Aets/3yPL/Mvz6DBpcmnZoJA2mfPpJmFjxIKsScQdt0wABZa9mlzMRvDOBYJvFFOi20QQy65u
294ZoxUSWfHYAmeN+J9RA3Y1T2qXcQIAXQIwWlgqfB2b3qghwAY5nyej9Q1QRYH23fxS2KDSNZE0
2sJ3B3pbPPv/cVzoOQ5ilZRwkS9ZOFpvswQJZ8y3lvMHhfCh2VvZFvIZKhklFtlx3/0EP5ib7P1w
DMSyCOELXGBnYRirio8ZMp2RuH8IS4jUceCh+q3H6hq7tsQXR9XaSCwZBEJClyvERgFsUdCqcJaJ
q+BAkHExPaW9XUIVRCKSux+aqioQUsHOBei7qf+pf4uX78eECPnZ0SI+rLfi9YWEmc4CEUWrobgN
IeY5c7Z/oG+3jBKwexdaGGEObV9fjnztDaIBrzLYUuqkqpeU5pxz4IOhDh8cuc6GjoL5O6mryICc
QAqlC4H0W2lCnKzXVOSFH4GAJzSCHURYtSC9C8ijGp1fytSueIT2VrdTeazd6hgw46XSegPYFWH6
x8IJ0kZ2EIEIUJR7aqEv2K8gG0itH6zp+/YK5p30100MonhpFBskTU27jCPT7+9vQ8rdRVd7w72t
qfMKUBsgGweeK13Sbf0IRbekQUgESodtEzZ3dOgtf99XUXFFJTU1/tFN5Zcka98Ncqw3VwnCyxuy
oAYrASbTtF7/w+P3674S06HnIDHLgiiKh18qd/Xj+WE7MHom1vKjU94lrnD045eXJlgXhxYr3XIT
ul2IyUuxdgSKwnN6vYYsDaWfOqBZy3ZadkAB+xuOVD1uLgbOxLgUJcSYbIgHY9F+FYIOz8H+vWr0
HhW5eRNWo/oX+R8+ekSGk1Eve+wt2/t/ugDsIie86hQSeZARMH803lqBsRlNZTi3cBFLvFD+6QLS
umT2GnkL4anEhDEc0jhl2Xp0QvaIt6Lki8IS2O/HcWYYxyyqfXj3OWCoaxtsCN3edfAg2U1lZeC5
UcAIYR/UIg4fp1W99x2+ca2mF/up6yVcF0VTwX8PnD0iqGAgU6E7pUgVCB1/Odc4rT0tizYP9lkI
Co5D5IB0Y1FJnvH9IPraQgJW5LbrBlypTzZEJ09m/3+ZO48muZFsS/+VZ71HDbQwm34LAKGQkZJJ
uYElFbTW+PXzwSOLQbKr603bbIZGOl0BEUAALu499xwlsQ/9KKX2QVEhV0HAzZnRbwb/V0e4qB/m
BA9jujZl5DlpDU9U3+eJHFTFipIYJ1aP4OudAh+0hKxctbGH+AUAptatEURDF0oryidJ65HfnjI8
Nwi2F5G6Z5sCV76jzXV+gsnXifwUfcti37AFPFx+BYymaMMZaGLcLJaeP2v6Kmd+KjYIRl77RNLN
weuv08l1Xuwc/BHsDlhNzcHY4wuVsHj1YsN5fWjiWNnc1OX7tGuTz+UEsj+cTflB/IqFTkwOdLLx
Z3aaLijD8GMNtGWfSfxammUmz78e6bSjjFVyOTuFlMDrAD2ZOaUt7iwY2kXRTtZdXA8rNM8WRFtR
uU82udy6kqpbmNGJ9tiKmAz7o21B/CaKRQvvdmMb81EUCbx9PaUortGyS8Ca78TjIyJkk1Dtdslq
9j/xj0CZgnGgbS+BtPi4ViJ3CPW+8I8YBeRKyG4qF/4RhGCr++2Ju/KP1NHc7YapGH7iH1mIeSUU
S82sj6pqDY+m6kT34pmcCab9KB5AU5aLMzhJ61mJmlMY18pHyLb6PWu+8CC6pWkNjyeomam3ATqP
mAVFvan3L9fTatGKw3g7/PpcZ3l97gZ9JWIDXeelGeNn1EZ019Rx9LVWd1o6IATE8Vm8ElXylS06
r9bahG+zcVX9UJrz+7LDLT5Uo3oSZzJ6UEjXM01yET059QwhB+qTYzh74kVhfNDv7C0R9UbbL7sO
MSxPMdfXOtEg+s0cpcmydjmHnaByVHb3doQDptSH4tP2dgnZ6D7tb4x5dT6muWp6qbXEBC2il24x
JBzFm6eomsY3sItPdtIFXVi+JQwxu5dZGD0uWDvxr1XPIjGq8ZnFZoR2LFXi/Zy7ejyIotnkw6kb
Ce8SRaXStYeuk/fpoFWPOOUVv5Jz60ltqvxebqyDsszWk6iak7D3QzVc99pWp+pNh0rWpXs45eWd
Wpcn4ddFYA+q39w8CZ+T8EYJx5Mobo39bBGrNMowosB0bC+O8hGr4WPSGjgJq+6khW3zfVSzFy1d
bYgfutDDEK8/NIrWHfS8kwJkLHJiUHF71clQPf3VefLsNBd1c8AVMe6aETHaMqmfEKgCYlpKFYrO
XV7yWhEkKhIxvmxdzJWJ1U4aEILY6O2q8telWt6mGdGQdmMq7NIww2O60ImGrKaTgK/8Pg5N45Td
dmnVeJ0iO49QcscHza4TxNqq5ZypOPiJQrDemOiCumYV258JYN7lRaR/jwbnRgxa4nDAic6jHsXJ
AWj1uv/7yfv3/Q07Gl3WZJYzpqIoDCu/zt04s5penaXxLiaQkiluZaYzP9WdUQ6Pi2QT4it2IX/d
bZzMRnoThQZG37/ppuNCXe8kSSruIe+GTqYlLC3a/3rEtCj1JV5QmsIhOkAC+eDEg0IchQVnz4jC
Y9yPz2vPkgKEj3QyrVp5TMeSfcnUFF8q3gmg8vr7aw/WLRGAuzA5WhtezNiSAUZzLHyjsxMMZ/pS
4bBDkXnEsRx1XXHZy2jEL3mDvmR3Q9yrD6JBBtXx8J/ffENm67L9MU3zt4WTNc9EfdnycPca0Ga3
EKS55Qh+vHLntLJftnv0L93keQK7i22ugr34L3tYzsYLwaAlq5UJMyf+h+uQdB268kjz9VlrgOb8
MqSJo+qcaEHRENeQ0YoP+88u31JsxbZ59mxGQP1fzMjQRygIDifp3cWOAyvUtkIEbsNWquzYrsTC
1vh7v66rLfNlaaQs3hs6cMLb10OqEsHrEt2b5aFEu/YvD15DCxgcknWfcL7nGwICir7s0DihfPiz
WizgWwXo+79WR3A9X6plbUg+6ZN37d2lveUbSVPC9LgTLt7CcpK3qgH9WwXtcNyhKgCuxC8zJX6S
ouY1B4Gk7k8D8allpOj+suWu/cSl/P2N/9V+b7BYxyatY7jSTEeXKf/60k/LOiftamRHC0qxzPCs
gsjAT2aLseHi9Ln2iFRDnZ+teiqKT5duRt0rxkNetA27xe3pu3ZeQuLaDU9DUG5c40MN79UJb5z1
NK1Tjn4JPE7TkD0Q8tC+u/YIJX1ls6DO7hSFdbCohHEuWhW/mbYkRssiZx0LuQUlQy6aYPrRQ9RF
oPYWc47OsS5z0I9zlJORwVmiKJ/l6eY/vYEMmralmrauWhbR6b/eQCJNiwX8UXS8RLSPfBAbk5n9
M/9t9+T3HlrtCVcRgRx4O9cIb2euOLdqVIJGw80kXEjX+nGBiHDrdak3oZuOhhFWYdkCoxCp2kEQ
5l/58yHgeG241oku1yNEg916f38nFIVLvdpCuXjd4SGyVV5h9K9wB/16K0q5j8OUFRxsearxp1FF
NTODEaqFn0w9jpM9lsSNFnqrWq7V5h3YsHyVlc7rtXK23qaTzLZru21/e7ZKMmQsgmVL9A20hBea
htSaZj7JFBa5f38i4mSRwlXt1crOr1/OXnul23X50qnPv54TC9VivKnVRIHVdO3Ar0edKc+ETv+7
78kqj0jL0QRy5eOVIO6/lLW3sKdvebGxh5nJme9fPzq1P0oC9FBsoVqZqTw7ia0GsRyXD9JKAtx/
PLIZRZtvqxOJXTQQXPQJ3Oip3QAv7eGfOLzeBryx+T5KUTjgvdYuSbEqd7o5NMQQ/lkfgkG/w/VS
H6QNunrtKxrSfGFDWCXJrqmTD5FhlBcHo3BGCoficvEt0ppsrazdTFS8e/k2VBXiSofqUWBUkCv5
qeQgTG3EzvI/rFx+tTrw4OHDlnn6MLFjepD1395B7Dd2L8dR+a2oagurw5gYm8cKCvcW40Nnsd9n
pB/lWULwI8GH0okVx/U4GPmKaW+YNe5M1yrnGn6MbiCU2C1GG8imV0OIX+JY1HROP+eQk1/OhjG/
9QqpSJMdiuxJM7tlZ2vr/fYEX08PihDuowjGY4FMF2h1kTNm5axKYxmIUr/1uHabKu2sdWUZXOvj
bphvFvhsgniDZAEDM10IJxLkLilek2ITeCgEVAtiFWBbMQPYpWdtmN/GRm7vmgjtnGUutN1o9+tL
z0jLGvgFjpF4LxdIWg+Fbj8bofIg2osurr25Veu7bg3NuxaWa68b7fUl7LLnOa9Q91mi306YL63z
9NNNc1ZjfkC4NyYCuL4VpQig7sNr/fgwDPZ8I0qXKq2Nd5Ola36oX7txeK+Xl8OxC7Q+xO3xsUor
E3bRJrlzhmR+ksPmeZkV5aNljCXhJP12PZH0wbJ2UITAc5Czl3JYiVyK5pLclfAJv9HgUb9NKgOA
4Hb0X511O7zVCKf8++Hz1+X39hBjrTaZkFkEWapm/zYTJ8aiWkaUWF+zy0MMv+GGvyjgi3aWg1Rp
XS7mk3/XUYUdc+sYteNlKXjtqJggp3IvbZ1oN7AR1474k+s8kOqwLo9o2av9/aJKxULw1V8c3rYd
ujLbknka5PxOPfweeSGqm92l+vq0vlaLj02bjkDnqBjQPWZJhMAjSEtRnkPT2IGVwRB7LddD+wXw
+eDqYfwOjjjrPlFj452svsuzfnirzUXxlJXqSdQSzZTeKmG+WU3olCupc5w1COZFEZPGuovyrj2s
9mC8I7wKKTWrzG9Ea1kRlvPj/HP90/klTT5NA8ywLE6x3oUMscBnxttyOopf/n/9gsbpBDrnS1Uv
bRLF/W/F/z58q+5eim/d/96O+tHr12P+m/05f/+2y22CdklXfe9/7/XLefn012/nv/QvvxR2JYbj
5XH41i5P37oh7/9EFW09/28b/+ubOAt8Sd/++Y+Xr0VSEpmPK/lL/4/Xpg2GxJJTZSj/gVvaPuG1
ebsX//zH+6Xi0Ogvjvn20vX//IeEh+cPNg2KrQNAYfmlMfJP3y5NikKTBdJJc2xds3jdyqrtY9BP
xh/bmtdksWIyV0AA/o//gr9HNMl/OI5jKbh1WcRYtqL+48/LfwVVXX63vwZZbW/sdT1kyOxnYAfX
HAO+Dj5H2974n4zhyqp2Wes0053WfIh7IGgDxu59ObuG/iAX7k935vXDf0Z0Cc/W333ab6uvJtJk
cMF8Wni7fJ9H13xXzX6Vu+GjUeK5c433aLxHt9qhek5qV/9Q75Jv0SE56fuC6R9Ynhefp3fKGaDU
iQUshL6YADBMIH/8PyyZwQX97qbbdnv8bpipdLb5+A1+vTUL4bQghHUFjMNGWoTJnXAfEmfSUBnW
JasLxiiGraRXEYwsny185CcGqBH0NjQsQa9MbSByaeQgUzS3uh+rKJ9DILu66pBkNyIZlTXdQ4X+
qanLmRgB+EE1fFhekdYbyoW6MpxMVzExXjUMDX6GjqUXNs0I41pRu73UMP9uCSxSIRvydUQXS9GB
r+d2GSRyBSkZ0N4KbAnlEfWmQBQRnHwo7WbaZ5FaBaaRrGAq68TTWqkJrskQwZuBIIa5j9aKGOa8
CURStKFyqI3oeK1qlaTO3dVSMvQ3kY5RWLtt0ZF1MFhs0N1hqLMdxjSo+bePNKxJPZZN7VnQkgV4
/TPUm0UqKuSyrINVHxOokhVU1+02PGjjuMch3AT6qNeBlMavOWfLiWLXnqteQUqvW5qg0DCauV1s
QRK4Jc2WKLNU+5OczADP5TYIZacNLMyb+U/lSs+dXT6H75u8Ofb4dg6jkvVB0fZwShnQniR9uBdV
/SrJOcEfmkmMYPLRlpsuiPrsuz2mzc7cSqJKJNei0qQfjIkYRKnpWc5t1w8VdhWkTE2rJ65c/Cp2
G52troBbeLtecZUiB5qi5CHcKmXUufbFmr65XqGaSc3rZVs9ZH9weg1f61jqdmHTtYENivDnixW3
QdEJReB12C3S0AWIDnaByCVQiRxGfT3ZcxPtHct4J9pyZJ5OXY0WltphxZY6yZsTVu9xmfPRjtpH
e3uo3l2KmFTKYDmo25NgGHYdiJx4OlR2SQAu4VrZ6kUVv7iN+iLPfORk3KJGnaugCXNcb0rcS67d
wWg6R5IVINFowLHTZ74UNwkKXcM8BdMEWwYMQ0uDXwGa3tlJ5iBRWlwu+mZcL9ejtX2WeGzH7Ttf
cuvwWBghPEPX57VO0Wx0xZfqqgqy6bC9Fd+mEl/pR2KgXxA4kMEEojXskD+He804EqHSB6HNUFFU
PDmiKJJ5a7gWf+uS6zXEA90i+XrF70VAWRtEBWJQIC1b6wA6jJhfHl3Rum6534plCKjUgT3T11Oi
4rtcK11NY9sDMyQnxEduwZY0fLieXuT6LiGOOh8vvcCC8Nah0OO1Ovdr6njzWX9j0dgSUbcAfSWO
FoAW/r04dEXlqgxEEzYONiTR/FPPXv4mjVJxSrfhKlvWMhA5Yurq9oPI4mcC9iiyIsGX9BIzZRA9
ItmZe20QRzfXyuvZRJ9NwdXNSxv4xHbnsx+33wQDwGunPg1xQ5QM8+zq8Y7UQWRsQ5RSNM5xWnV3
Et8dnvzX6xUXDblgdkDq5ObSCjE14128bKPepT1W7V3Sau+rZS5hetTOIYqhxnaSS1/RS5QrRX09
syiKBlF3Od1Px5TSgP7qBCk4FomDJkOkn24v2V+d5lqnTqide2rbf7W6qvY1WKPi7TG1J2PaIeP3
IkrpViVvz2ser+yOt+KE7k0gctfk97piZlIxDS1hMY9bRJIAt4s+5Rp/X7aL/8tjxWHXlkocdy2L
3O8f9etXigY9lh1uw0IwYyur3ytGM7iRmHC1WNlZuGWPUil/0IlmgdeFWU8k0zbrNcQnoQSjzih3
qLDdNVGP3aqSFm9NWqDIyGP6YL8HBgoS25CftLRo99o2D10T2Rp/LoqGMmm+dUld75btc2RkH72y
S7HBbNMcwkCFvOsnBA61aGj9YXv4RaJuE/K1+FPdNuu1GSKaWZVvjz2a2Ttsx7xrOMN9wnlVr0Oo
NsWXsFcd/WRjdNxnbf+J2zGeWJSeUzPODwlxtwA/CSEoRsZ0lFjudbBal88cedsDS7xBjQ7n/wz3
K8EYTrVLDG5P22Y7ID3WsQTjg68foHi4zZdj0WEeFdlYYWASCataVDTNaPXtpdrP0xIe6/GLuDeG
JpVQJ5dwJHXqXb7dEXGXzG2+yywhOZ8ecFoYu2Iyvg8b9m4gBG6Z7ZemiyNAaNHRybrl6JT+oFRR
oEdv45SXt9tWWPO2PHGsAcXesQ6fkmokBmur2x4HTdXzI3TGfOFOWp3TpJ4nhSkEc33ns1h6NBXn
Xc9ad4EUJyAop2qVjCVSYR6MKD41RqQGiqQpl2TVh3vHMLPjCIkF+uH2XQ0lZqyuz00RgtlaimCc
6qdE2SKsFav1AUO77abSkOpt7alImPuyYRSBSLbBNnCK+bV4aUiW0cvyMvPijeBKJJcnQGQTExOx
DcLKw4vOJGtJdxZmE0/u1hZiOP08wdvhWSoaE/3anUZ7gnVkhrnEmLLN4Mu6FXK2e4BO86EmjogJ
tVC+d7Nc7NRtqSYSRczSTvJaLLVROaymfQAZ/LWeFQSjtDHIbGkMRK5JixnemrhFM4KXENY41hbZ
yi/zU9nBFBqkl+rMibtLm83QMRptjvrSn1XiwMs5igFMH6RlveN2UWV43TYJNVuS59ivPJEddEGW
gEq1BfaChQ7YWw7aetUZqw3RSeTmbdISuWuD6Hc5BB/D1xwE1E7UWU3jHOxW35t1yUiwJfJawo4k
yjzsiqusRFmxZiOkc2u2JJ3muiUoVUHkfKsSjVvE2yVXSVkEdoivlw+4jS1bBikc2qdyMB4wMOh7
nhSmdDU+5W04HSYTHDMBOltd336L7IhQt5qVuagyUBImAsNJXbReoLX70XAtTsRgug6B9vlunN1x
2tmSzwOgLC5ecnu8yw9Ruu+1G8XZGfZuel9+s5XiFnYJWM/UQ+ebz/kd244naRc6EEz5Y/G0EB42
H/p0Rwbx2MZkee4v7VM3ndvkbtslpX4aBcv4blBfUG924+yQ2zs4L+LsnZ7eK+kBKFwh3YA3tdJD
r/LOHCzlxoZiVwp5v89letfM52E+r6kboj0Z3vTSySb633iMZHdy/Aj1mOKUQe/ezvuQ69qbQXm2
PX1lxvb6L2vko8bxvYm9tj8QI29Jn1qEvrj+N711MtKU0KZ7uLKK7L3auhpkw3781ozc5rMiuTrU
+urzEO/iwtUVb8CrSQwwQUR7MwP+fIAgzCxACeyiZJ/1bqPf27hg37bpQyd/zm/lfe2eoQZ/IQTw
bnZrXlEv8eAyDAwv/bSc0XL5vuy1l65ywf/70gOugK5050/OYfbsk/pVeSx30yn7IPv1u8a3/fno
rG58rx3HI4q4bvJg7Uy8Bw9sOmH7Otl+casc68/A4+P+TsHGXu8yAtqSfSidAIiZZ23062GvsMLu
/YrYef8zyOv78mTsYXJdPX2XPUp30bfla/yu/l6dm/PMzt9rd8WH0nBNttko9/nGnfrcfdD9b/1x
vTkNn8IT3yo5rIfE4wuzDgmqB0Rmj9ahXtxFhwOV4AamLH+FgvBQFjuz+UAQVoKbEPhY47ft3oT/
YA9Gz82LQzEDp7I88w3wS733ZIQ6YDjylo9RtZdkwtuBM0D5725QveE4s61NvdkCjLdjXU+EX9oR
zb+rld6V20/tzdl6dLis8mR65RtzDuxx5+ySE7QpUvheW48V6rSAu0Z35eF4OyAJd46PziNhWrfR
fv7UO173VT1HqYsbP3OOUeLXs7+8QbrFdPb9fOyd3YToCDBp8wmCwPJFq2/kdf8RRdMU5qPsWGOD
3MtfCG6u190uZibd/kFEsny2vlolT6IHI2WGb0m+CVkKT552DxUoNr7Fu0HzRnKBjO4BqrxHDY95
sEs9GHidc/gUyb71cSy9JfTyTw6SU+hMpZ5+o+vH8dPy7NRnVT/KZ9Zej/kn5RtSPVgm5M9wv+fB
+CLzVDZnpfJY/RzKzK89JzrhJkhNWI29xXYThZ2yq74vgdX5EeRe78zP42PxYH9oTvNtAZRxAhp3
5vWXAACG/vRmhLUfIqOv0Ct8c3h9FALuPeKhoNLKq72uH/iGnD6f2PR7yq0WaI/l4s3zziHILnWT
b/Lt9CJ9yR+QHPPYpD2rH6Kv2TPK0rDawmFrur0X3mXvm/fVjfyIdSDaQ0YNxNY176oj9Obrh/yk
371bnow3BCg+pN9g+bIiT2tcw5e/Y/Izg3lf7cAlM9C0b/vD+Kge9Rv5BAy8fafG/vjC7jg7dT7h
DTvpg1x51j70kSrxh+eEcMrKxe+ec7Q75j4h233sZQzZbCAex0/FCdoAFXlr08UZI58jnzH1va4E
6GO+qUKfS692hQu3iMrud3JVV93bx/LR+Zj5zrt5Z/rrMftUHIydVHuJfa91LowkRJQecj8KSqCg
PsxaoVuded2gdr/TjgAujPc8h+cesjgX01dQTC5vvpoe1rs09mwCZw7z45fwGJ3ZeR7L48qLmhPX
/dAfsRUz8rT7TSKJEZCQWMdV/eYN9/TU38xuhloRsk08qdEx4RpG1Ir8lNf6wfmAZt2CdlvkEa6E
RweaylJ1mzvrGBqezXOIdKE7HKJd5sEJ9XG6rdq37L1SyYs4o7M33iujR9RWXXja2fajU3MO90Vg
vgO5Yh8kF9BY5sGr5Vk3Tb2vjxpzCtQJvgXVyB5NvCHdfVvus7Pzoj8Q930bHeLPpeIZd3MOBfZ1
+hM5MQeKaVJj6CjGvD9iQApk3WoPqHbfKTaLm37b5YQVe3Z92x8N06S5SWcOu0S1P5ipzfr6qJuT
6mp1PfgaVrBgEwQNRC7aNiUihzxBD1f51jw5ciIjsDjeZHqXHpKtTy52OP/+aC1rWMl06D9aPaGX
hAp6WV91Nzaa21VpsamKYbEcfiRpKw+BpAHDEznRAMLkk1TJJrYkG17rqdWDaF33cZYBFMR6ZU+S
4q2rvpHEbdlZxv7YGXXjAxXYnI8xi86pCSsvssc5iGsrB1hfxiljL3aIVJRDiyZLy/0ly5aj2Tos
qeWywBxqYy4SuT7eNgbXcovh8ZDE8o056rlf5+2CaAUssPKWEM7MwnfLXes2EYdD0Q4PeFpQPuAF
MBd+ZLYo7HabUqn9JVWkQxhBOCPLgQ32v3DNUjmlcdsdhm09LZI+M+6aRVL2YD1KqCr+THDk8Sv9
KMJ+zV0a5XthaZu3nZvItbXNsHut1M0O0ZQEPx9CVzV+0MGT9VU/CpNwv5kFRc7cLMJJpsrHInZA
VypvclkL97aDeaqex4zgP6aKcKibG6J0lC2Q6kUe3s3NMp3QS91LxuwcrkYk2S6Rg83M7YVMhsJN
mn4NihVrjAaHkKcSSI6CCavPYQS/awxwLm1FeUpGKD2NR2cMn62ok4O4mCfWbavyXLfQ5OAHmAN8
AXMAzbV20BL7CF06v3irG7Dm1TYROjO6Aelms9MzbSQ02q59u8IF7Gy/1zW51o2jDJ9KeBaMvMrY
ApnQh2rxF715lrvuzmLno1mheRw3Y5ww022eEM8YR0a+zaSsd5sl6WJAvhqUVXX8RGQFg6sEVlaq
Zi0ol/6G/W/M6Np8XtAB5x3BcbKvOu09evUKuzcSGbx2KU/DrmtNZSdMq+IHFsm1aIMf4CLZHEK8
5YqfV9m299JiKWyOGgdJkGWy3WWxMfE0m+H5kmx2ZKNuqYwixS/QuoE7uQ8RPFGw0gkra6qmbXAp
2/Jc7P5zh9z/i6/tFxfev/Ps/X/okFN11dF+cjv9i0PuPstf4qogKuTi4Nu8eK8HvXrkHP0PXVMU
cOOa4mga4fZXj5ys/bFhG1ElUGVV0W2aXl1ymrW1WIplbo4h3TJxXr265DTtDxNOJ+LF+aDtWPs/
ccmpyu+uJwC2BKcQyafwNRRch7/52dsxs5EwVfBoJAhgVdhyiasJCMp0/Bxn89QSLDGvkldns4o5
6Q3cb5pXDcrsxxmqK0U/3RA2wAJYgsNRmJob1FjkVNdPTihB96ozZut6ULZRq+0G9RRPZXIDCy5G
gczTxlD3CE/4PDds6VbENeGCXz3Mib6+gEiInWyP69IOVq1AStxmnZDGs+wC3rSggDXe1UaReZCp
YMOWJZMXEg59kbsmqELNKkPBIqPjaTnSUTSpEQijy0HNBIl+VkTdnn3zO4cor6BesMaIJOpqNQjb
sPAzA7I5UcyKAtbWtVO9a2fRIBJI2dVA5K4nWErizogE2SlzhJm4/c78tXoYjiNvlfPiRiSyMhQ3
LXCSo5HCtQXcL3A6SQ0uub7yi8xis7JmoxcpVn8K8VLE1aiwfl2a/MZx4EtsEmtfhWfdXiHS7kwT
ZpGovLkmqYK1zzQz20Mqj+FxS8IEu/3oYOYB0ljfJGZyTm02FOVDYRqIPnWs+MoMIZ60LR7Uyf4C
+U3ujpg4cTrlH/IVhgbMqcg8jQghLtZjSHSHLz5TZ1a9SRGT6qrSdNvI8m1b+jjYMRppY74fgap6
CkyCx8oszpB0JEQSDRbQ20a9rYnmXHzC57lzTML7tE0hzViyk8Qi0FKheEJOWYnP0vJdK5XydnQ2
zcsVu0KHZ8HSb9pUg3EG5Fbaq5+jacWUNaNxCxefettIFJW2D4n2rrRbQq1XVwKP5yb5+Aa1byyU
DuoA8+Ds0DuX3Ajl89vaSJNLAr8MQcdOhztJO3Z1WdzpsQMmrWjHg4ZWGqaQDJyR0U7LQW+kw6z3
q2cDynLVAjIiK9TPGjQhRJOy/por4yznCZw/9vpOtDn11PoyO1LQkiN2UjqYqcm2HRUrhcu/XexF
u1W2b9538btRUpd9C1OUaFu3DmZSgGExkOWQV2wOKZzBCFC6S1aucDxxaZOZcE+M/OCo0hdrxYe2
Lo2CQX5NAbQMt0DsePU7TI9BmmrIzZjdL3VT+7GNszvEwlcvR0rxRlId+bhI7V4tUdRonQpZjS13
LXZ8l23mo7KMrZ1UGKzrZJOpebMAKjqfDE3ujSgJ82Aml4s7w4Hkm2q0AGwMdw3UhAhOzAlyQdOi
q5h34N3BBIuImLprNPMhZ5LU5GEJ8JRI+JvHOwQX52AwoGZzehzjapOoWNdKXcHP+JBtK5k6tVVw
X8UnYfqc1GU8Vgi8OLjbM34khAUu2drSfay21VEOibLwvuQ2q2MIl6dAFe7A/EU3+OVsR8OGos7s
mLApBi0mwy7L56Ooclo0khVFH3eTbLW7Mq1Ld5DwQCb1CK2byQ5LrqJi1zabEw7W9BY9Gqb33Ey/
ZPM4IoW2GTi3ZNk8iiIn6mZ7PKRZbhw6RSrcLrQNf1XMY9GbCRZyZ93pdceeNXRetNbJ911U80Ns
3xKN6RclaZXd5U4OUGZi25e8cbuxmCL9RJun4wJ3ha8a66YHp7c7B65id+bB9hpWg57cV7mnRZWK
GWxzrl9dF73cmCcz3OuJugadXMpBn2rFUWMdKuPST8rmkA9OvC8kc9mPaf+WnZQZNDb7SxUcnRly
05ORfXUBtYonh8rkQalT7pgx+Rl7zfGnxGRzvGjYo0Hj4Y89d2MDBD6RiG0anRNqa/DuGEcJI5jw
RJjFxIwhssIR0v1wk0wNAAs7kSq3kuT4IGzm4gEgYrIIRA737FMvD/U+3JaoybZ2BdDArOVs69Zw
2OawHMuEA9s+QcNQkiZpjzJam00BoHw8M3k7+1GvLYE6ql/A8cg7Ywh1ZM+6RzQFwqCZOu0I5cHS
fTS6bxGRPUFTRAtwh81fbnmqwZtaQkXlzUqsebFtfk/stN2JnhCQESlWO0jMb70zBKR8qB8J1E6H
nQXS42hPanJkL7lvl1NTLvYpIbSFJae07uwFR7C06u/V/GlqcO/8du2iOCYyi25Q2LcEktmX29Ch
5ajK4QrXKDdFJMQRlbyW5jlXl88TzEfemppwtwAn2Bm1mqIQ58hI7yQY2LCh5jJPR7Y9oJmxhRUh
q9qqzgCMAPtsLI1OsN7NllYdTXZbXY/R2y7b82RUmDBUKXYHc853g0OUFnRbjZuY+hBstm9CbIN0
c8nL2ExnIwmWbV8Avu6N3DNAQA0Y7Zx0C8WcreGIp8JvNuiNSFCuYsSqSll3LSOPsZeYqVOfYqIC
e16OoEhXN82S8JibzAWs0f16c9Sb23b8moi6Dp+/HLX9XgxvItG2Ye9alDe3SJEgNhZFOHTiKmJ6
HeqjePsjeVvsi6xIwE06XgEpJ+ip/pxGKeIbMhGy5hxOgUh6ZegOyBpfxqBiZUiPe6hZSmRYOnWE
v8lcdz1YIPG5YrwV3+W34hrK0qE0C4JRcXRY7DbDHl3brMZMPTaL7q52/r4j2sQd+0kmopSkk6BS
6QruSCVHOlRvDUzBvfG9YBm2Q+ksvlF1yV+hejiq5TOCyXgfyu3JjAn6rdSRd0m8m44AGelmW3g2
MD1P+K2msJFOteESqq7s1QmioCbbQXOwSzZ8UUdsLVYOLbsZqg6Fhm0HLlyfbGcBLImsvrlCRcu1
eeMkHwbtdG0TXUWHNNTrkzV+0jZvlTWlxnEKGeu2kr3dlHTbVF6Ll5xmolU0MbQ3ZoRzcOtcZaj0
4MneHEaGWY03abOReVkGO+PVK1XgV3qa404drfVsDM5prCX7EFkFkaxt+S0pxlfnYFNXCMY7zqNw
bl7dnBcXcNJiUhBZ0Xzt81d1VjdjI5YiTAabUeKaFKXVHpVm9K9Vvx0vGoRnVeSGGQ50lH30y6tX
10Uy3Yu3sGkxnGAuxDStVsVmUdd9kOWQBMs5yNSKYfHHFHotihySB5t/ZGsWZTHNXouFRhz1SAwI
yP3ELRV53gk/MLTiNdPugjlVlAlPqI9E++BY2uxGV18yu+VO5uEa7OMI+8Kk1cNZJLOFbtbCjOz9
H/bObDtOLG3TV0Qt5g2nQAxSaB5Ctk9YIdtiZjOz4er7Qc7uyvSfK7P7vA+qllKWBAF7+r53Kt2s
jxoDgCs2hceOvMW+LMs4XcerjPtjNuFLsySogNujvYAzu2iCwTu2L5W/bYWlZtD5++2f/vRTGb7X
+k5VNHw+fwqCti4bzIdYfX7FGpFD/0ei0WfXAwD6fycWYUO5dqfP71K8tNXx88t126zI3pPV8fPL
xVJM1//+FbN30rARaipPiUyLSLaUBMg0tmbKrz/+5+/8909+Jil9/sXP76ne9K5wvP789m8/RZis
t/z6l19ffl791418/ujnf2et4Kc+//vXFf/7p/S8bmk9uUN9EmJhgdiOYZ/X/u0uft32f//5v3/9
/+J7sjrlAv7/tMfg92qNl6WnLM0SOzRd0D1YZ+tRn5cXVdsK6sZsAji0d3aur9Ew076e1vqcY+QQ
Sb85F42F6zVcfUxqdbISYvHQF6r5QkX8wRH9Moi03a2pmUftqtV7CcUnRGWchJUJwz7r01eFPCYa
May6xoIcL/RxAfXA2bvv3WVXZv6wH+TwYkms4BuvH4OVHSUg0+Flnb05Glv9zZXAk4NBK3MSp6TO
T1qadQHyfHr928e0FVXATPwS5l9sMESH4q+7azmfIqHJURwPA9hhX6dkkzTloamHnzHZGEzfOQ5T
ffoKtSCDsP7FQ9MXiCaHuSGm0AZpQyLwzdLKFqB0kmrkoO0BSbqadYU73XXFdDkWfXGdajy3Eos6
KYeRpS/7mnpDfZemP+blvfTjA5kmMa5d2rRP6vRtmHQsE4mVs1uY67VU1wmen9bQ3BtNMvCqWpDN
ZPzhxjR+8eU7mDGNidyt90lH9TZ2w5sm3B9EunTu1seoFvZWfjUYi+WpUEQ0F3unW2TQN5UW2qW7
S0uLpNTyEcf44jxV7zoWaiNHrvtlLC9Vx1m37YrIyvSHdhFLIDMLeGJB+VLiUbkv7LEJE/cbpCg9
KmGUX0mk7AQm2clVbqk+pNA+KJxNg8rVqigRJb7SNu1Yb7joa59GqkvOvfLzU6EVNe3fEacJ7Mh3
CUi9ZhduoCpnB8O33GdNStay5V1yRvp1zk4d2va07vU0e1mV8UqWS8yJRLtdXQ6gFQezGrHzQQ3x
Ndl0pKQ2yjrOifHs0cg/WCUx0/gbP2W290wP8m72aS3kSVEwnpL7EZxhaElVXk1th7shuTA8cmg/
/kGbW3Dqarypszz+oU39Df9rIRUVJKXOkKnTjAWux3MuXFOWSfxiemC3KJdYwDt2CWlBv/ezDqyM
XLprXeQ3+rQs9/6iFVeVRm5Ga2P+wng1DKADu3EPU9tGhiz7nT0vDM5xtfbKFANasvnBzO3QTmx4
uMPwbm6HLE8X6mpu3jTbY1mdyMW0GmJUbC90UJVzJhqcW2+VJi6fGDmZUEFPtokPZjuJpzq0UN/u
tRJjhhpHqtZy3omSf7I9HaujXr41LFF4l8F6IdFRh8W4dgfsqadbXb/NensJhaKKtE1JGOS0UTJI
E487dSfrCBHaEM6FgfXT2D8s9Ye+Zs9y6d0TK2ugq5S172XLvfaLp66RV22ibPpY2o/VMM418eJl
CqCMETyeZR5sh8QdDkUJXrcU8Lbxvf8Rp6WDXMh/dgRxJLCd8h7rEFy4gtZtiT8f1ZaZXgLg2zHT
zbleaW5xzIOloTUA01N805emDFCe/+SQmweoouFtsDjJaup3Qwn4NAo9rHr/uvJSEFAHWkVsDDs4
Jd/IEGYP8FVEWHUXWpKVTxACCY+8AEiru32Rxm/wmaB9YrpGBuIxnfXnRmjxdTkU+1Q4/m5o7VOh
i/ZRU8Sr5MZc7EXR/5gHHyCQNQqSBe4b2UCNayuq6KG/q8l1SCYL41/3QG70C9JaGlNuPUSeqf/I
XPNE+rAZmnN2QX4bkuqth1gaEVvI+NrX/oRqrztbnYPHuI6J7zLxoM3zNJUfDYR4chE6ccQloXY0
hm9zoU3BZ8KeFFi6+OrH6ri68sVIQeB7WfwYJTixXEGoclshPrOt6rlyvT3ai8gzjPGhFDe9BQ+s
l+UTnJ46SmzX3s0J7iVDk8m9v1hRg6/MLjXWjYpwGZP5G0Ge5EPNr0NSXtPDKpkg5bOfTa8ACkVQ
kWSp+vS0aOq+NgHX6/1QstRkIr/2J9fatTWdDTFD/NA/5rTRo9mYPjyjPmKxQ1SVL6Z9vTL8skaA
VTbrnbE9ICL4in2ZbNwcdAbYPMTEllY+URpNHTVWjY0R56NIEVrewAIqZbvLxwlTG1zSR+S8pFtn
R4+tqjwQmXdbWrq3s/yEYMjMbuGiGz+WGjpAnn2x7RY6iLQ1TC8mopcGAwi5YV6gVs1So4/6KYnM
b5OAnhg3hQBZChs5YX412ndJn+1iHThYB00JFhgfBH6FfuUWBFmkX23ndq3iO9V4dLFnCeM9Hr/a
VnEtqYb33eycRjwJ7owtWVZHLp/49rQvSu+OtrO3z7HopETbGIJ0iYNsaR7b0jiyC7c7f7AJfcis
nZmvbzLFwqXNB3eH/rWOUg6NwTzJJshm2ICo6oKeVruVqgs5eqDfvBH8Os9digEi1NGfpnxIcKkI
bbnMkUI5WmGcU5in/tKk+au9apfBz9prFSPnNNapuKJcvVtiwPI1gckzYUSXGvXBae6r2njw1m6I
aj9v95Omdqs/gMEOiXG12CzGaYy5/GS9Di2m+Dg7jAcaCE+2Zr2KmAWyyBr9sUnqEQfi3KLNo8FH
2SxjSbIGVkvCcSChK5X2BI1JBZiS6od16B+Kjv8QJMmqcb3J9OpBSSjQOa8MpejVkiysDnZp7wwh
ThpBSldSNkDhXbmP89CPy+Kek98QJkK8NkV3Guv0QZDdcZKT/W7jv2003bW0SZFHw2XuVEwvMM29
nTtWpH4aOhYmQ/zdSNXLuPIctbxtwzKGo8U+lgad31eR33KCncwnPC2vnSS/WwV6GZyYdnoqxl3T
50lkEIluT/V7KWe5d1oUcGk+BTR/JyS13iXOp4wmKkdAy+/vyUassO2xwskShxxCUOLI5Cc1B818
G/eSt06rcc5JyHDG5o6WcPOgZ9dzLQ8zEPy1mWccn9CTQ2Sz9s04P1HlslEz6zpDY4X79D2DD63s
RA9NY3mh2HuWKKtu5swgCCqjS4akyrX923QrQ9bqyaHqjApgbvxLltva7h6NTDdO2jBBsdFOeDP4
gdE1IM2wOYN1bRsA3Y5eM8FUa2LN4Zo0CsG2PNEWJ9Sw4HQrqBS1L5rYWJPUXqE/jXITVO7pNtUP
SeaLe/zVSIz1v7EcESzEYX6PPQJCl1EZd8RvAEzr14gPcWQyEsVOW6vdWGYAMfMO5zsLV8jlqbEX
9SAsOKO6ZnQRPfAsHDN8p306k1Am8nxvjEcTumJSV/K09MWHcNYMAxBABH2sv8vc/kF+5xKUgqwA
dFF0jUtd3c9q3hUz6nZ3PZhE6+5crH+aWU9DrDLWI45bHguirz/Og7pJi9a8Xz2olqhrDZq0OXr7
iKOSBqiMSQ91bFg5/V1hpx31l5oDQJk59EUDvZFUocM0ZFhy2d3VbHQ5kdmk2gxYex+EitzSskPC
p9y9rHyd/eN9dPHHW0tW5szsvcjp45tcpgGHrfQj62/z2thX7LEcJeOjUzVPlvssfMN4iTsjmhO0
3D6B7qFVRE7bfkW+4kXjYJ5tkwO+L6zHKnHeGgvbmEx/NDy3ovarMcQyIDNirxdHulwJGtWmECm0
Fug89SXVBro+cCLzZsR29TSNBamOQqehrJ5Gd9ZJXyQ3SkDawJ05tCvzYQDzDAddfXdqb4kgB2dh
OfItLSa0Tu/Wsye22iAmocyqs03WCvKj9d/GBJDOaFbYOI3OMQaILDODalRpWC/sOPNQvixVh4F9
Vv2wagEeXgmXmszrIzzY9YB8FFp3P820GvYttq7RUIzX2eIfZec6USdo+xbI249G3KIAFtDoSz/f
UenYxOKRM2tVt6XLlUvpQFrrc/YH614f2biUXZAzseZo4gz8nLPxGwGA8L/GDIf9wv3aDTl5JYO3
i6UtmFDjxVXDSzH6j3ZLZ71d6TMQ7xLG667rcVfDKeqy1BWfzvTfJiTztMz1YG1aNxhXOJd5ulSM
7nlHM+0kNtdOYCba+jSBKs+/Kjpt+5T4uTv5PVFHYsI7rod6L09Tlr07mXDhX1kicMzznM8f3crO
5Chn7ybTT3tZ76pie4Fuc8U7o3Qj8QfnEsyTffnqtewhS+W/FSuyOzH9HCv1aqbJlUzg2U39JS7S
5SrxOTDXvvuk9/VtqpFgiM+kW2rD9eCMULidJarXvVOg7XQ8JqVUdhZNlrola/xaxnFLI+gC9pvc
rI25yfSAmxOyW6HDSONm1E1MdtxWnQb7DmQoidy1gAG/Vq9Y1/GI8jrgbVnRUi73lC40ghztNHAk
ZRHGmgyJxXhea4tAu/JgFvEU9CtPq1niGRGRvV/S4Tvo7Uc6YqDWr/QdE0QTjmu/skj8aMHO9k1l
HYwpaZkTqRkMPot27HgR23NyM2kTe2jiRaRCEEg2gCz4DvRPrT27iT7tWSMS74mJMzvoEO057oIF
FnZVZj/0NV0DUTlf5RL2y7oZ8/Qi8rN30Tn0/BiOvdAU0IqZBdkkaI+sWaQRehf0nfxI1xbGfroc
02x5N+otVZ300DjebkCf6qORduhX67BotS9jsplvCHHHEeHNGqznzpwerFp79Izs3s95QVWe0Emt
5u+Wvx7age2JOr4dLRVmWfqaiNgIGunvMV/yrlPiDVDfkdKUpsmDb0rjkFYpx74U28ORrOTd5Fcw
h4fNLYIFbTHMUNUAzejwA8Pk8D6qmgcSs0PaOl7m0hnQ1gHdkCKAF+sixyDzbOOmoMGQORpWKGK+
WG3/1Ru1sFrxIMwaWKPlnJ8X45KaxlesEmGlwy8Lagw49oMdZpPRQ7rbtDfgJMq9NdFCnxpUesoe
4wBSBd5++onmUxEs6MaOZU+0LjSk0B7H12xx4ttuvsauk23YNN/laHdBgTpgr1HF89WMr5vYG4Ou
76ai+PA7G1yy1a9jciD3vZUmu1SUHDWteeETQd6sBoNG4iKiUpNyPzpPJAS8jvOHn9L0do3X2cGn
tfS8b5rzirEHmxxxOxz5YDuWFIvARAGZwSlUU67flXkWgn1dQZy7cxq9DVeZGDf1AnNq5KDa5tCs
TawolERca/QsHvogwsrrH1JMxggGtFkZcuzDiBIc9XcjiTvkXk4bNgaLHvecWh4cVmBzg9No5+u3
W4kaxKBqRkxerUv8PPiaSveubuxzzTTDJHE4ebutFTTeQzbo2U6by2j0sZIzVv+16LuPoZIfG6vE
qbL7qZZGQJFCbCTSmOyczr4Xmagwi6zkYK59sbLUD8beWW5F9t0uqweHcMkrLHxtbOvX3bRacPta
61bvtdd+QWKg3LqOplgPjHOFOb6iCmANJsnMGNLv2gR/vi2OisI+HKrmhb3y1mrWR5EwNKudtb0j
o8hJDZ8wUnVLHt7UQtdfE0aKnuqBJjJzl5DVNen+kzVvJhilD6FcRZZ71eRuHqaWeE7pPQeefVs4
MAzKGFwwScnHRgWGHuZBOCCnkCzafn5xl/wlm9YnpbLHJFuusqG5G/pq33V3TmF+lXyEmBA50X5v
UuqMWXtAfcXQ0ghwbmDcrGK/1aTrKAMmLWfZxLi3iuRixtbrijN8YK3jYczbjxwvTcjCLSqqwcPj
/tXzl2Pj6PhX+wapb3CFZczHdVr3m73CVuZtWfHmThvqqf3srWiNbJUfja/gCWRUw9IlTU3kU7VH
ZAap2a5RCDldNKyw3iHEr0J8c3GhwgP6Np2aj7H3v1nj+F7X73Mfi6AG28Aw/BUE6bHV2rBy6w+T
my3X5iNJi+fSkS/1hNyGZmUVGLV49xnLh74Yv9acrQMSKQygwqUIrEFeyryDEy2e6wx0yC7pEagr
eyEg2WyeHSc/db3+Joz+eRbVPlWgxNKLHz1CK0Nz6j4Kr3j0k/OMzMrstZt0yK8w8/je6ABKndBO
pTbixYn4V09S5DJoaUKn95vINNo3LSO3OPtaDP3PKrmz+g4yU9PgfTh4t6h1Azmm97EBV0GzbsXk
fDgGShSSEOhTmbhlThCfgc9oIHHITpvdILLreHiz7P6YJl861MZXFZYUGoqTUsAYLbOnNTv8f0rf
/43Hhomn2z9S+m4vfX/5no79T/rcf+H1/frNP3h9rv8fXO//YOc5romXxR9GG8L6jwOrz3Yg9bmW
KwwiRv6g9dnmfzxSJIXnQoo1LduCa/cHrc82/oPHje/rHORc37B19/+F1rd5W/zJ+8L2PEMgTCUn
HEwLht9vKQw+YVZa0Wgg/Vn5EbNwirSx9ponYzZY7Or/xHn8G6uNv9pNcQWuZmJTaOnCteAQ/na1
sobUQLe5OSKcjuHwrl7zaro3sz3NtA3T8V981f7uw3Eh34JDD4HY+81GJBk07OqbgiM8AREYLRHy
uJybtbi47Xr+50/2N5fC8J3ei8MFqX5haP7ZsWQSONHJbm2OW2FZlMVHrGWEcu+8Inn/5yttN/3b
G+NKDqcbwfv/H29scFM6/45qjrE2+zvfa1v0MW4ZchT6t+dnMN7/x7XQmtoepuR4uvzuS5c0+M3J
lE9lFWAZk6WfvbYDTnJPiqT2wG11NgbvCnIcHcKl3QMk3VkJwJVZ3/7zp/5r2s7nyIHHavombxOT
y40B++fnK6bK0zBfaI5QF/ec6iGYLU8LWXiGtpxVo556W/yMs+RfRtDnJ/z9aTM34d4S7On7zvbe
/+REo23EOWFsVSD4Qq4PV+DFQS7np3ZQT92oASUnN3m9nnNy1yECZZfO7vaws5k/dmcFynNfcrd4
+eenYfzdIHBty7F8zK/IGP5tIrmdHM0yrZvjYEODSUrn6AquNlhzEeje8GPUb8eOc9aQQz/YeHNQ
rh6XomrhQU7PnsNJlISff5ndf/uO4AazLgldZ13567Nax3xcMlk1R43+LTQyU0bdCCtgmZndNtMB
0EWYw9fGJD/6Xx7IXx0U/xgff7r29u9/ek+eR99VG8vmqBzrftY5648JoYVkswVmp85Kx7tKz9Vx
dt33LHutsf37l6HydyuA+6c7+O2VzEUFwbbmDkBtYY8Idcap/oKOn+YB68E/f16Tx8kn+uvIxJ3J
8xiUwrdNU/w2MmVMsEGF+95R6s1etOKE4+LHTCgiQMSEjqOtDrTFpzJ7HYfYCT5bM6U3PzkkSw+Q
DYJRX04ev0NVfPJjBs62BTS9fm6SLPSL6S7RxyfbGp9kvleOfFOsbH6WX1yjR1k1qTPEVr+WN01y
oBFVUV/wN7afxzUewg8227M8yMV6XlAGNhIr/d67SeoVgS5Db8q5BTNdMBsc72piqKBNGYwTJ5Tx
hIyRmaSm+cm23asJL+/USFFLUZulAOG8zXpLoa5CzaZkapfL3KuHrLXxQbNQT6kr6XOPNVxzGgF0
mOizYQFJZVghSHFTkMI2OS6xte/z9YyPztHufxRjfuEQdSosUhknf5/ZaGmbedqZfv4B//QDSOpj
G0umz/A1aj5DVj9aTv/d29bg7cnoxYxNotnvmxmdojK/43JPD2tKP4DFD6YQt31PHBSm1k+Gco+z
ml7KYdw5Th91PM/PVWNw1SntBrw5uwbzmqW6QEg7g5kDNrLUzX7HH1iWJ3IGeNHjZdb4cN4KhE4Q
6ziBmBHNjNHRgLOGNBTwDv7mNFTwYavk9Rizcm2PP3byj7kgLEFqL86Q8CRl9dFVtAS79GMQyVYM
p4G9gHPnaKXwlP++sb5txUeFW4mScdXPUzbd5f5P5WG443gzBRobxBa3O/gsiI1/3abGfSNHFIs2
dxJ766OyPAbreva96cn312NVOae0mPh9v/d3jwUgWADf5eI7PII6bqM6+9FO6mTr5WW7RL3OT+m8
DbRs3G/Xy5b2G613TJLKi7XqJ2d7Upx4gGzcO1Ho563E1Gzto5DFxciry1ItxAAibwqmNPBk8gjW
CHjXGU+510V0GxhQCe2GOBkfcRnnL1vYvGOuTsxPH1c7A4IrcrL0ZLtEMxC9cl65l7BO6SI2ZDv2
bX7B5FwL2RDvtw6al3Etc/utzsVmsC3u5E8Sh4wHRyDNGWoX45v+5vO+RcEnU8b0tG21GP/JILuY
jResbXuZkVRCY77xB7A5ZZR1aJubuko/b4MY2hK1ju7eaQR+BWtcHXODt0Kis3ew2wTL+wmUMm/2
NIb6K0yiX40MTqStuLexTEf+L9iOLW7cNftWjxUjA65CYuX3nwOxdZKPvGBerxUjoNPKL5aZPIqh
BlITXPr/LCDkP6CLYJbII4ssIoj5bKVsTYbGCtzGrRdpgq9cP70ME8cGWONMSb84LMtzWjFoPxeq
7YBmpKMJRM7AaeDYKFW6AZzvs7G9oVAm+vd4JWNTPOor/gGjGJ+AFtMPIRskaDrtNHC8nWiKV9EV
F621j202fIPTOS2M/IlBYiTFxSPWDmK5OrgoLQN/5sSr8BsIZgqyw+cP+MhH25mpJaazt62Sg8Zt
KZdbtywuZXCVmJ0n6jTrrvdo9HvLSS3DTQPuDULUCdver506EWqiId2Ob3VyWgIfxu2BdDfHn3aq
E+i8LdLl5pKVWgPkhGaibj1npB+kzLNbbnPKlTT7uW+XgIXQaXhUqksJCjGGGFE/eAkIFi16uC3x
LcR356YgnYFOC8gS+I0n7fm6MXtoIul8bVntldjaTX2zbYxSxcAPXNbVtRdmFLpel9gWTfNCc+hv
US32gZfiP5w09nM6uVmgQRvelU3+qpKJpm1tkxZS8uDIfcQmiQlFYCwzeV7O+oZPfA7Gz7OKO+Yf
2yaAsu3DIZqBCPETQQDnYUAkvQz6DyCS5xyyyqQbj4QSnRZ67SVYKBwSbwh/vaJleBv96qCqBHYK
o2+sZhl519aoeVD/GVB1Xl8Mg4BKA9NwsNNiv7RzHToM6VRNGPMt488xxsDeke5zW/vL1UzefEwe
BN4PExGuSwN5Zox7+pnda4tWBiuYbE9M8c3gawJ/YuPdpfMUxStkDvK7oO0PJk0hAMtInxnvAJ+H
1pUZL3CE6QURxhMVE7JZTVRSxF9jUw9DlJt3NOagTSrElMD3GPNVRg3wmblgpLMadKf1folawyPF
qoagXtdWkIJKRhUKHyYx+cSuvK0bF8nyxCndW3623nBHe4dVjZ0yiKefrl7VuwrxUjSBxzSltUU3
qWZvOVxsYglvsbdh/592TgF7/vPdSdrz4bQOH7V97rvxXimGy1B1AvDSvNDV90AKM1jyKw2rDpPU
tNz0wsIgv5jL24BZtZjxS0204PMUZJvqO51kaiI/96NFcwO/sIYQdQT8bge9iwNnLABEiexq0NBW
c3SNN5Ro/IkVjMJpb0Pc5iC35VM9uOcaXkGYEkq01vOjuS3ijnu36g5tKnxZw2S2vogac97P5ccZ
K0RJRkV2DIgA5jQZOxoJDWclvJ+lYtpanv4qZqFDNs5xiFgbPZSZP8HU4iveShkRZHHTUg3s7aa6
pq4cIstOzLBI5v0wjjeJZzrRkNQvg9tkOxEPIyhk1e1sdkNI6q48rskNpGME8j7HgZG5HNWtcm7G
OoMu8WwO3vRct4D4puxvzdX7vlTzoyG8+T1P8Jgs3OskWYjPg/OJyGbQ5pdc2jfTZDVHam1wwzn7
ggsdxleQ1G80DzuHrMScUOYns50Obdxkt0mr9MiHcA6SmNiRXaZLaKXye+YvLdtMXhxqbadnxtnH
a8JdMp/OePmasYFGerYX9MSulhZY3NfLg96umNnR3woGVdN8qzyoQp2mR27WIrI1l50s3Ksu3Rqw
5jPJQHogvn2W4DbDfq4xXRzFwetjY59gtwHTClaYy5LpmA+OwkXfkPK+cIfs4GjesaER7S9YEqdl
Wu2yxTsb2SKvhgL/yQLJFKSyBx3J2qFnVV51Uo7sqj219ghdwcVbzR2WaVf7HtYc7fADFc3dWOf0
gM1hn1kZXidNhZ7IbpkUxZNfMoqqM05FVdBsZ4UOoD4oaCSHTaxBCyYRAjKSt2G8H474Pii2D32c
DTiSBU16eY/P8Q1ylDrMNFhteB7rHqesSdlfbE1b8TJgJZdFf9Fcec4TqpEW1CUYAXmDhSTmqSq8
QMn0ICyuiaEg5giNM4ZZwS4wwW0O5swjEVAwNJed43c9Q4wYX7FgUapnY5R0BfTQQc77mZTUoMt1
55iqDtuqpb2BFHMtl2RkU1L7cemnAzyl+2JGDu7gwxvVg01LvBDAS4vDAXb62kMoRa0/w2aY8KYg
VTOqvQzXObM+Cg9OEN7U3XHG47PXMVvocb3xky47zKNzlFocY4qGqSo290vkNmgkNM0AxuPIZ2jx
+9QXjCieK2AGV3eH4TA4bbZz3PTDgkDANCzhQbLZAdJRWdqkZrmkb8Uqsa/Wbi0OCZ0BVjT/ENf1
k9na5mGtUgQ3CeIY34pSNoaD0pIoUWZ667sIa+LktYyxKVum/r1stXi/JFUawYX6JkvMVKzyS+vW
oNomdB6j50w0ZMlBTQnUce/FE0W21w3f3SOIvHWX/tX3chku1dQGaZbKSAAng0oyEKGLeyrhfFhz
PjdGEosMxsG6HScx0cXDkpgah7oBphg8PdDHwFs4n2ucj53MYglvysu2Z/7qJw1rAFWpIEAURiQj
iOluB7r9Njl4eUigUXc7FxQCoNJYtdOcaQTtzbwUk+OWq1OWYQ2mY3wOKp36h8+Ta5Fau6RZuLv+
rRwWNlpKmXwamn1XzQ/Kd1FSCZibhuJuIe2GsxYUHPNIheC5rJb3ImvoR8nyJr2ExB9my7AVdx70
X9C9/GwSmA5SOzwBJUjz57Dw2Tu9vfjNYTssy9g80++H9gg7yK316QBCADiofXVYQlgL40DFSb1b
Lee4/c83+eBFl3+sHTDdlOY1JtXxvVamXuDXfKuByBdV7bgnw/cCC+kjqZwiMqAYH7XI8jr83r2d
TVW6b7IuhGgHgdke+fscMnAHbeFR4y6VVsxfdL+a0e4gQLdBvlVa49ZhGbenkHodfIlMvMZ9/r4S
jOzkHb4iVnExbd7BTBZOVVGkaVAhr1ve2kBMMGStGYy55uHK8kFMChaR81x57p1Pv7Cx4RrnA/LC
9k7G2zRz1jP+jxZxlW0k86YPl7F9hudR7WZVvDR63R5xoSj3kBrWyO3lyZrqG00Q/Ja0ntrFWf11
sQntobhE/2MUMYUeFQuOGjFmKTxZjbgzCCPbyWqoH0XOcldTeS2tvgQNgVH+yr661aQYnn0zh6P2
idjaxq9Rmoz9Bv2tpxxdr9cAQ3QV73q77dFzm0CSEzQZFAwT8g3T0u9d4kgiF4uM0M0o/ZGtP2el
fywaNmyjmp6QbiOJS40jZCIQtOUE0/fojIIHzwGfAm1fZdmH5vtqIws+FbAPwqpMsCGVtxBjKUv7
6bSa5vnzHYxZFaPyWI8wibmHbW2tJV3mZSuO0Qe/oTm+jBXwWNNly86LAbsECSvBZ4lsletR4WWn
O5y4XJ0WNbaaF2MqGVzbTZg9wr2trkXydLudqXhOLFFbpUq44mkEpM0R+mpyQTpp3rgtcwKsEjyL
IGqxnPBjvweJA/xer7WF3yxqfmL701vzw0mm91m+omgigXApo5wxUlvpg08jzzLdoxy9b82ECrox
1A35zmwbIrtYW30+J5zM4rfPvtvnzRvb1tPYjFezokuRs1cZmfkxuDXIOr+pFRXdXX+8ot+81bvo
AbdNtMjcu7iikWKoE76lj8rICAqAlWHlbJyac69NkNIr+botGGPdfCl1hAMtq58yYNdaHYOUx6O1
1Dukj91w3uAsTMk3ehyw2ufPHnKbsNp9VsemSXlZ2Mtp25tx6sUssP7ZTUzorZyfJMf20QCgENK/
sW2HLQDboyGWC3G63o5jBgRgKmGGL7+RWNmuSg5AreHnlF23nlirlz+aYXDCzwHv4ejY/Jplew87
67H/ViiKkG2lbd5q8s27dnra1pHtlabreHSlc1FlesmN7zAwibqCJFqS/NDV2j0s4Vvdx1xkzfjM
W/Nh6pk6iVJPjoDbk35vjT3mfBrHdZMcVgtNPuvFuj2QKX5Uq/qyfUxX29rIrIjN4N45Hi1MofHi
t3bl2JtUlOa2k7yaTI3WpUsx23CN8PRPyeIDDrCGVhCzq/gUMRg1wd9nYos/VFM+tb7cr7OK/JS5
j08qxX1aX6lWaui5io/cWBLMfc3/xd55LEeupFn6Vcp6jzIoh1j0JnQEtUrBDYyZSUJrjafvz51Z
N3hZt6umbFZjNhsQKhCCEO6/n/OdU6JT7hqKb7OTYE3K6HvIUg/cyTfyvLS1M/KpCWE6MrqzN2go
uvK8VpO4kWWpVZyjzqj1GGzUHB2czLmeJs6/tmZMiTGKrTMi1EP8t1WFhegxE3OFYQpRej1y1oUx
nfDOZxy04uw2ZrwveLNkU6Dv4dNYgtJ6StUjz5r3iofl5y9F06PMMGFfD/eOkP1rTklzyvet5uzj
lrLcpApnSNB9K11FXnA1dhVfXNZy+HESk6/JV5ya8Qdlw23djMgPg3zVGzzOciP/1qGRVRdDF9j8
C8l9LGM6VcS7bZwczwhyrk1az7xz2qEe3ITC+2o55oGEEIvxb3ntte6jFQz0D2V3O0C9OVkZiOTk
bSjpt81Tlq2h+hHaBw6TlXX45oTStZkt236ka+R46bEZ+/tsnPZzZVpbjXr/aoapvo5gKVayVW06
470Tc38NZZEsm7gtFOBgui73NqB7kLVABlPV0RwJnB1TbivE5ajRY00ibgUoklLIWDbU0pDiVMQ/
RGSckvVichelZpdHKD/iCr8m5UkM1iU1wWhfI4xdNz7y0HqOH1oHTmVyHK2o2DVppm0MOsk6yYiR
Q3Oy6IDJBe21mXDsmnvrkKBMx3WMkdNZAbf/VTSDca36n8XibOPEizakUPDbuPkTQZGXiNR4RAW9
ts66HPuScF9cI6e5cB1a9rU95W+qUoOMxds0WbypK4f2v+55exHraxHxXCsoSqonHW1FPE2w3WJB
99gXpr9NEtqnM1S8iER4X5bkclJUVsiFX72Ubm9DbM2qwk0Nc4riFIqhdWPx2wH9ofREIxmp222Z
5DDbuJXMcgSgQiSPl7D4iu/gDSMFBURc1yWVhNiK3pLqNp95fiQLVaWl/NYu3U2l0f0OCFFCtSa4
m/JsI5ocJJkVX6h+c2FxVqsHW+rQju5c57VuIbvKMjUmHk4FFKdIUqjvUGZYMTANlaqFIDfQVzdF
wpOqz18aGB/evItIKbxSFzEUETqo1XKj2nDqG9LgmjeVsLkp08OjGJv78r9tAW9xbG0/INS/C436
vvWqHz6DifusvjJm/XsgaGhX1P2DMHvGHeBtLDhn1BuM94KAY9N+HOtjWYTZWp7uU3pfE+1L4xcj
OqfGvi3m7xpVmVXlxteLfwdzF5VZFHQXGOPRs6CVP/VXSHuoBAaNCSAgB6yc5Cd7OupeRXegmX8F
loubp6h29M3h50JCsf25X9d+/q2qu1NY5bus4Wt5nFOiyHZ5MawjJDWZ5uwicRMM5VHTq+9L6Lnr
2aWjG3TtZWuH1bFIXW3FfXLYiDm7GM3YvJr0oX+Y9fwph+UItmI6IKYVlebvFjHdY7/Rti61u3Ws
axUslkqs+1JrvrTLbpkgVgbIeMuFMEHDytBqlvZFTuGhn8x+pw+Iz1LsNxqh87vUHLyd03vWllhh
sa7rDJueQWMh6aebNrb0SxPrXDTAEtM9BuKqIBgOYTI+Nj1apDyG4kcjm47RSzGSjRt4T8LG3Ja3
K7ettGfU2LJAGiaHpfL8baWnX3MUYfuxF+mlEYzm3hZEavkRXI7e/o2lduq+251ZFqkEWohF1McE
2EtogttRk8Bgrv9eFshTOSGc3xMBWadLZlr+ug+eJywgiQwYJmCKOyc1QXjtYILHYRSG5VExKfK4
utFb0J7zoG1T+Ar49UYZyUvF2Im4zxjQtKkRcq8LUt/cOKXe7tos+9nqmnnCv/q9IPl0h1bO2CJQ
jFaKWqAmcRp895vZ35pWLU6TF32cqHVJRbsjqtMfMXq6GSDSkZ/UPnX5aJ/U3KdFK4JlFEIjjhFS
X9h4k7eOX1FLLRL9dJ5UY4jOzK8S+OGAOS7qKW6PSUFicVBthTb0B0tLgWdE9VjnK5d7gBVfpqH1
kI8gFka/303WNOFKiC8RB5knNemj1DoRPcXFRbl/e96QBLxRllLTMP4gSlPs/w2Y7lPypqFDwJp2
R1md1E2bSzaub31NZ1Cv0u/b1NDvyzoJdylif/DVzjEqCpdw1vgJ/Xp9aXfkbI9anB+0TA9hNFv3
ZYeRddKrB91pLtk8XTsGVFwrzZKjnw09pcgC9pAHIxRyg3UnDM28g9lXAa+P4q3vI+OzgcPssMsL
7jwz8utV73WcUHKRUnt9O/IeamkahbGlxq9tRr/w9n3PxwnRGN6jCa7uZxsJtldSplDrXHpgnd87
t7Z2M6U6Yb76dRrW885FxmXrxPmCtaNX6MCmjzDfrxY7tXkM8Tu3veZQAJezooh+gW+CzOS2sOGo
zp3U3CD/Cx/W6U5Lupn9zRvBvqYY5zaj6X7XdLfbTX5aX+D4Dy9y8R4WMUgYhYqNQKH4QOkMXGLF
85sgGIyuTvaWMLi+TRkuPKlVaqJLoI2aq1Cdo3Wtsi13vgwsnliZVCVPInrmA96lA2e5WXYVz3v7
er7zu2BgrIkJoI+fPIyI0yAQ5GE29+XYPAiiErHHzAfPxsEkr2JXXp2Evel76NeXdd6GnH7B1tOK
DlHdcClmgzUmNiiuJ8Dz07Xb4+0QFgVxIDPNGnMH1GMihldTs53xkcLkADvTxg1w4a6y1yNelKMd
3+Vx0p+G1PHwUkgmTSZvNGVQ7mMk9HvLrhNjHaZBhJ81clY63cl9NpnXZLeDlB7NA2kalZtCI7Ha
C/Z1aM4NkG7loRy4Ebi2vJs+6aILd4a81SH/oA4u41Sc4mdd897z3u4BXg7yxlfKDxOasFNoEDKr
eziboI8lW6oQ07oIYvvkLjpUMzmnJoENC1PNkbZn7nLf4/HZH2e3mvdZUQ+nSAJJ5jH6PafWQTIi
lXM5Uj/GSBWA3OmjeEHojesP6rUHC18TNrbE9nk2+Fljl+f0PNxWUfwti+p2bU2YmatmPhhh90Tg
OP/5CTn1rG9TTmZqDmN4GcTeyZSSbqcLqksP2jKa2Oho0+EpsiTd4O36EXj2PnHxAumHqAQSXVdf
FtF9TSfai8aMSZhWKZ1eMyGElAZ8OFtPIsHV1MdNwp0kutELyhetplHysJ91E7fdgPu0pkneNRkS
z9Cstm9WpUH+xYk9jrhpotl0toZbHQpopNTxKIakyOR9t/2WiPxH63g/6JashEHIvOhDEHHBy2yT
N+i290UouK0v4KL7aRdq0VF+Ad0c97TKPC6JKbL2S0pLL4yoX/CKhDay+9hF44b6yroawl3MDblJ
MAAGNVATy73O4P+njfMcZ9b3ZuEgDfkS3sRjbuxxmEVUGg2Rfw2rEMh35D2afvjDcrsfwMcoed3F
KQL1LKT9BnzBxHjVfBu19HKxTkttMhxnMtrrEPEgFtzt+tyZl3kZf6uT+SrVo0bmKCD3rKu92fe3
Zl0hap36+bAQ45Y3mr2FlNdSHuYBt5TxmtG4YdXcTQUBG7Rlm8vFoQbOYNRbYg7Te4HH1vpNUeoQ
5aK3SHYDsuRxcJX43qE9nakRu8DHQZCUhzxo7gx9gOZA50kV8xI/fJNVoEl1p3SKK15erDszOMF3
yteJGL+gDydIS8evicxC7wK6j9Za0M0xNXotdlJTG3Gb25RIFctJX2Jff7BoMVI2pMfs5Zj3cch6
A1UBoapHjA/3VISymOqo1I0sYOIOdu2f/rXOxpa6sj+pbHydfgFyJsIFATPan3RF7bKEUAmpXlml
OBQzvRXk7xFy9WY1MVLiVvkPmnwBHRmk/HlOhUJWmhBbb3oTOHiUiG1L05sSRWysctk3UD9nSJUR
xkhmkXtu0qGl2SMrw+31lMB66wXdyx4TF+1D1CLzmyMxB/ixvY3uHnCDVivShF7KxAFvVH93PPNl
9qmx17JYUmYEcM0zdWLogb126SBh+dc/ivEpg8z25I+CaNRwbSFFj5/FeCGINY+iyKHJjS89MiIy
TCk78ZHiybsy3ItlPIR+s5mm3tv86/c2/+K9DR0loG1jLEYF+wlC2doDPvyxyg6g1QM6ZvTAeCMj
+iIoNGimuJZmQAelCIgJrGPm0R/Hk+yHMTh6H/jhTGcc7jmalrnvrprMP+Jn+ndyNEnd/HzakKsq
fJK5YXkydMj2D3K0opmK1HZSThuPTxl1UnjetuOKWzHdyVlW1wojxQvR+1iG0VQhFavH9E3KOeKY
/nZeMEDSZ96upE+M4uDFkr25skQETmnPLYsXCIsvGcVCToudbdI2C5PouSRbySlvlfQw1GXnXRYE
8cVf19+S2XUB4NEzVGINugxvjAg7GzcDrw4/aI3vr9onPHfDZbpI5QfFSkaiy8CY3NRkV1NiH8ZZ
ZDgYB0IXote4GG+++w5OdDpvFHtenGa878qUQ8kaY+zURziWUupRLgxANhbA+ik6/Oszwvic3ydP
R4OkQEs4rqs7/6RSraa41DyKHweCSMTa123Q/gx1mFJx0si7md1KRVReHanSDKu0mIHiZ455bQxE
aUx6ySOBgrLnQsPXsqq9QD4+HtpB22fymT2PVHQAV7okn4RcYI0/3NsBw8CVUV4urZ/vBn15yxdt
4AbXlaQIwKaTteYwomZhhdE6j17CVkMEZ1Cujvm/yWHFIqZMlozc/xv6KTpKlZWV0/LCsIIH1jxU
LvU3Cg1lQ8HN4TEKm/J2jBibSo0R726ZfXMXusaMbL/kJv7ReOnX1cydpwnc50CjMzNoZNixS5Qx
UQOvvfaaJWO1o/CgGeQyJEX3M/dVwT7PTRoM1jYb432kFy+9Sc2RKO69B4TEhkS8LULs/onlysGR
mACcQn+ivUcxgbKPTX0uNZtLUmU9xAx8ceF396raXmnlte2mGJG019Lk9CkKuItlIL4bA62+wKaN
laT0s3RkZW3YrhvGfVdFC8IkNx2MSqDXGTBJkKxWx+rFhLFxGtFOkUgjvgg2MkZwCsvxhz1GDW00
Ugt7fDvusZJqAVUMa3znQHTgc5hzqcuPyompJa/Egd/3aTnczE7mrQyIHPHQT1+sQKDaqCtGuUCM
ZGX79G/O2L94qBjCdAjxchzhi88g3bBHbGJrbXqw5FeWDwQCvUaacv4vrbso3IS+KywrpDkxrH8K
6lQ4KOxIIR2+YWtVdxmg4T/SQW/fH2h/K/r8toyLrv3v//pnpbdv+TwnBJcSmYCm+em22s3O6FSx
ER8yEX6v8uSWVvRR1r8znF4a9L9Ays7KcfgiNVi5l70Eev0Vnfq/+W3+4v5uAbPg17FcG0XkZ8k5
duwhcIoyPnTRVCHB4cLqYQS31RqJiwSMmz8bemzDIn46DSMwIVLzVtY6CCGyeOCSrQzIjYgW71Hv
iW6wI2I1tBIgUaL/GxGuJDx/usvbOrcdlPG4pi37swSXdrbNYPgYHSb8rBtNRr9U8UYfiL/wAkgo
PourJXPIWuPfdlHoF5EJc8/VYWKavJAq9eWcxuO2j72cXI4YH6KsTMW4+Tx4uxuKrdZKB97Ul73/
BU4nygd9zOlDFqW2qga/PY7p9JTPSbnRF0SxZo5tPUjtja8J/wuBfLGp35vNg5ZmzVYVxkMt5gHU
LAcztTZU/fztMFJky75WoksPWV2AMujjaMdlse4QVj45uUm8jH/tRPNy5Q9krMwMXmigXULoOgD/
uWysuipADBjLLva1r03VwgFFvcsZrH+bM7S6mnWQtUelFC2or3m+9hgxhKvzmIjM6HZwuCcvRfHg
R4ikQivHb2ppR7BKt0UfvolS7/eOdQiSrDmUrUdVu5ySXe1gknaW+rL2q+oenAB91JS7VT5306GJ
49dujMv3BsjvUN/fl8qnjOFPi/9XacL/zxLOLQZ0PtxU/olwfv06/u3qdYp/ln/yQr2/7I/UYQky
t0ngw5OD8wnv0j/MUHiP/q4LLnqadJRcTNmk+m2Gslz5Ijw8vAqckCdvTr/NUJbxd8v0DceDme7q
pmH/R4xzXFR/vqJ1GpS2ITxhC2E4vrA/tdswxSK1BIV2id90HdYOSStw/hZISROga4cMMepeZIiR
c4AlV4rMI9cAZUjeTBS39baOxE87p8hriUvKJNMJa874PnnnZ5segS75/JzLnEU6ufUJOG7LSL+c
LTx/oKIlZ3uZn6Xm1CR18cBrqEcR3gMTVUGflVXf1nk/7lQmgpoYbYtXVs0y4lBAa/3lSbTqORyB
cZKPi31uUTs1YKJ+IuWVBhqXlaLidYuNaTp3542K8+0lJ7OXlMHzoprzAVmg71kOKsZXpVqoaN/z
RPR2RHUIXZqM2zsnH8RycQS5u1vi9lKtrwJB+k8I+aFWbMahiBgFfI/hHaDqZkbb7D7Ezb7Pur1J
UBUjrhWYhpUls3bfgxFkRIJaTGLkIuAf3hrufeNFyOOSwW4XlwoNggl4QrnJosBbiSDYLNXwq8vn
W40RZJACPGNo7F11UX+DmircKdkU0RuM0FJWbfq4o8w0PAZRAs4P2YLh5YR2AYCoouZ6NFKxB2+y
1askvOWuVXfNxVJAqrHlXJ+H5X4wDHAJ6da1tJgQNkBCVpqSu5Qu+bYclyxGvZpkbXkMZQqf+t+Q
NvGULYx4L1eFaVOIAeZIygo5YATGNd2tXY7OxnA6j/Yvgkp0+DMQL9157cqi3TpB3JO/SBVLzfl/
zJ3XWdVIgNx5We1zXjy/Tq3T/YC6aE1UazOD0Tzv928O83mzOmxIJD3/cvkZ37cDglmgW5/fU6gP
d14+v99/vq6pSNUAeQ6XQr6jmuQNVb7z4nndkEGj4wm7K92dWnv+Wd5/gvPyp81qcYI6hlqw7TZq
MRqNat+A3yVBEDe4vL7UpPhjMVV02/Oy2oyyKQWoLndSW953Or/ShjYyw5HEkYKi568O+2nd+e0r
xFHpX77kvM/506C46Ajnm7rN+c3/ar/z22lh7zMy7F+eV51fel53/m7ndWlr3jQO+O/3r4uC6Kls
ACpEMudYk8FJVVs2OoUY6MoN1aVl/XnW9OD8aXN4k0hBgQncTt+iFzXWjhaGGGE4xvlonxbVsVJX
BkCrLT4XGyMB8s1nGvWHDtGy2uevXqfWvb9Y7aM+yPsRzsvnV39aV+aTCcuF7uooS8NV8Az4TZJg
OweEbYzpQn9fjjMHnJPa9GFWSKpslsnb6OdNsHpyK96r6E9Metws5oLEzjimQaV454zMF6dGPRI+
7BSqXdU2Xd54zruqxd6xjd1M6JGCHoO3rE+KgawmYG24QxtaQ9Td3N6pdWo/NSdU7M55Wb34vHg+
zCix9mox0pHI+oUp1ov8dejoDSc1pyaiRMlde0ux/rChQ78fk9mIyCNlkPDPk79a16Gfk6BwBYJX
vGc1p/DPai5V5Gi1JTQmhKqElE6dDANSdOMZz/fOKOLrzzu/v06t1dSl3i3A43B4HpKc9oOa0C/i
04MDQ5UBp9yRDzc1iSXyX82pDYZKWa/Kr2h7h6OuRe1JTUxXpwpfJERBCz/8NsmfymoZd6oARpxC
ncrr5EEstA2oGe7IzUnIQQ4VOnyeqHVRKX7oxURst+T0T26wnAY5KQTfF5Tk+9isGv9Vo7QJNbAB
ae9xRvl1GuXEmLoZ041zivQcKhSymGYX2st9w5j3iu4M0g55wqj/7yz/yVkgQ63Vyl6dO0I+BLOL
JUMwtA4ss+Hu7VTroJPJ8uqXUD9MYHsHG0DEPpCDMH7v28CYmYsEgzBqbnb6cpv2hJaAPZ1JlJEY
UJNxPfAlODhO75TzqCTo09YTkoShY5pTuxETzI4HfiiCjC1NrJrKdSnoN9ay9ZsEyDh4NalUApml
ITFsl9g/ZVRkoY9r43ry0A7AaiWyQxu3jWzV2ar1JkexAVKz3J1XqmW1RU2KxaedV5kZ9SUpJnpf
Pm//sJM6iFrOpKDBNLur9/dZaBm+Bw8wvPvgGWO+m7RuWRD7cjuxaNi8T6a4hpo4Wge45yROCOmA
5vdROw3277mWSGoaXHJZvfK8T/eeYfXn3c/7NA68VnPRAwSh/yDhL33MPVUtc5ZBsKv+TMr/sH1G
r0RhhEy/T/uoV/8frFO7vL+LekkQj79ClOvb88dRc+qrqW81MJ68whiJM0J+KfVrnb/up0X1RVPQ
n8tdJx9I58k57U+tC+UTROX+UdbeWc3kcMLKR0upnmbn16m5icFWHA9/vOa8+f2wjEsVh08r3Vb+
qp/eVu3zv65zSKaDyWRhC2Mgy2w409WkQ9kPplAuf5hVy5Stf+/0eXMrBP/K/337hyN93vXD8vvs
h2MTH81Vp/XO+6H/abvadYlLBCPGrw/v8dezf/1O5w+dzsbjjDRj9+ETqNnzLh8OobZ8XlYrP7z8
ffuHj2Nle7sFYJ5oKWrMPybZH3N5mWztWpsPauN5/Xlf19YD6knZ83lVYHfmieor+ZpqVm1hgAEY
tDxwOdMvzOP9TMv1pCbT7DcnPCVkyiQ27lA1q1aqzVlX0Rs+76nmsOYY6NUosibnzYxxyJhOeeAP
hzNlSqM5Vpir1Kza/v5OajlplseFCuiOrAXf2J5fruY+HPP8kdTR1Wb+3fcaxLOdkU/aFlfcF3Wt
nK8ItWiHDhDb9+vCGZJKxwbBVaj20vPKxQiBeZDHKWmNincfqRbQKNs654lXIEPGd6ADb65tHkW+
0Z2Ssvs90YaFCCG1nC+poIAuN/mvTY8X9TP0f5LNuXMGQD7tkuRE/bjYzzKgpfWiZxo7VBBmCz9h
27/Ovf0r4EGelfV+SstwI4wHFNmgTvvhGwbu/CKmdrzrDPs5mm0fzi/XbMphSv/C7yyig+S3U933
80T18JeYZEm8e0gI8Uld6L25adKQBq6SsFg8zB1wYWmdoHCnODfazlPGE1OI6aK1u52u0wjj3DGa
PNt6DoEumtgkTXpz7ruqUoTqxeYTY9O1Y6M9HxGFqSrU/y/YPc7V63//18uvnMDguO2a+Gf358qb
Iyk0f4wC/HPBjijL6G+bl7TsGC34EEtI/Z8X/iOW0Pm7AKEj0JXAGxEk6H0o2dl/p5jH8JvJoDt/
ziU7m2IeoxtU0xwdkBKsoj9Kdrb4OwgXnUqeDinE1C3jP+EXAb35c82O0T/XtoDumHxCScWRVcqP
Y62271WtM7nmJT4CmZ2iJpDNoYN11rIngcjcm7JNp8mre0hN+m7nZbWy0xmQG7TCkahoenINppE1
Qr0ht40j2UNcBVnDAHs6Uo8XCPeWLb5i+knqHG5SrNtk1cC9p5ukJqhW9PwQy0SpFIOl7KOHTVtD
GeaRSgAMy4KoeuwaFMTCnOBhfC/9Or8vBpOcvyj/kpUel6x1r4eZfigGcAbYREjW2zqzIY7BcJMC
790UCUIEp66eDDE+TrlDJMmYH7XR3PpprGPgTKtdEnnGxg1xC4a2dzfGAOtBLa3cBZ9HWpUXtT93
m4CCK1Rkrm/DwNQx1+W6zGM0y0X90yopBdLRvq0s51vtpfdtHd414fjVq0d3Q8IUDNkMtaK3wKLL
jXavxZBYHRFc1gXjNl3svxHannMnWE0Cm1wHlWBVVN2V39OczscrGybmVlvE1zqfb0Ra3CFyfhaI
tjfZmN8V3IkLM8gOi36PP73cef3z4AuiTW0T2HU4MnxZL/tgbKjNtV8nEZ1sOcYxMQIqFCR0nGYG
Fv0Z8xCaYFdMC5ECGOfG4r7USnyEpdEgr0CGYoF3K56rUMo7XEwLyLowShnLBckY37HSPwZz/WDU
za3Xuk9+ZHxpPZDF4ZgcIIZf+ZDcCAQwsUPcmRo3xhYipD2sl6m6GMcGQmxY/6o7C+6bVfzyCCqg
dIFiPNhmTnHsxvHnOIITsQJYkEhpw3QvzW1Lm52CVpx6/PmThmlbj3FxBLggXNy1uo3JzogwkRQi
2JZ2/Waajg8aZIE12wObD+9817zJOuNVZPy3suoxH+gIdsVsAIsmaQnxtUici6QLa1xWePacEXjg
wpfWErHB1c9v6faceE30HI8AknHgkCFodtbOZdS5ztz1OPo/KpEBQRibm6L4NuqoRpG2AhvnfFgt
onwwvqYmPxWVaORrtoOcObi0Jn8nz6dKL6HYSBXc3MJuaKO1uWS3cXYsRu0mXWyyeJyT5jo35jAj
ZFvEgHNBg9eP3aJN51+45K8zh4y5sEtuek/X910qLe6CVxr5XTNBU0cR8KUxgq9W4V93vYN8Tp+3
YUy/bYQZjOLd/GV3OrXeE1yEYl2nJO1WXnJAFpRK7H/JCWHsvKp6EqMDp79tNrimCIIEEhs12YNH
+PJOpOhXl+nG8jwG7kdIs6YVI4IiGbN2XFCV9i2hjZDes+AaW8UhD9OvtV+MkCsOjdXaQOjBTpjx
VeN1jyNqrXXm51u74Ex2TLyfhZNhDAq9Fd5CR2s2WZmMa4bGD83DOHj8k1F4QPveotK4Egv4nz51
tNUowrtusugqMwDZrwU/ql5AWPZSs1pl1fzGG3zPY/tWiyjkpU38w87Rzw/5Nmibh8BJfjAPqHV0
Dp6m+XDb+bzHijSjnRUkl3Ed3kfI+mkEDCW2GPl9WsE4vmV6XJt2Oq1NrNhrQThNPkPHTIvkpjWg
oIeQJzsNqdB14TePXaPfgwJN10g/gbMk1m0fXWWNS/Eka+8cKwbBOOy0NsBk0vXHUQYh6uV4axbz
vYtukKcEp1fyPFgeaRSt80YIIUXMgncMNQyMmf5A5Jv0RRAF5Xbjqy6uAziXU+jdtFn8ii4dc0GG
gsVqIj5k92iUVk9Xz0w3/lJE26h1tt7CIyXqg4chGn62VnmvV8PzRBY5xIDi2jbJLO80f88333iu
jUK+OOJWKbYuKg1tap4M8AaDaT+VFDdae4FlWq9qo8BWkenIkwAoIPcyiDobx3pvx8nbRCZrMi07
zSTUAabVvO4621kPJXF1PtodkKsGjiZEElhlr7UauRDGj3XbF086hzc9N0ExhP89tfRDljvbJuj3
pLv7P2FVvJl9dJt44ucy2zJuzeMgcXzl47/YioL737IUHj48+zoe7IswI/Ihsb8Gsf7qBvQZiFzY
RgvW2ch2LwOc0v40Ipo1gvWQL7dx0IOJg39g44o2YWRLiMNgYqUjzVEP7/UAa0TeXVrWcUrzWzsn
CJGiCM/BSmyb3kcmT7RSh3g3K+6yIXsNE+tqcRj38YfpxbMAGRB3ejvUxjqWVxdsgp2lWSRmRtHr
IuC/jnDOgi7AWIMYbcREaWnPTkv+Xdr6B5lK34XjsMFxAsYUVadXBD8HkizWrYHysFh+gEj4Anv1
PiR4qhzwxnZ9baEyooTauvq3gni7nbDAImnejJPOKteuOxzNurmctPR2jmhOkIQkXG7yhRZsGArc
62K5N3KymuqE4FAG9Rpn4ripfUURAk5Kl+7HxDlUkARq4X6dcL2v5dnumxXSUS+wNmEy4y8zv4cj
tLuwtX7kVnM3jCHGuYQQym9FpB/ceXr1p46RRvcqG60n8nEfqNcRcTj13xPQFPvFY1hysdZ97xT4
kNr7OpwjeWs4dv7BoKMBcKeUaKR7e4kuPB+uFHQXkkRTCFHOrWE2wdpkJ6949Gt/11bpiz2aqDDw
e1cLJ6KeIJV08gsyzPsNlhfudxNsm9Kt99jFsVQt2PwKwXkzIFLF3zis+2WByJTV38QIqE4XrK90
ztwimINLmhTrsdR5unGGWHazD4vs4FQ2km37NDh8YIjrT/5ELPLIeGXif4+BQRyTxfkVpebecWs8
tKP2w7ddD2fhjUgiH/EEqbgZIvG2zp67Uej7skogUlj7IQU3ouupvhvDOtvz4c0LlH6bvkfXUcVk
jVZc4k5ev1h28kgWCBrgpn61sFJCiXmyUnIZkmqE65Fll1VHeygoNS4H66kcpAGx8r6QGicq7yke
ILeQQv81TZ1ICkW+Y1a6GcwE7nKZ3Dt58FqQEbZFzcYjKFk2zfyVAT2imO0AGxEoBA08kZVPP6yq
QowV6teVhSHdWNlj9oiPBAvp9/x6sDGYhQYk3yZLq1Vut4+MwyeQ3PWvmhS3WwNnAkkou4EkM26s
3lfwyA6NH3elAwNYccc82faEOrWHAlE6OeKw4cHwqp/Cv7V8/XkU3q82grKJ0PEybT1z5dvJFcbm
jVniEfZBFPeRftu6FfEACPIQFxLF2jkMhY32RiM0fGWG2jWJTb2dgdiNaR+l4ffMSn8kdfhSp8t1
ZCX3nZlcG4F+5c6OTxSkfmG1BmDvfNMs4Mdb04BbEk1f5oIMgHypHxbPei4056IUDBAYWfbQZ85l
KeFY7URCVKztcjKAxjL8Kspp3hZpdCFqi/uupMajJNIK+1EzJd2ZoJ3GT1qQZNM3kSwBN6/qNqBh
zVfpI4xgpKaMCQ+hKLwpBeZf/Ke+eRBZ+qswjG4VLvjUYe3r3vyT0DF4wZSAGxfLmTdDBGnFBS1y
zc5JlhblTl7n9Rg8xi1SN69DOo3qDotxSJRbJCxC2+5KC5tTgioIul92H2iC9+5C3kBQV06H4CW0
o0fHW2imFAFy67ngcUYMVWqUITLFn0Vr3ycaQHWGhV4mb6RiMPxCFvtqLs6GlvaP2Cf6q9L5raIg
ue81G6R6zxCIDwnC7uA9B/29Yeb7WYyXRhNcoHQOGLVvCGdoPdodzS4u99QQqzZJDknsfjOT/CKo
67eo4xE7G9nzaJJbYXiHbqJBv5jpndHjjgOt8DPqgGvqxXhl6OmNbwwkyEXOjy5z1kFB3sqSygfe
tOY5Xva6h6OnIaPKyY+eo5n7Wa/fWq9/sEvvh5VgBWGMZs8Nd8rJbDHcBJSLTfu/b11Y+9NPbjj3
ViQQbN2NlSL6rIsuAQ0epVtcHenGTeu7MSEYz4LyeoiQ7grQV3bxOIchj/81MEYyM3KSptPRNwi/
w3CmJfYFDYIdlR7032I6xh4Ef8CdN0vk3oyBfmNWVbthOOEIzolOUOus0YFJustlXY4PZjNGa20o
D/1ibtAZ/7TD+b61YH02fX07j8YXvfK+Y9+61BKH+4vOBeaBpCG8isw8h5N3zPFdmcchNqNDlzq/
5hafDySUZqKeh073cqy5r9f+F5PMjh26qmRLVJ3OCIANvyZep53xhRz5reMJ6EFYjIcRrpybX0zB
YzLagggH2aq1ySpyEh6AMQgmLb7q2yaCqQMcnMGJgzVzj/L9zlsF34PR6I5oHbAWRoB8HjXkvJvC
BdLUzh5BhgS7jzkG9tx9suwI3tqA5NC9rvhdQ1JngJi+9qa+N+r/Ye88lhxHsiz6RWiDFltqzdCR
GRtYqoLWGl8/x53dxaic7i6b/WxgAAiCIITD/b377ulPuf5u6v2vKPR/BvPwxXOs711ovwUm/W3P
PTD+fjBL548qKR99+NAr6k+3I+ZPS1FkHHoFnGfrB6zDvYZ/Qh1dRzJScPOKrUuqEFv2rWZ0u0qn
szBmKWzWYSrWkZ1TyFiUL01F1jW2hWCAQa2nVvVydgD+VQwi55DanHkMv4b11UwaizA9r3lPCU9t
lDzps9GsvSn8FbvmpgvwXgSGbK9/YB2UHaBeOLvcNyk1JrclJ4kMM8hZsmj4u9hatJaLWVZtkdTq
23HOJmCe5bAMhPpGZhFlUtYLrmFUDfs2F7ipsvwpv5dSl4bfRRWsqOcghCFXyorH3AcoYdkkOO/r
xlLvtjifYBPVd+XtmDDIyw99j/Mu/pQplYZ6/e3Och540ro6b/pVbsfFAtcxe+nOFepRMJ/NGjI7
EhUvIqQQqsFHj7vW+gbvtc0Yu/ikee6FAsJO3OvQ9SOWdzIYM0TJHn/8hcxnpQ52NW0Y4bom4pfy
3+bif1lWE6xk9lnmqeVcKaO2clYyui1EmDuDm1ZCuBGBecQ4pUpKTADc5isyNpUgQ+fpgMRC/re0
Ucx5/WlWftuZXHi8Eux9m53Rvtg5FHX5e2PTjEsfSGabvM+jfpBnTu6D8hzsUSzqnOW5lmclabF9
a1qNqIu4/vKayG/IObnudjvIZTkBmJHS1w93lelBGe2e5Km45fDlqbnfDfKTesSZFJbFvJKnQh6k
LmPbVOCDuWsJd0xW9b0dG+LLaXg7v5QhwtNUTINaNd/iriMEkrf7wAgBvxXgTSm5kElwiUTOYtvZ
zsG8CQIIUBivejnEtYYMDaEdSuyzMTt8+uHfZx1yVzBAQvhwYsvb1aNegz50b8BUFTdHKKJo2GdA
+G4gmD+lsBhuJ3e8AcfvT42rO/6E+PevD9Tt5FXhBaKbq8zY/IXAnNY4DXwoVAUjt+JxlBMeEZKd
IgIvwv7ykAq1f8jqod/IY+n96praM8Rw1erxuM140Add2dw2FfuR35Q7+4/rvA67yFDwdeWd0Mcp
sYTCJ/7DccMmcXamj0XUn8B0sQEemWxg0i0ug2kn7+Cxs4bdlKOB6Ko17nvxznfFk/Yff9cu0r0f
mph15UaAdeK/zpI82jk+UzpOCsQo7Hp/u5PE2Zd3kly8rysccy1aJEufnbXvgNcOHQyOAoUWRm4v
J/en9dMtepuVn8+EQXeeiIOIk337ShtaW+WtbXIkySLkmlcBsPKg3t+fcPn35FfkOrkYiLtQ7XuM
8oAuh060kZ8h2P7X+bh///dbUC7Lqybnbt+Ry7fZ3z6Xi7+tu922pYQly4/wxSZ0nJr7oETPneo7
kKTTUu1t2EsibKx7FjR3vVnok76JGyr0rIbRkLjig607VBJf87nFoSkhXOme9JRuoIoFAnzA3KXq
su6Olki/E2t8zLNj0Qiej6e3xIiA+e4MbPnKSul2ykSZq5wUXtEi6qltWFtipZO6ZKpKNRhWTuEg
i9R9UNw5XOvEpiyRwA7b//vZ3PVxcnD15yQt531qv0xmHB4HMSGhzltALvu6XdhLOdvpdb2jbmM7
GOMQbPBdD47yA3j2eEO5HZJzWuhMPD5y4olb8754X0etu80NLj6+zcqPXHnb37f/L5/f9xyNTgFR
UI/HE/aD8+b+9U+7u8064vc+rb399KcV9wO87+Xfrbv/uvx0tK2P3K/dYGs01vq3D+/fv/2cLm6O
33Y/Cy1cGbWvt93dT85v23061PtuWkJgi0FnLHX/KcTE4BPUr2GOBwNUI+JWn2bx86kOegY0raOe
XP0z/aKNdYnGh4lcJ+dkXkYuNmOy6UAQb6nQQEjgibxMJTQecjLJlbi3E3IcAyhJ8jUSClmMVDZ/
Wk6y0l4SqKITKtt9mU2UE0/eADLZ6NVlvSkM7VFmZqxs4H0vk50qL7i11TCokVnQfo6JadgOLgfi
gXSHKj6Mt5wO7qu0Gm3SBzszcdeMl8kI5U0YqtCneBVJsbPaASCNcntHmTxKO5NiBcpXUTbLZVUI
auQiKfWPjNwBBc1CSCMeWjlHT2I7hCDa7TSCcQbfdxMwtKH0OMcwMaYQGbvQuYFQXDWH8s+539bV
teowCh3Av1VksFpt+OdkgIN4uK2LMTzG2nqpzuZCbtCbnrkNK/qS4nqiMwYVKuY0TsxtTq6Dac49
YOHxNE1xvm/qht6vZbnlYZzxFLil3+SyTcrdLwqQr+LaymxbRGYEbbC4zPfs21TWyZLRNRFjkXir
xETOySv92zpD9B8Z+/yI5YvgloG7zcsL3efE1FrXW96T2veMnC1fRbdl2b+c6XqhXN3JZFwEt433
nMjLTRkZEdpkkSiPql99BPhPXsH7ZTQHvPxIoHGZ47wgNktfVV5CU7bAYd1sbVp6JQ6rg1wlJ55Y
lOuCCRpllaWvlhDxpT0unceyiNv9ZH/1VbLmssjgPvl364jE7JSoAaymGc1BygPkpM0JBzSOAWtd
SAZuE2GCEgdEmT3VN1fSVmGOvhuBV+6JRVrroem/WJqQG8nrFchLJWdRtb8K3vHmVlpwvyLyAt2v
UlhrDFYdKK3yUtwnjmik7ou3hxMv6zXeSb/k5ZDP4r+7ZFKHMBR6iXHNvJIXp7S9De67NjYqPHa3
SyWfQDfurSVkN1IjQh3Zi8j65Ey7xMdachkLiaTopYuyP3yUSKktoqT84ZNRWA/iPAUapx2WG5oW
uXyb9QJ49fhl4/8uTqEqJrfz/eeiBu91r+HBcHtChLyySdx32VDKZ8ibRm9eytnbM1XY0d4uiKOV
LilqO3PHpcHVRwZDCxEqoPDU1KGeRNVhkeWoMmXpg/wUIHl58HM0LfZcvsl7SdY3FKK+4b4o5+Q6
S1FIQNCRkHdaKE4DTILy/yUWNznE30gsiBgiRvjPCoslBdh/kMKN/qKvuH3rXxVRmvkPzQCLBJ1Z
6ivAfPwTD6Xp5j/gCeH659maqVNm+GdFFHgoVXN1z9NUxh5CRPGnvMLQ/2FRcE4UG98CA1XG/0le
of9VXGEhmrY1nfoqXnsq+XRTgGg+FbJjXoeffteNF2yiMOstGOa0I6bTajlugzLsXwtzzPedGbmr
KoJ4qdRWvdBagi2kf557v8heMjX9gSbp1I9eiOdKfonscFWBxrX0/Jph9nSgKuUjUtxySyK134/Y
H8NPex0I21zzeBqvBI/szacL8W8KXq3fajfFHzOBJznwc1TTpRj3r3/MzKcy8XC0uwS6kW0Hj+ev
NX/MZo1NMkZhpwJD4xWZmnib15Rudx3wknoASFyG5q8WJtLRG/trYZfjWQfGsDM6pd24em+fayKT
WMB38KdDc+mZQ7LDC4i4u+unZ9/1f5JbID4wIj5wOu3FQa611PQGEiHv+COuzu3WVvM/2iIcjjU1
u3SeyeTkBHIIbLVoNtoG22qncUAmJMHaHjWEJOHw4GPXv2r83njtRg8rXMcMj/RvciXYk59Qnmky
jF1ukqEM0G/+zfkUMqDPtbDyfNoOYiAGKg6WYr9VzhG5Cl3wFu0lmKd202NOQ5qO1GAATOSlD7Dd
K+fpoMwmB4sr8TYvY1zGBlQQDOcir4JVjiluChDw2vcdiJoCMkpu9zqZMgKWtfUcQ1x8UguHsHDt
W1+CtO0PfUr6oC/7/BhQ/eAlvntQxGSISZZjJPmSFCKcZcfPhbiRRnFLpUkQbdOwxOtVzyhNxzxi
C/+3XvHAYX1XuOm1tyjnxdeQNEYRnjB5DU+V5gSLSR+0F4Ny3tybH9zQzt6mwFr1TjasWqsMzwTW
r1OPhKCMkiU1K+0u1K2nhMDvLg7b7E1vL5XVVaQ80+dIKPvvE+nuRLcq+hsskYDI/XZh0Edh0Awh
iAfZENKuz0+wMynBoJRpc8mt70kwF0c3oYRc72NlV5PIXsS+Hh1707LPY29G2wTZn+3n60oPj21V
xwc9ty5da6qnqM3XRqhsvRYUeqW+/fcHEq3YXw7TAS5LLxp2AA0NE4E7+tTQWOpIOXET5BdVV5pD
nFhnbHUt8mFDtOpI9fzNz8mC9k/GLqr4PRRohLJdCGeUcP/190oehLnCHeJCiEsLr4r2q2oTSt2x
EFlrtYYRQ5vka0Rk3nPFk7VQzWZle11x9FQyOZ2pPjlPxgQXsjXUbK/idbmqHBJVjO3bSHmjOwkC
uIa2XPhqvm68yTkXGP1sSl34dqm+/TeANNlg/fUP8dDplm4aAMHEK+Wvf8hxoKGCNo8uYA0/8PTA
virEHwqcSU2bFVTLwE7UteOAHm5w+zgZNEcU1HVEG+zqifRqsOpxtmk1vmRMNIlNqT3ISWJ6vxDT
Onsj4lnEbDFZDeocHMcZRm8T1hu9q2neNf6dA59nM3QMV/xqOFRunS3TccIJR40qc9Mg5riolLJC
iY2ddy8rKE4LDwgGwoup2d1t0qZut8LxJ/DmhragbDZBSb/Ot5LxjHv2Ums9dZ1r+siwqTSWStP9
0TZqeFFqFcdM3qq4ckfayXV95BxTMu/wRmuOfpFTj262+eW/37fW/75xXUe8I4Hx6SZvE/H8fbpx
VbuzcsvylfPkYt5KElNTrIGCJjydQoUWuI+J0NUki4Fd/Uw0N/5lZBq0pmIgpUnxcI1RzDVUYnWf
DEq/bYlXPsUTVOdIbNs3y9FQpp9dl1zMBKWEbscfceFOi8ydwisYjumhSjNMcKyUlii3zW+m5pMH
LJ/MyrVWaY036NTPOAtU00NcZsNpTqBFEfVW9kGuPQ96AuEay/xdOLtI1So138GsrzZTqdLSjnNU
gf7O0wtMJGGy+bVPxvKaGmX9ZjqPtd6M725jtWdV+xuXIR0ZGqfuL7c04EtaAhBncC55rYh3+KdT
a9dupNZhS44+8ykE1lLt6LmddlSbURVGwUhDMLPayQ/kZHR9XwEEzza1ogAkvH9H85UfJbD0T6s+
bWI5sYY4TXzxvre+yeIlVO0S3wKxX/mxn8b/mr1tOduKssyhUQP59fDmEEepDDUqTD3dfPqi/OD2
k/IAQ/i2G880327rDHkE9x+fPKy0N7CV1H0TtsKp4X//p/vW/9yv9jNDq3K4HcOff+a3v3U7JrnN
7Ue7MrvG2krDa3trta56LMR/kBtgVecqtzMvP5ETXJM5/XLW5FFNqkvIS36r9UTQfWz/FMM/Rpru
7SivK5ru3Gs0eb034mCjlP6m7btuOdCJfeut+Q9cy4DztK+TMuCDjNy2S4xTbM5/qGNrr/opemmT
8Fs6tvMqTMbvZaaiI+/6eDk4boJI5dh5avnqd84lbuDukfgMtgTB3vWIvmphURfdEaSpNSB1hEV5
42O7qqX9Jsa9y8B+ncw2KoeyRaMTVPQVEl+/6JDr8GN+xLQSl29s6yLcstvBxp7Rj6Ll3PoQEBxz
EQAT3ujYIC5cdXzGDydcdz37iFyH4Er8i+7ZvKyU2Vhn0YEkyhIjavsdZcTFjn4iAMLP1YnPEUYX
XLZ2k9j1g9br1w6p6jqJB4QXbV6i9GunldMp24zHYAXBJNrqCM9CA+lXYPcbHtsPM/1wsxpByVSW
kOBdSEeNua3MsIRvQAS+8DyOqozZGeoXpUaXmpSnIqnsdSMg2p6pfZnHWUHJcEiQQgVBEx6VVsXP
ssAY3/K6HZ7X6yav9ZOFZTurky+Jry7CBmaIlo4/Y6t81s26WxW2/hQH9dmrcMQmLPSEgxonuCm3
FXm+bdpjdeq/+F7pQ+OIKEYf1nnX/3DGcVWnebJttZSKuaIyrob5kWDS7RelsW0nDKpClLNug62f
Yudbl+qNY6HSImImlE7RvqbgvLKPdWjbB97Ux6RDIdmFaYRBQr2yEqR/vcPVi8cfiFafMidXzjrm
tlNhGrvSwRxQU1RcGKtmpWDlt8zdeqCc8AQfoCP3ZO3HMCgXuBVFddDutBhrqybEe8SikHHq/X1X
xTGtec6Zbmcw9iNCYL0JgxVgTHo1GU1w4rxqVYq9vh7ki5aCwxTsDSCBjghTgQ2pgV193ev72lF0
gt8kWGd9/AOA3wGimmnFP2EcbIqxhtNkxjgbFvXJtZxDoSILLIbKRTDSrWO9/w6875QqaBKU6IlE
NZZ0Cez3Knnu1YUbozqITKDt2jDpCzOFJKsdW8yURiJU1wGnzTLsai5Z/1BjsQK1pX8l1/AcGmgj
usK210FdXhRL79ZFjEacKNRwdgJv01dmcPB8bd3H+YvRl1vVjYJVU5Soq1UTelSEQTa6bGvRmjSt
MJV+zmbvLpA2EuaAL0PyYVnmDvRzrb90GVZl5qCeAmMmYa0AHJpsWBZqvbEdpDxuiMIocUGAYRKf
x873XgmuNFjpwW2St6lTkNJ55bTLdYPa7CmHbaUesoBqGdNJeUjt4NEsfJQBXbwO/W8IagE60clA
XediM28R75nKjYv11qV/ceL0agzhGuseuItD7iONJBmFxmRYW2N8QdoLiQIr5EVsNS9Vz2BQmzVQ
HAUyIIdHeQTWOtOvXNhe8Uoni8oe73Wwg3iTp8VJU5tsD0DsK/cQRt+564LcRQRnUfC7qIZZ48Vs
fcUXG9N4jODWZZnoG7OIMIrrQKeMycm1i3rtpJkGU9x81umZYnSV57te1aOlrlTKKvbcXwMu/Pgx
NsiaIuc4puF3KsJQ+nOmI8ue16arvCkRQkYKK997x9wyFhuX5dx6S3PGPT0+j5U7LPvAoaJrRFFX
oPxVp8k8WjntZMpoaI7N+DF1o3WvT81DQ8VsXJv7ro7h+SRGvbXtMsGOGtdHv/WwxQb2ObZUBXRt
8pH0mAZxIhtbkBXa97BJ0IZ2LiopE1fnMalXXtdeJuuhqBC2jH7TEBi3m/Uwjxr6ysd2Jv5mTIwa
28w71lNJlt/DtltNp8WYqsbW1Kh8qCrl2F9RTON4Vi4dr7WeI3hWAe3hMqTKaWn6QidUZ8+5jzGY
35qYMqGh8VM/32rWR+f1J70jt53kxouluyfH5wrPbbh3+9BdTr6XrJpoftYrBPIjNIalXmjjpje+
8YD127SLXhMazuUEbwHfWXQc9KbnJMJtdDC1Faq3bQYrZsQzczXVXYn5KIu1U75Vifq0KIv5q8De
EwIFP4ymealQmFFX4yWk6Syzedv5GIY7DtSiwkQHDykWx8M02SAp96V0foybDNDFOGEY5uYAv9BC
4n656gzjWYOkQ/SmoAXQlXA1Fe1LpxgKPRulWmVK5Wzw+T9iEEteNq8enHh8jvt5hzfhGVH/ry5P
fmkdIUetH3fWPGdLFDZf1Fwjq4/iAyzygBtFidoqHrtzReHjyhyojxbG7K2Vv9t1SSMt3A57q18J
0EIT4iEOjqfx6g0NTFQa5o8h8naYVGhfdByx19QhDcc+8JRL3hS4uIkt5EQuJnMeXFVEgUffmvu1
/Jr4vsaJ+eEG/HY/z8pTO3aU7Pepsw2SIH6JWvUPuY9mmM5k17v3ivfpxsxU/TB4DsQPBQbnLPaR
u499lrbf7TiJVoWlhZexLZpT2uF2b3i18rUHAyf35aDVWTi8w6kPGYs9Q7Bs2wEvPEI8VBdCQ+Qo
Zf1Tz7SjTc3XF/i2+drVleJE3GU4K2i8Vp7aZR+KHWzkppx6vHWTgPhI2E+M2gac9ua5fqwRYyxu
e+vP8dSkP3TE1cuUui3k/257cEOl32jEWl790vtiid+FpXjufSf8MnVqsx7VIDwNXWudg4RXRolt
/sccpOtBs6ufo0O9xdRV3TNdHgG8JOEAUHGHLkh7VDtETHIz1Xw3zNL8PqEDXhogR69Au7WD1bTV
Bgf66A2c9Jvc0kJlHmeh/t4FkIuwL8b7XmmCS4gax4QF5/XKR54VEC6t+qcbRPVCtY342atrZatP
k75zWlt5NCtdQ4TGfzFDHhk1b76PBTiLenbDawc65mBjbYJjY90ycndf5AnS0uqB11X1nlqNseY5
GI5VUtUXCwXFqhDypgKlody0tCM0lEVhPZUJJUl2Yfa7vIuqp9RoubLihz16u27o+t8UC3yeqynm
xcPT9qgoqbKu3MJ6Qwv7LDcNuuBpiEW4oFJB2JRWccy47y61gest1Vzmtzb1/nkiXXTPiNP7J82f
m50bhDDJh5aigQJNr9zb0EP56VwP9DX7sJrMXoEvKU+Niv9nO43IYNSs+DGY78qc6t96P1RXVV+r
pyItIDYSHrxtkCvH2jDT73EEwlBRav/UK0p4mTjGpT8Z+Q8Pk6R60L5nNkw+0xyK82QOxrkvtHAl
fyJbjj03HOq+eJVCQDn7mJ6fBzDRK1yMne/UhdwOBYIXDb/jnV3qG89a2TWrDNvslYPOEWX4Tm5F
l0/QfsLyUoyKgRcyG6he7H6blCd5PLbfqCR/IqzaU7M9eQ2VJsM8N996eG23AwpnpISF51+mUotP
auV4QO4s98PhYsktiEHUS8p2qiuNJ0ziSY/XbTG1H83Y3P615ZEHYtCpXVOG0cfWc8p1SIv3NeSu
lPtoasjZnKDwIXCtDON2miYxqP9qRwWbcu6hxHgUH/rNA4b97oGKHH09AWH8mk/dRv4XH0/FhV7Y
uyhGShkZFd4aUe6tuZmmL/FImlbsp1UsbVE5dvJoTXVFfs2MN7atxF/6IN/L/aBCxN47rsfHRleC
w4QEb4PmXX+ne3CQW0Bk6xYRj8TjXJXmXs9Uyo0RaHS6U7wJchd1cuO3yE28laVO0bGyqAawKvUH
XtXjNx4elXiA7V/dkN6+GhLKAA85flP19EQ80npNdcPfqTYDGz/Uhw+tOcovgh4Z1/AykwPv83Rt
qGGzsd38VX5YFgj5I+CrF9TkLUWPVnbbK1ZHTwOs15e4buw9bssmcMlo+mYPdG7s4Fs71tmmU8MC
foBaveoE9uThq3Y7LAlnGec88MerlkYWRRAcZt+PH63lJM9dYxiUmqB9letFuVDatMPXckJODgu0
hdNt6W+zg/mt+OOFMQWrIZi0U0yN6QPUoPa2RxSLxEtQ0TxG6HGP/URbLXdp+x764y784o5Us+RK
PW9Vz06+oHBfyV32yCtX7hwROFBr/7Gd8mjh2QzSFLfxHrAxbRdVU2kPJWCP09wOsKXFfx/LcE94
Z34rcovxGViNTUyu8Su0joVG8vSBHAfgF9OHEFXW+iGKzey5c5Wvt6PSudGocB+uamSZZ1chMSA/
aMIZ5IGTv/azXVIOkjDGHbvkW4sBijgB3TxY66qJsGVPwWMXuk9sWC+ebmeHwqMlCeaGttx3LrB2
wttea617HQiIPjvakCLVSYfbBUyVo86L/sMNAG0Z+FyTGSnsV7eOGJ7yJxVNQYUkbrEuGPyrvO0m
zDE/9BgX9/DHiDX/U6Al48Ez9Xpt0CVofddZFCUKqbZLy30d2x+KFpd4HFnVuQgDuia50W9ts3DO
ZWJbG9eZZlrCnrdq94TnZLGPHaNdDCqDVc3U4DQLjYjXYe3kUWYXt/PT1NbmGY7SWmJmckawvGK+
U2+rPOgRQlFjQB3cNxQ2eKMNw8dVPhwXAg6+R/iAD27xWrjAfONhxMO6Mg5j7+7qnDEgajjn7BiM
qgMTKJ4XkXWb9f5ZSc0Pwhi7lHKtt04Pg6Wu9/2us1sdqR3PaGOV4zrsMXObW9ARfuWUt0mQ6YAf
iCeJi5YfHKmMkbOjUNl1vX6sRR2yKzRN9/W/byc3lhNDpPRvi8LQT9Cc5dfkDuT6Wars5Ox9Jc24
tywcIAUAItDPNKC/D0hq0gVC7WWv4G4+u810Zl8FgG0FJkGSv+WOSfwlYgQU4k6zLdz2LQq/ULLp
0SGGOlgL86umQ0RTiUlCLQC9y54+f54MB81vhsNAwfGuVpWV5c4WEnk8p1L7m9OqExk1zBqKGuf8
GX+idd+lHS+BMV67/dUxO/u2QT/hD0UZfXvIxETOJUeV4NTOGIXobVgi1msOrfqrUBT+EIAsPMTE
ZIKjM1teuCALo2+8oV2HXTato6r/EjVBcXQiBgDU+zZOM6xNq7pmjnFyqBXfytPDU9as9WSAkJxA
NbMVBgxx1b/KP0d0tDxk2SJTSxFyLOZDa35PEPIeFUYqm9yJXrUe06SmaV/UOByXTcIX8EfiXOFN
PC/jVjtFWqFs5Dr5aQ5MZ2EbJWSgKVnhvrMMHbzdAbqs6CgEZWss5YFRieOtipJRXJEKvcwcKwEX
bUt37KVJWG00ykMIIndd6P3FjPGy7RhaOp6x1oTzh+siuignpCsFNtmAndUeKl/nH/wEESzRK+t2
f9z2bgmrGfm7WaR5y3hEKxma7V7z411DznA3ax0UUJoqUitqymC5A75sEXKIoxQuxOxgod3HzbJv
68fOzLstoo74iKPYuNUb52QrE7CDCJdNUctLIqT08KKsh7fIBHpcVO6uCDzvwGDRbLHtCFV0FJow
NKn7kSBkH6FCc6kelUZdpYCyaBDl1lpoULc8+j+GpvlJ2R0m8AJ50lbGBdUInn+FfU1nlPj6OLxJ
FaiUikqVrJy7Wa7VypBv2hCpCkUc8w4gzhteUvbZT08oJZ0HpahCoJf4Cedx6VI5ZVnnZuhBVzee
uQmaJFuRfzLXsRPFKzyeu63v1LumsykaRJO51Ptk2loaNHSj17qLEs3xPpj7t9bq5mMbG+mRQiFw
OVMFAWQK7LNlF8YmFhDUqQstykU8UGeFbxz6TjMOPjViiF7oW4w+Q2NeDUtvUoBsGEV+dTtrk1cE
iIOE8J9bvhc6Dprq9BKYg/+QFFQgGGlarC01nZ+UnEgjv1Ue6o64bRLG0UGbyG7EFPwv0kHTdmWW
6ofQ9M5TW+LFKCRZiSOMhrqqSLeNkRxjoRSSk2w0HrxGxaGm0E9SWXuXhd/U9XjGUGQIi0Z1lB9B
Er2qZNyXdMIgWRTdm42xa5OMJBwIijhChied1Zz+A1IjXnej/hAK7ZyDdrPMKB4PDQY764reP892
Hy0GYZ7S61q9hYP6ic4kcUyFjUhgrnWK0bPiO1bPHrTSKV+Gtns7fmk1NvYCw1T20G0EbkZOCDt1
h8h5oyRhvHmvtRTCR3lqbVIdZa80YZNgLjnXo0Qjs2C9zUL5lI4UcVAZyKMYiYkuvGVUZ/wSJCTG
idg8ZBpWEgJ4tgKJSBVs2oRpdrvXHdA9tIgKYO6DpRjLNpjV/QAl72hl4ymJC2+h6j4dJIdXaZV6
3W0iF/EBdhB/ik9UQug29fL7QfwTOcH+2VpBcxYBr9A/zGKC+V26znKKl2BwwMugzrTo1RevpqXH
eRZcjpi4eHDd5vw/59gZ7NeqjVdJTB1ja2sDtkaionHEkPu+KOdUDCcoYkB2Juzf5ER6wiVV9hqY
erwJhVhMTrKKtsyn13ZblOvcRCGrLghkStXUB99AUxbGWbMIXadc0CS8dgFEBX/GZ88VX8WRhO8b
c7G0smpcKqYz7uee0aRWlkeNYmx80LMgW5F5Izzq0r7r6kAomvSnvpmH4s3sZ4I1pvrotwBKMh9T
j0GD6tBOtBlBhqWO0kJRT2uRJOVcyYlNj31RqFF2OyVdlsC2ST0ileKukP8kqXmGfIbsqrLLDUTZ
Y5R8UzsrRmoerCpM6T9VG3U8nauCuCHJEP+BEFu3IPORroNwGA8WlaMHlC6Y6noDBcezpx7iGN+T
pGlw74Jrt8gcHjU9V7N/LmMOsgj8DlIVhXfQ09Ghm5hXZXh9U/qRr1PD532Mt+mh7XRcZ1MnyDeh
370AEOK9K/SbsjmQc7+tC2xuRK+tyLZyX0BJB3GH0uAczxkwtJCa66RI8lNrtPlJzmmAD5XQddHc
B+PWydSW7C6DMr0wX5I8qTbqGLvX0dY3UMjmb+Ri0FB7VMhBA525Iv6wHyrlBORIO3fIAAkFB6w3
gh1QrQQjDIfbqGo20RhWH16mnyNSrS+ZVY9HtzfSVfIcWt74lDczXgloDApD6Q+xR2LQCMkxmaTE
QXdivTJFwXQdqnIC4aTkcP1sku9ooSoQ4APpmrQPicnq1kmzMBxmQO7e1hV61q5C/CjWJaAjZ3Ss
C4qX4VEn0osvZKWu+nQYHh3LYjilqf4uxIJVn5WcSpicaLFtPPhuhQm8RwqnjsKFQxDmi+aZFOFW
osWOR5AQSQ89ELEYWFcDUIaeJicHsxWyNK6OyUfgvaR9/LNW/fIsl4jJ0xUsaFjS2EuWjWeZ72Nu
LifF0T46U7HXhqmhvtCz6H00KySvrHfKnmyCHmp720jqtzqrt0URW0/eUHytp4C6osQgtlS19g63
fYios/VC7U79jsG/hq2FBnAxyJv3Qpst7GVykkPiUzdRlxV14Auj9PINyrDkOotJqoXKHlkSZkD9
VL87tn+ga+99r0wwTTZmkCitk62qtiFhnU2UDeNTezGxroGBDLwL8cTo7eMKThL9Re1bq9SIBzLr
BdRIxwCBDkhDmdhDR9qdMchb1SruG2Xm0S4fkjMaI5XgQzQWu9oUxYmY+B8aIMqPYQo2RLfsaTnN
MN2RfbWc3KZajmk84a6hom4rZx9xOu1O2k31Xg0tfdfk6a+s7tQFPOfyzcMtaQkskjCbOSuYmaA3
c11cOOgxtECWk+h7Hzx7CWjJ0lDfRjc6oO0Pl7EdVC+OPuLgMsL4QLxFJFm94G9pcRAOLw8NfrwH
lwW139ieMaWFhZhQfCYXZ7HOa5vHGn/zo0Y2nbE58SEjaSGHYblDJ7LBAaSGPVaT4+gCuHzmHK8D
czQutpc/kZzSX6LQaF/siJaBUu5oagFajF1zzfk7tkPJ5P3xjjCYP0b5xpnIdk18h4vFmy5/SvMU
lohen+WS5iDaU9SK5I1TLRSBdjH8ObwuTVww3p0x3VKDnv0Pe2ey3DiyZdtfKXvjghn6ZlCDYk+K
VEc1oZjAFB0ABxyto/36WoAyKyLy5r1V743fBEZSCgVJie7Hz9l77S99QKst7EREJPHwVg3leGYy
Svsb/P3R8x3zwZkvUzedHUErPZVpfJ8sF6zeSOyHVSAydY/0ad2isFgZdd1vktAdH0hWL49dzNAt
tNJNWKAVIZRK3pghJWjY5dYnk57lKh6g0ZVG/MVvqCZISmO83b4hu3IJLwQlRA5S8RQEdC/cyv8c
zR0FOpblmTlRC8IpcHclqDomIET/+dlMPYmntyDoEERl+Pkj32o3QHuanWaP6qokkTVtNSVfhygh
Bp4k2pw8MdO5aNowfJtvJE08wtW0LrBwoj1Fm38q4JmwtMVv6CKjnfRjoHqtHjy0Ix5aZ3g1gsh6
rhw9YbTI9mCih352wuqPu8tXmX0yPnUI7yXKvrq6Q34uh9H+ZMO1xbAcVbt8vlvVw6euNtDgmf2P
xtGn2y7GUNwF2d2ITODGFwGlr01v2HFlekc/U65xwTJFTUY6KjR+dfdrsCRrZCJ+skNGBMxPxkOk
+97jZGDNr8Uc6GVN/RMRs05k/9BV96VgzPya5yNweW2Qd1lE7YSjXlvJOmHCM6biU5/UO+SL4tlO
hjc9LQSWl9R/Nxv/ofLN6nvvFgxtQiT9U4GxLwnxxKTeyikdFuoio3nqpICgxgilv+e6TyHpBVtB
nbDXPFzjkaeRJ0ASx12SGW/YSqajPTUQYCcPKrwoX0rWeinsZ2xo/VWyJuSWre4SPLB4wnyDlEgo
DJPjF9ta5xjRNq06jeQ73JSduhYVfInKUlthTZ8zs4itlW9y4mlU8thojbGp2w66z1R2r/ybT2kN
qkpVfF5qhsjrCv/EelR0vgBqcnizbf91KgbSg5p12ljuJ4vZv5wTynXjzqoaggFjfVfZIbgZPSbO
JyoPNKCSteP2NoS0XJ933GKrqdTZxuS+rOBoNXfMizlKduawttNQbYvc9K41KMRVU+TkyqYW0z5n
jp5N2+hIX2na47C/CIL23uJIEMecaV9iQ2N6JwZOtUQwb0bW6K/N8M3GTButequ8WJpdrJfU6ka0
L4NmEnhfSOcsyJSvsdhds6hEuD93Pl2/dt79t6Eoo32jHOOpN8wMFqM0HnO20xWrbUY9nFvP0+S9
i9LYaDFmAdd1ze2EE+NomKAj4CmIPYEAHdmJozp2juWvBHCKY6T8bM/AhG1Nj8YzIho6Dknh7ZmL
FRe7DSb4ddpFoN3eMkkuH8vaqnfIinEduExgOAJbt74yYeVE5pMrm2HjB2nz3iRih1AZkm0fZ0e/
mN8Z3bpWaWIddVx/N2XIlNcwmo3VOQPUuly7JYxhv9xz3DnUMxPNpckVAhFgSitGXxvHS6xv6VR8
qx3D3kn+ArZRkxCN2HjvPUJZIBYUaWsvj6tbpRhzVNX03AzIMkDW2m9B95zHYiThzh+RWTbaxdJt
eTOOzdarYltbN3Wx97T2O+ON+x4KBG4YHMRdQryZVoxnYKXiOSHp+wZ+D8QnL4N1wodxRApukEeO
iOv74Mz2kdieDsytxDWTx7pu/FM9uqQZ69q1AcHB1lu25qrI0wv5lC1bYB6vp1ARotNm087EWLVa
TtYNVLebMDMBuDfBNTMIGOuS5F5UaArCeQbDquQV/m3Wc74q5xeEGEq7VCFVFnhu0T9LfWwvdDL8
20Z5kgNG57zUcbyXAQSRITQIyIJ+s5mqBlpBzr9VDpmI/LjnVO9fiYVrX8whslYhSKohrMq3eQz5
nsSgwmzRu9uxGSnTJNMEXk12sUtQL2oGV2v9qPZOmX+l3XunssR86NPI36X0yjYlWaD71gfg4cCB
WCm3OeV21by4Oo31SJJ/VpPn3jX4j8ykGh7SEXw4Jp75LN8/ILaXNzY1/jqMDcJ1e7WXfKR45eFz
BCCR7TuLv4ZzWakNEKh9EyQHHA3/wbIqb1V3XffFZy8BCRtvaR5laIWM5H7q5mF+qG10c2qftVBs
ZVMkbHgh7aWpIBuYJW8X56k4O411tT1GLm6iTXemlmSbHiU2XLIhJFQ7AunKJ0D2TITaWv6gYcOI
zfDkufcpoEw3eax8cp8ym3BMxwf2llus0ZPrZDe2LMZVa0XeEcROcWh8gzOX68o7OV8mrSdOyRys
gx3bm9Irslcn1+m50MDPVcru76rgi84eoceRvJaeuKvJ8t3YnRvcJaal9iXElpuxSKIbaUTu3igY
sJotwy23e5NFFTHNldnN4MGOChRbVxJ9ciKv50mHyL+1DRyc5pIIhp4R4qatKRwoG3rKLMrgSMSr
5vlYz5Ga4MLl0UMpUmPLs862NLOMR1kJ/ZGPaz1gSmBKatscAO36vMjFZR7X0B6alOiUzmAVibFh
l3q3Z8dAIoUD+Maao08gYj2TVzAeI9T4e8qOcPYtZ1s9z0C6O0V9U/sDCSmRe6u56LMAvD8PpBFW
aWsdKVDyTW4TmjqJ2Lqh3mI/a95iVYl7zPDVjZ5qlyw201s/zRR7mh1f6ILJVZrpqPszUMtSNTdG
QiCpLjVoPpOxGjo+yRmdsdc6ZV6Zty8q2uWBa8F0qSbjqBzKtSyRtzI1kNOS4GeW2XhbmukTLHrv
qdMV9C4jeO2S2n1Iqtdu2A+0Tx5FUtAIxky974ai2ZZ2uvULeiWeAVa34LNSTpvOqvN9pFHYSGdv
Mrb4bLlMfkXhfHbctnoUJWt7I6X7RQd8ZhVRdMXoBgde4aWJks+i7YAqOi7870gNrwp9ksiHgGxS
oEqaZjfX1EkY2joaT8IEE1M4ES1AaVWoXvIr7wSNKcCxNyhiCO/9otr5uGt9HiLwYWIIw0NPeX5K
kvQ8dlQ1Re17ayqX+l0hK+70NEdq55k3bQy0Luh4J8TYDq84UKaVQFfBoMkb5rRgBJVh/dja1sYs
o/SBE0W+6fM62GISrw8OTYy5fxBdlksyEO3u5AbE+kita1t5T8slpcU7mjVpt3J47SWiKILIxT6B
/hhFboAPR9NP0E6zSxOy+do5ShhALwSdqVg/pQTZbyCElp/pVt0rK/xEBtGBszgpPpgh0ZlyfPVb
P7vNP5sjK52AwYmsyi92DWMdhCmZhnyry/bg4MknZPzzpCYGNkFmv3aVtmI/Mm7DkhRHV7M5qyfy
SQvSApqydy8ipNuqCL8HqTaekrbp1z6xRTfmnCaURDoa8t62jgrxXq4M4zI2HDELcn+pRDRBWBCR
xsrnFDf02QNZG+oiuuAcuUPMkbJAbCYZPM/BA56HRluVFdQNGuBBw4cs7ayTnSbU0j6zKhqZwaPf
qHWQRZ8bywte2sKDQ03xgVa0CF+mwcl3Lxzyc9wtWX6H0GTbeWZ/jveGXkR3UVylz06cQNvU+0tl
zlNB2Rh3dWR7x8rPPxl1bNyhZ5mTNaujBXPu2cuNUz5UoCtxVW6TcShpVojkyzBC1tnDEgifqn7s
n0xIYWadfmOepS4aWMkHTsCSOV8QboZQo70giwL3j6guXs8AVm96EJpOyyhCB1CdN15ySIuxXrFw
ZAelgppSgovbpDTIrOEGm5A8O2ktDlQ7xs0wDLTQCpBNXq87T7FSd1Fuy/fA9C1EYAhT6uhaWlMG
Dyct3vIyYpDjOd8txu1uHpSUncC7eifYV7kvTtIpjAutKv0iGblckOWRNFJrZ5UD6KA19eZ1CGzB
MCU3RRS+KvrCUBrp+4nlQhReFd4n4N+iypJPoTLbB0sjnkrmTOzZJqVe6++tBn4u05gft4aO0I0J
6hFiM22jSlovum8lu2TUbBJ3HPPFdJEODKOXXXtp0Lb3m2/JlD17JZKdrk0mzrENMIdotHf092rD
DM+N0flX6ZWXOIUYHk3OaSholo2EiRd9os7VfKHxQb2mR9bOpLtzN3R6xEmgee29QIO4FDf+Ni+6
8uCUYMorNs0sAVLPrgrws+zpbiK5PBMZ/tWmrbUuWu1VVtNwCtuqJ882Gu4Np4QUgReQKU6LoIjJ
snD8Odtdz144491iV6o2dQJLldmMBylIUwcm8Ra9kMg9C7O685BDKN+MLj2WrUdFhwNro/bsAdud
Gsfe4VMTO0uzvIvbJjeInctH1+EDlWuIV4FkM8r21K020qTMaa4efCMO9pgczY2WFc9Aa/kATvK+
wp2yte2AmsA3nl0CfQ9RlFIvGAW6hrE8MCFDmFgnAHvDKbpkdvDHJQnq4EQKFUnSdl6+Swm4brlo
DZT5BIMgTZgg2yDNpp9QVFeE/8aD1xbpQU/AUpZR5spVzckTMQQQ5Gnw7YdRMEOo1YOYL5VcVZqN
Gsmr3I1iwroxjJu419M3I0fmOI4GAKNxMk6KYuWUVpZA0akJ9DdttLKkgOVjt8Y28ytnXUOHuktq
K1tj/VOHjgS1zdhr/b4ZB29b01HFxJP7RJXF/s5Iqmvrev4NrW3/JohisWnEVG01t4A2jNHunGj5
dG3Ekz2vvZGR+PtO9vUTMhGO7o0y15pqvlE4hXf2GE+bsh/Kk5Mh3HD9Rh5QrJ8gSaCIyd+bUEaX
sVuEoWN71yd8OEP92epadYE6qm3TytTIUY8ex0nzboeiBVmi+MwnmMU+TtJdTBQM02l61ejhVE3Q
fTe9DS6nTie0xG65i1jk7AJA0gaaAiu9yGNgPYZ9V1oj9FZjste5U36yGmXd9/23vjfa+6mJsDUU
KINa2rAXTo8I+JHnrYqoB8g2ZhxKg2qGxx4cOw5fhT10u7TX9aOZtPdOpzPaN/VuE7YISF2ifvfG
/PcaF+WKUc9EUkHVbMNunmgTrXszLJfhlv5PdVLMWotVjL7ngAAXxJY5S804kpkye5FmX61RHltv
gIUOcrLch8rFSUByRlFY7jc7ihAat2J47L3qTJkQHPpER39bpOKZ+WBwm8z6ct+qT05Nfe3DlHgE
KYZ0m1ZfasUnSWOqJoROxDV5iZOZfwMdzGknaW4JJbZX/E10R4P2yclrOxifZvCIflqsjTS2AXZx
F9FXt/Hw595PvnEeyhztWldb69TncwLi5oKqGbLAABWEIRfU76w3Wc0F26FhRc0V+qnUzOTR9Jrm
WlAVa5H5lru6/py4vPpII9J4ubU8pnV+vZqktfeUhoQSw9UV3taFhkn3No0wTMqxQ9xk1Osu1LEr
5Jp5FxUsF4Qe7HCnQpX1ovEzbdKr1dfDNamanjZ6ihHARbjc9rK+cxozIdQPEuvUdM6z7SPaHAtX
feIlMRxLRPHeKv+5jqKHhI/5PnbmzhZK2K2PC2qjQhdQfTz4X2anrCk8RNpxlB0zHdmTTh4SEIoq
fLIb5NNm7J68OBtuLR2fWZw0s3kA/hNG2/pk6kZ4SneZZfdnkXX5xldt+K4cgTy+dD91wvF2hXK/
9R4tYKPNEL+YaLCqTNce6SUD9yXM8A3t4mvEbPImn/gRPWdvUiJQKBSBFj2wbKK4T3HwZSiO6E8y
JajNBA6JNha4b6bAO5m9rDaTF0ybvvSS83JJWuYaVWy9L93bGJmlQU7bpmzb7yar4rGK7hUL1iHV
hvYg6L0yTu/8begyZbY0bVswZENdbWB+xL+ImN2QhHJh96pCyTy3Ux2jLHIWW8Omu608tdeFNjON
NWfvMvY6OLR812nNBK+KA049DCUP/hc8UMGDoou1bjJf7pkANFtWMWtdODSTDevGmVvDld2bq8Vx
+P8DLf4H2gLDIugD/5y28J91MpF7/2uUxcc/+UAtYEj/ACtw449gWW41Ravi//g/+v9NBoW5eKh/
NSoGdJpJoPVx4BqGbVuzR/QXo6KsWE+G1AWCSqrdULkrv1czNdJHKYGdrsRpINeCCnZq9ymLLcxd
5VuusU3zUjZPprQVE1wD/4+5zWpRl72A75pXpX+FOVk2BF+3Ik8MAt57qKM72+pzuQ5aXx4yTiOo
TnMGHrI71m0mGxwVk2qJTL/kGZyeTdclfoO5sczPDqcgEIey048icUd0uyEoT+KbTyByP2lN0UHV
77xorQ/BJnBEeWZwnewlUn1k1U5qPsVuAiE7idteAytHE2jl1yhHequqelTBE0FRLvmDj1PaOe96
aeKSIJG8uyR6HJJ6HQMppGdDnbnykCgKZgEJp+OuzuDABgVkFBlV3i1lHg6sBnTovtI04uDdkv4T
Qiokq8HAa4+lnbKJ1aTfTjUaXk/L+cG5LUL69Y02JhwvR+Oxd+O82xcRtUvs4IRfReVIK7iJaJeh
i6mBUKDEQss3voQ4sFyki1U5HAckxvhTaocXaYd6a37C9lmde8dAU2JihLONlDIpKissxi6dXdRQ
0RY9OuJRFi/3jGajuw1ADpz5g4DxOsFl2JSgGu6Z6FVqFzc1x+tutlxoVjvqbLXp1mRiK/cWDMa1
W8whFZ1QCALp9Wprp5MQcK0govdCPLj+mIZuE+zaoQRgM9tnMDZ1ZNKaSuf9pdsM37TJ+h9m20Zf
dNF429Th87NLw6SmtWKP79IIAnNXCD/43AQ4Siw9dV6VgbMq9ZqaMRC4hSPj4kjfmLV3JyWzMXSH
4RbTvFdhEZs7Y7oxUC9GUTZPwONt6PfpxmSnZrAiMPyF/Jx2NoXFQTigybRkenUzyylXDmfyb6yz
xZEJq30QUciYeXTFu6O7wCH8yPgKNlf/kgw9G2QrwibdR6oyn8IsmSd/0tuZTBJjIh/D5spI8qve
O9qG0nLiHFmPErpwVAUburbdnGRpm7e26tDhQdkSZ18CUETEYEarxpSaBTajenLsrL4tTFIgGGZF
40ublPJgybnYb2tDF6uSVsS2K7XmbiyGHJKDIMYViRyM5MIm6wHnYrfDToIfpuyY0fe+OOZBEr2q
KpMDe12lP4Ln488PePG+U3Jve2xUXjSpnSod796xU/3BMMbHmsOqtm1jmb8ykVPWQ0kUxap1VHlH
6QTl2tWz77mRjkc8lUzI40qsOoKwQKWrr2LWFVtjjyiRLvlBZAEuhA6skJOho89T2pqboDO9ubll
Ofzu8MVXcdm6uP21MIJbndJp4sT87/9m/PvPpS00GCgwW0TeXjBs/G2F86msdYChQ0bvoo9VZzy3
HFPowGpG4nRIHP/1msc8tCu8Z9/Wmqq6dQRejHBHgAxBrhscgC32op4TXoDj7o91sObwtKt9N75t
EGpvaqMnBTc2wmtr+cWdSNLiqnmzOjEf63OeE/MgtL7X4j8Xympg/sOPGyZbNBSRVYYD2iNhNR/W
/cA0pcOrpNZu4IX0itzovsbEfCgQAWyWNdRMiPFkasMMi1RR97qspr1fmesxI9Li9yU1plHAtJc1
B1mNOo+lQpg4r6uj0YKJ7z3zte50C3BiVR9MBShS+jmeXyrUJyOasOEHI0bFVpTOzZR44ZUJxgxS
/e/Vdxij5FYv9OFeBtqwLRlOPrpRxrtlqP4yarqxWxZl1uRub1vpD1UHfJtH69Jts/yHndYmJ1qW
aSof+VD0Q7/yVURIilMG26wLrBOmJRMNRDw+qiiWM7B+2PrSZkwigo6umIjoyDtsYw9/XdErP5H7
Mknw0GGe3KDnto5uxusTTlLu4pQf7scjs399aLs9VB7/3HV1d1lW/6KklTeKNn2zc4QmZuTinv27
bQBlZ7eRSDG/C3Kj76wh844f24Hswu4OMHn+tmwJuV+MvIumgm0vXf31l81hLOMYdUgGO/+XHYIn
xIgj829cI4bzMu8VdVeVrzzddAemLzi6qcFgFqug/ZLRIMC5t+wfQS/8K9KA9BbZeBttaD6bLIpp
1CDd/Ffbic7H8zC2OTPl1omGnWd7/b/YXWDEZp9bGJzflx0mhb56AQNv+utftpkyNE3MtzwdZx8i
ftwgXdvY+XeEavSOxkGTG0NpxCq7lXH56x7ktDhNtUHgwf7YiCjR+c2T3NA9VPCvjsuWZPJpYDTH
k3/9uS+1ftXCC0GDcVcKICO/bk4J0VSPqRN9XzYonFvDo5uMnb7+uUuF+IM5Gw/kia+WvcojqXBj
5HV883PDMuKMKWFiYv1adi06D0zyEmY65FX+49ZV6Fr9OTam6AT/u9+kJs3rEX/iWsPN/PxzMwP5
fJs5IQOW3zczupzZnK6Q3y4bWiMK7wajY3OD7rxFSoRJNLayH3/Z3WpAwedwTGPcNGxx/uDZnEos
47Tsc2PuDts+bsgv+n/Y66jzkiM9W4uikE8MulcnHlHNs+vplp8yFnP8t2Xny1uaO5ytk77C36CJ
b3ElMQbNO6HZavFLafjTM/oJe//Ldqj88BAwCX1ctkQ7xwfl0hLskAo61lc98s+/bI2eJ++DkFnf
r/tjwKmtUwG4/r/ZI1MhEvT3oqGD9082ytKR08UYux+xXjiAgIduvWyWToxghTFLpO+W3bKcHA35
lmWj/Vj2TPI05u6XrnbLxjkVVfhmROFhnHwL3cRYHf7nHZRcM4uQw3SnBvSLOI3h+P51J7WdNG3P
GMMmX995QWQ7Jh5lG//tqnH7TsQHJZsmU3sbtYl1jUfFbnlrCrMR0PCLQvvy+24L/lQjd6rOa29F
c6R98fLUMbZ0al+HRDCJjCOTlC49zChUtayljW87c/RwV0bJ16ZJ0RJXKYDq7cfV9gwdV8og/Wnb
07uZGP9qxNjlqpsKmm2auQkdvddJG4OFWa0RchBE0rq4VSIsr9aV/Mb0FsW4ZDixRI3bugFZglZU
TPuuCkxzy3rumFvXIqpmMxXoNZ2EBv0VyRLyncEW3iYQEDDK1UdRMFI6fSXLDF7AxxVTGEmfH7cN
VkitWv/65V9vV9JREj+xcmGsLmeosTNjD9LNzyvtUYem3GCQ7ReY+syZ/4erzKzq7x7/x+/8eIRZ
Tjpc/9lXPx7/9We2sGtRXASG+RaFGf/VxxXPp8v78McdDH3D9dcvf9x2pwcsJM7Rb7RovPIn1JFq
Pwp+Rx+PfNz+9fGPRz6uQeuGw/XjNiWFyV+GQ4dsK2wSUv+42gVBKr89MunCnUjN+OvjH4/oZemu
/lJ56Vg4V3lMJRGkg7Hzmrbc/dMaLANb++XjGXz8RHzxc+EvTP2hyzDQo7yYn+oHjb3xTKe9KjFa
7fXXx0UW54ghPx7KqmSatu1APNof18632z9v//r4v74trLkQ1oamM7Yhwtbfr9PyZ/rr434XadYV
ZYi2WerFIEmab0iqinM8ybMKE207tP2wb0CDrf5SPHYTgmp/DOaEjVm5EHsDys002NdSntG+hTSy
8cMAJ6HxPR/TfxaWeV+REjV1JNthVYdPRmqV1j2h+zSe/q64LJgSiqYJOeHE1qH+vcpMMW0As3AP
VqOptRP22zl6gblwNid0BQ2EgORHmsMMoPNCaI/rnnVfj1GPBAw/0/T9ZzFaeg0sCisdbslYPOtI
cJhBKGj9FKZOtQtiurRVUQXbpUC1KuFuXQNJ6d9VqUWWvMu2S/5SqdIVNde0XAExt25xxIpArAoq
H9vNDpVLD5MS3j21fvH5f1u/trZ765aBWpfSyE9ahcMqHE1qbsWLyRgArMI8To5q5AvsORFuE5oV
CdrT2yrk92A2sB9GS27QVxO9O7cvYs98y6Qzkkb1Z8FblmrPX/ketgjD7d8L3xwk612cJ/HjUvx6
yUiESqN9b3VK9izWX1ipi32NghP1G7QBo/te5LvIKZHpBwTlKGew170M6/VSHtuAa9aijrUfoNe8
DbCJTTvBS+kxFhyWCrnMx2GD7mJmqxfmVi/98T7mq3eGXmOiCbJkPZTfkMskx3kMSU6m3tIUset1
Xtn3ThsaO6eoWpQJTL5AGLEP16gvSFVLOdPDElFaFtzKqvD3tguMJIV4timnvln5EVEaKuEcbaID
Ff2bmoYHV9FMcfmT57fId/9tAR6yzbgMLv5ahPewnt54VhExxcbXwakzJMT/XYh7ju9f4b2RUbIU
46NBVSxH/3kpyMs2hLcEhtnGgoFMcJWCgPiaZoD2f9bnBL3DLJgEei0sBoeuT+lW0Ejv2sZYkwpY
7j1Kx+3Q0wAYxo4sqBpXq6OF+6VqN9M853vLZ/wUSDaVZZ/NmUTkWk0OgoasriIE9P2zVRQp90QS
p74aMTWuBmTmq9iLrGOJMgtBj6JicyQHAXAaLop53HlGuPGYRPA78BlwAeNoZiqHj6a4s7v4qrk4
dRO/6476zPRQwD2WltPHWQCXgH3sDKu4LWdKiI0Y6xAQoVMBEgnRXyJpMBBNwhiRwEYMy3gbc/MR
W+lLNeNIhrolkkok4UYFmA0TZzo38+R/qPEo6mPerTGtPKukqw5mbX7qmoL0JB2lsDFTUehFXYeZ
kxJmyM6WRtdyyDBmrIqCr5Iq4ZyCmbwiZwaL0kgghYjXnJk0OtcU6+fZnTkuQZ75h0okeGkAvVSz
45ku2sh6l4IhnbEw2thYN6hmWlxkxOtVM0oGwazY1i6UGS/+nNNL2yxNtMwG1lAVIZrmGl5NgqSx
RiH2MgqYNilwm8bT7atmGereyHpGnLpqz5Zn49tyx2Jdq7A5zOeZjgVX8mtf1U17t5xrBpClZ6A3
4VM+UFMtB5zMuzFdgsUyCGJ3Cg3FVjAkha0eNwgzuMXYWr+nZDOvXeMiVRL6zdCNO9eQz8sJiOZm
9ajJ/M5QrFDLKcjJC/3QjU4KriUh7Mgnv3FI547xWL0iI88vHqoXpt1kzdGFpR6xh03ihvfWzERa
+nv6VJYbzXPIvgylyE6Mf2+9XDLDn49M+oxdcugS2jOIaYLIhCoUdo4L1iIjb7OE3FTMCKdxhjmF
WmxtAWnNWG4knkQ8IMadKVBq5kHVxUyGsiKxURw5kIQa26VbqCvXfQ9nvtR8yGpj3d32mLIO5jyw
CfVE3y7HrcxLgCnUOuz0KcBqkWLBmNlWpSmeW3hXjsuJN/IrKFoyYufiidu68HdLs3E5jhHsLI6j
ojVZOzYyFh9m2ozeEjqILRNd+iVH8bxmnJ+v9BncBeeLTDdqpJ0wMQLluUAKmGvJOknz8Nh5o35y
IYUeqki0R8IlPe7m3msmpxwcBPLW0raXbmULiUwZMv7oWHLmfOtCx3tRYXa3HOay0t+FqNFzIDwp
6MH5VKcFYXZtZjxaNYPSjLrCDjV3faNUe3NqR1xHcGs+Bfg+svRHZmnA+VJCDaIZ0tbCXt36Q2ye
a9J8TrEctiKp5Odxxr7B6/8MBdpZ4WVyt0kIdQY/ADmvCziOBbicUXLLudAKZbJuqp5Tg/65U+Nn
zaHraQGjo6NW3GQLpM6JDkhfx00xzAZ8S9Exn0+Nsgm1bV9HAiVhd8sWqv08PWbxlNEohz2lZoYe
PMiYtZi2l+ZB2fMzGzekIY54FrPdFCT+ykocdS4WcN+M8DM7/t6X42Xei5nhEBI+UqefFA7nm7Sp
UA/NY/YkThHrALZdB0YLH7Nvv0RGHWyWxqweFe4mD/sfv583+2b80eMefVmOm+ikyxfdrfhERNCM
YdQQ8Eg+Umy44140fvsU5+1wQSs5bafWBI0VNiDRWmIe3Tic9vCHYTpm7e1yQM17talstwbkhNQ+
6FuoCurbcliVevKSVGYChtrAJ+R8mw+uGtt0IpN7P2DET0FFdE+p84fddOQqzy1gyxufIk2vV1KL
mqOnp7c1ZAYkRsVpQNFJq9p8H/rxdTnDlmky3Sq9cSh90QvU6zauB+3QDx0UkayBL7Dcry1LvEWV
xCYRT1dZN92z8mrYVSg7Vj2jnhXCX3GTxT0pnaJqvW3XESRt4va/V1NJUKkWBe69lTaef5iETCt8
2mFvr+MEktzgt33Ey/Cqe5UZtXdgde+KbdMTS8pvdlA/Ph62LMKhjdg99FGivMNkNm1/8DxtY/Ar
ecCRNbbbDmPI+MPzhG2CU/IhCdToGvwDHgPpHzyEebA42Oxfc9zi/uHjSryHbcMShWpZGZYnt2Vr
OddQC/PoSJ+rjI6ES7Mq2GRB7nW4MdpaBE2LsU7vyRIzebp39KU4g4fC1zWk7gNZIGNVTkCmXIZq
K732wPx/PPJxxWQCXAila4+rQAMVfvybLoBvZS2sAGQdy2VACXMyEnM6mTSA12jPOoLlcJBiHeQy
J0d83Jrvzq2CnM71rlcp0aFjH3f4fvDHLreceCWJqjot4QsM4vKPW8vdfr67PIZK6s+wFA29LWmW
8RGnoyCYZHyKiw7rYTDDIKB7RfUnlNZnBnwhvMU/s1qWWx/REctNObHkrjpbvtomQVFL/kM9R7jF
nqIb/xHS4VQkkS4tCSRU5Wm5mJUaJmL1YBcwP/vzppkFX5PUbLANIFdH7cSXu27q//hOHFyIeLJU
0GvuIBq6pqj0j3fMH4nfTqkdhT9nPizv4seX+4rQWvgWJL9KAhmcEUu5miETP+8Sl4nWKtdicaog
hhY4oPMJ5TKuUW5GPV78j0eX+wtjwh8qWye5stXXS2ukmFEcPy8Gia4pr3mOmUnnt39pmhgSJ3Jr
kJgSzzEqXidoYvjNnJmDaNfID8vDyzf8/K6+Nl+cHg/3xOh7N1bV40jizMmaqQvLrYW/sNxKWquG
4/f7lz/aLHzg5U4bjKdwBjVwTOVNWr5xuQ89nDfyly/9/Om//Mzc+i/2zqM5bqRL13/lxt0jAt4s
7qYsq0hKpKiW2yDUUje89/j198lTLRZFqb+YiZjlbBCZCVsoAJl5zmvUrV36hpHMgubxq7PXl9Xq
7HJJcozLmaR4vU7ZsaiP9cKzlmmZie67AqepErha82yhYogStCpKoyyaNf/i22AMr01SKtRuUnIa
DXnIKr1scW2/7uB0GFBV9bHQDD6fpc+d7xDPx4lXytJ8XXjqWbmsl8bf1l8cSopJM6WHzLHeX3eR
0uU4rw/x4ry/FNPgu8Ws7vT6DC+OlLuLu0Fj1tu+2PvF+v9w8S92eFG8XvSLXX+7XrZ8fWmvt0yU
ZaSdWwcP1QYCILz+18dbSv/adnkvXq9OcBO8edWoVbxM8uqAgkV18NUZ6o60415bQSFu7BZNE5NP
2nWf69avDisrnoN24gGlmOhwRCoecD4lQkKX6qu2SryihK3+S1E2lVXXPeVAckhpk6ojJHqpF3I4
KTpMa1BL+I9nvx5XTgPq8L02TAy51IWbjAfHT1K8RBrTbjWO+uRBk0NMxlXmT4uYPyGm0pylURZ+
biKVe1klW0lrn0zOuvXgJ226Jp12dq+l462suoQepag7+IW8fXEY01XYw9rIdkUG13dzOZZmoTN/
K/HILKmYceTGfaC1CZCM+U/mbp/DtQYfbjC2UvFJJqx/og+HRm8/z/sx/75M+hYJ+niPziAOP3WJ
ULuf3NY5SkD5jAYXZCbcji0v+matOAmW9DubKTOKbdg23t7xhvKfS5HrkYXchUuE88X1L7aP3XGC
tcIgfqXqCy96L1L91zYRgnmxieozVITufNnjN1UUlpk/vzr0f+EwiM4NR/h3Fz2H4GLbqM50Kcr5
5DC+jAjkBP96JYxbMYpdquPLq+nm6lCbyzsSTPRxom4jPo1SuloxStvrba6rr/td22oxWbzWf3fY
i8ep7H09xH/vNHLY61muh5G2IM0+F5myDwsYjzEOB1KpelwpSZtU6dsfjFRfsA5lC2kf426il1S7
XYqyKpUeV/Z5dUSpFtJ3yurLlrLTqg4qpcv6a/1yTBWsXlCF3q0Ggr9epaGmDKTA0L+gFljcqsB1
NenjxigW4jjP0WsL6Nshg9op8Ic1tIZtbrsoi8f1n9norjtfhbI7x/g2zc2hGu13P0e0uyCoiD4a
R4lqZ5n/hfwcGsDJOeu+gH44+eVcoBoDeKIKTSJR3rulRBwFfiV0qa759nO8243WB9Iqx66e/XPW
korNk+a97mloI1bdpzzRvl3BFc/x78j52AVlcERQLdg7k4cYRXy0B3SHcx0LmbwcN+is77sm/vZr
WDy2s0NRz91eQuNIkt3UWYPhzn+Oji+A5DcoA5W3gtfwoYzmpv7x1yg5ZNKncapSdA1fR8oJYGbb
cUreXaPlX8eyKnbxUKHNq5AdyECnd8m0flJxcyCGiCNMn/XuaYjqh8bGf7q5qQqdSY2CeyCmgzw+
oR0JpGeJDhvSD4uNRNO9FfDc43M83SRuB6+sKrc/B9WRcbFwnLceTeu7YEOKEIXw3PM2gg8peveu
TJrPmGKAWfHDzbA8RoVKtsNqqee/r8F2p24G/osarezfRdyX9r5csvNEnGTb6BZBLMRiigHRPb8w
Aag1wbfUgFH3L2H4MX4MWwxIfo3E25Hj7a3tNRY/JGBd3HU6zZP/WWLyxG3Xx+GT//RzXF5DBLop
8Sn6JTTfrdaDBcXw1/C8ARB8rON1IyH63ifzXmKljItmdyKSGm+SNME85kfAXksSbxeG0V6C9lbQ
f46y4e8Xcfvs7aijgwHN2XnrwN2otmOGsGlt9e6tH8Gp/xHEd6PwMAX54RrI7wfjHHT138+x/Lrm
cdjHbdTtYV3UxyB7+F1Q3yrqYIcHR4KYO/23mzPtkYC9HyHYPa7GOwnx20x293aIQu7L8D5K2PSj
5nC+hvhjfbkvq+6hDKP6s+/kN4kB69XzDgXvh+AyVdAf4OPjwFQAJfof6JvQh7qpDyAMTPvcVItx
a6YEuH7OAhBYyLdOtNQPc+melhnwV5sH+N/C4JrnfHiUtMCQFGg24rK1xdCyeFhQtkDBAalglSRY
Cd3t9VbJ0atMgWdFBh5R9nvEWlD8T/unFjPKm3U9FyuATgL2CO4YlcNsjfG1ZBB0H3Gi2DmidPkg
iYQRVZY9wsF/xNpQHtp1eZVQQAgbSihqqWs6frVb4DWSWOh48beV1lYHK90UsGz/Y4IhbIDNItNs
MVK55hk0nxCE23KAZGwd4Jojcl7NwfBvM57Gk4PG9oDW9qJEtx0lvw0482OlL1trgj9YK4luy+7u
mylAvl7lIXTAcZtVSXqrZETfIzzspNNNTf6GOFz814oOeIkeeAJwz03np59SE7mGhHitxMR7DVnx
uerfV0poHCMONJ1/SlTAPD9hrVLuQbUtUPgRLbcSiKtKxjxWguY9QVX00ElfuKid90r2vEL/HG+w
/e/TGBVI192veYxJSa3nZDVULqNSIuyLkmOP0GWHN3b8OacBXX48DtZXo0LUfVLy7j+nNLxRicDD
TJC0hqG5d1lEUvFHZkN3vgRKSL5GUf6a4IAz8kRodd1ESoBeIw6LGHN+lGxHXm9HJVY/vJWUx8QL
xptmkX97mfboULw3AUAQnfeJNLuPkv1IRB5fCeWXIpnvPPgo6DdKSl8yIZOS10cj8JT1HyUhQteo
h6Qhe/T4JSmygCdH8T04VEq031Hy/TgRtcdrigSN/8Fc0DRG9f85VcLXDiEXZQ0A6xmuJm4BA2JS
W6Jx09bGScBCzXPFWGAYUdMb8BoguP5B8ij2HHxYTPAqtsoo5Oiu9kv4tR2c2xEbzN2kvGvLzEWo
KNd23rwkW1Jw5Q2MbQXwNp9+TbHYDUSkfg4MdBR/5Fk01/zc+IOxDdoi2kjCpa11QoWIaTO/rz4T
bitO68igCBzMQXPcP+Z/si/lOuOc65c3eQRC2wNovYmDFXkvm6yi070vlRHEYK2AIqz4TeZXKrP+
U05G6bRYJXz+d3pvzihuVAeE9NEi5d2QDA0fkn7Xj19/TdIw3cPCItPPTYYjW0swY0Io9yYZ7OzY
pcmHa9JmsP+0xxm5un/P29jJiiDBcveb3M3Ub40aYw5J31h+8r02klTZd/+SwvG1AK0p/D4A575/
zuK4OILEnTHdl8ok5Od0TqSsRBY8RTpGDo2YjPT9Q0BcHl0e1L56s35L+uaDyu5U4XF20de4JniQ
pyrgmj3neFrrcQaaL2meBPeTGhcUyfSUyhjFwyFFsj2GGb+z5xwHgLQ/TGn8PZs/uHirwAj4O1dm
K5L7KSPj1JUTpqw2Kg5IJg/7wlWmM39j9wbiSqWBTM/+A0ED1A/xHQtHLJJiX1OC3Kj2vcoJNWBA
kDe8q+u13EtuqEKY00NPztOsE/Y0A+r9dx5nxEuArATyY93Obiz91GBJsypvGpU4Aq0f3rtl+k5B
3VXyyFZ+Ngnp5F4cbga8bnDpuW1i3G9CbHCa+kYSSYGl78gDZM6Ex0sAugM1eNTU5hd5JWYQW9P+
MlV47lzTS+48o9k6fisx6InIXXDHQb9F/vu5ONfM7I4Exo+L8vZRWSdYKZh/lvX9c+bJ0ssnZxi+
S/IJ9NUGrYpPyLjVG0lCaci16Yk53KhE1NrMkMRi7OJ1hOcyYtTiRYQpEVJyoNpVUipVhkXKuQjG
C7f798mppkHE0Olqogu/SVCR635XBD5KiD8lqXSzhb8WrspFPIUOjwUTVNmHPKIzjjFnGjIvJZ0z
vnGS7y3mTe1kuh8t7Jzy5CzARww7iDjj9/Rz9sp3Vp7RER2DHxkshmjaZvJDVHUrY9g1k1IDSTaj
8pma50dD+U7hx/gGGwE4Bc+prVRzLcgg4f6a3hr07BZ5/ujotQD6ouU+bFFHKqP8YzysEZ6l0OYH
sD8mwYw/+urWNu1s+3PaK1OeWrDgvw5L8v4584X0zZ0XjMZJoS3d6A9i9fiG/JQAy5SLFyJnFk4Q
UG9S5fHl7lIDx6+fEmLBoEdHX7svgunPYOmye8JKh8SxbJzhu/sOd200s6NTRMgY9m751am6ZTP1
q7OBniSpMi8Y/qr9etnlIaJPybfRzFowP7/NljV4gfkLFF7JmLl0CrUXfHPBNVcpmADSZo7XHe0W
cpZKnXVh9Oi32Qf0bG4mA1jITwm0Nmz2GM/8YWBRtTPCEVoPibRR7+74SmNFRzLNb5GKNFHKJ58W
V9Odhnj3Uo1o4vokbVVerdIUsKQ34pvRtM1jG/CXwdZue0TC9dQJH+q1yR+a8NbW8BPZSJPKvLXQ
KO4vbZiO1kh/TcgOPe8VmWG8K1p4prVqkxXjaqG/4c27BjajytF1zVOX29PDZEzH36XqkPj6Q6vB
sKFDup6vKbs5uXUQx0qIErwZsa197NUCdP4jqks+/hu3XjQ5D7IgVomG9LLOB0n0SVvpwnxehzjb
Qoj8Z7sBgvPGtBPzSMJ3U/lO+LZQi4GhqiT9XM3kk9+3h7kwzQcEVUz0VawaiJy3QMClCs/Tekhb
L3k7gaqQpmt759ofyQVbZ2nytcZ8yOt53RUTKkjXbXF7M1HHRaZINnmxAt0yFBUvJ5Zmx4STnsBK
PcmJpS2MJ7ybemsHHAyFpeerSjK9vHXc5emyZ1Enb1ROcoLg/kggEWFIZD4MI3mcmvnvOWnC02RY
9/qS5nfz7NgPssCdYdjCr3UO17Z8GctjiBHGNgOorW1Qa7TuLG04Z07mPCRqIRsPiUuuB5H/Je67
bVni6wIXIXLhSdQ+EAVVbyvsH1BzxdpL6nHtmIBP5gfy1W/XgG/IuDYT785gPwQIkrx1klsE+e0H
i+nNZQHA6vOQxiv6bzlHzKO1282lRefwvN2cYQAjaVQ5kKdX7m1ErrqoC7Ld1YI+iHqiJCE8Y5sQ
QFZEQKaAFqz50aOZVk91GM23spksJO8a+nhnSVW2NXBI3jkNOFjZS9rMBcUyrUK2Z5hhm+tR8JCX
VvAQZVywZQ1forANHqRdsrUuRKZLrlY2C4flVHtmfC9bMAt80BMYvMnK81ctSX8j6eumrjzcGOJm
b8TQzJhjeQ+ywujT7qTXoI0vaW61Isp0oETwEqw06zXmFXF/6ArLAq2OQSNEnLvrtnGDkBUaU94x
N5v04C8ppnFaGD/W6NXsZnvJ9vBtymjr9fCirIAAHDyp5HFQC7vv+hMxJcBi86z/L9f4LzRm0PBc
6r/+3//9+r1Iyh3CM23yrX9JHPZcxeH9d67xFkuc9uv36td9/qfJxrYy0n7JNfaZvXk4onpA8PkU
27jCv+Qa60UMw0RbtVu/D5s0OEDj9JfhEyRcZlznVC9guaOb5/txevS63k2cu57JdnloEqOtRt66
LvMN/aynOSIYd4gWWLqL8XEP0xPcjJ+3SXccEMeewyMTOidJ7hyQTA0SlLSGAwGwlXP9oTvj1KxM
uAbMGOI7YwT1yqBj8unKGA1PW23E1kWlT2ye18yaciarTRiO+mezbEO4dYlhpO17WHtJi5yBHU3e
ox/PQ4y2WdLDag2UqAboN43owlBaJTPBdtXQxV60EHsMcKh+LSTFX+5JWKJ/Xe3GRqvgBf58ayBG
1TUvUFIN7dfVq8kqHSOEQdLvl9sEmssI3D1M7nJy/oBGPTW8xFMQJdPWdSx3Oto1Q7PkjK6V4k5p
5TzwGq5Ostr1voi0NQsf7WKq346RgePEzo+cpNpd7uvk4r47HzC9ZFbhO7yvhmFU/t/MlXFyIRJV
knBa85AP8OWeExGAnrWCsqh/3PjQw0KRMXyBs8v0LvKHFfanN3SFWxz++/+Cg2yMvQ9RUbI6lAhX
w7D+h/4L5MaxFrRiJOPSgpv6z7J50XJZi0skCv8leKmtPpEfxOZA8VleLi/tYZRH49OlvXbq5EfZ
lL3M2kOYxoa/hkZdaizm0woY8rnlX8r/bJ9Z+MePsHj0PXYs6Y/lwLsBtkqz9V0cLBgklrjHAdHw
MtKqhHwhVOQZwtv7S/lly6X95XKpZ3KX2Rp3CaC2JedGR65n7lV0ydzXptmb6FrpFjSPtg2ZiORT
pO+rvu9JRws5J7d67wdhw4+wKE005FcdIf5MwueJYxK0BAUU88cWts/lKCvAIB1Mn+LpLuXk6zyp
8+Tt4CTzjhF40vkJCl7ScgX63kQujqVp+nix2h6xTW2w9/jKNTan6yF5I0IM7ye1EKqeVL68t53l
x356p/5u9NgLYw892lEIOCXaGba1uXcYciBK6xXIH3jYihv7esbYZt9H+MnunRDWNzsV/B2aWULk
6Oo+NfdTHbDvmk0zyzm34KeGg/fn5WBzYa3YLIBLN/aVMaXGXotr/hRsaFdGCVPFlVUmlb1jptze
0fNjYx8E6tFcZ/XURCvAdwCIzIgQ1OYh0DIXjlRohzicaU0zHlCpwZZwMvq3rsJQowubR0htWev6
vR8YfW3zykuf0EThZw1yyZf3PtDnYp/2CD/uSw9U6LaCe3fXeW4Jw2RBF21vQld7vkrLUfey5SAv
vhFu1I/upk/VnxrOQ6lIMaoc2QMUrku5WkugWpMY7xgehl1b35i13UBgbYdagbVbkgENAktekgan
tngn3xY9Z0ZkEl+FEQYiDKaNlNslmNZ9Xityja1nxOKyEtjofpVXrZKXDxUrXtNLy6XsQIkdn35t
N6OOgEpbZIimpj7/CfE8nrL/ejko6nV5ernXOjTLvDdDO8cbVe6g0sL5WCZWa8E2m90AQtvyvb08
1P+FpROq99uW58+4/CUvykE9WTdhVOj21neyOVEPyNMqL6gPYBvenJS1RDPf+5izotVQ6un01OL5
GsJXBTjw3DGGMUJlqEss3S2TSOgL8v7GZcFnp03aHIyX3pomyK8WT8iZdxlZJTjAvDSqK9X8Wr/3
XUVUSvUZ5zvDBBY1gl/goUGBhteqD3jF4Bqkby5d7YC50SlE4t/ZFmMH6B8/iH3XWrx1i1JstMZO
08i31vP7NUrTD0HOKARYIqkwsPk58FXQZrypjsMcZA/Luxifksye3iRhZIMLzjKIDGgKp8zOF/UF
z12onBvHRP0CEpGLHJrGfNDk89nSv8wNzmkYY2FKTRSNl/DlEnGLeQDW3cffL83m6kIJi7WpGqAM
qAc1wUSCc1jJUQ0UEAZXKcHM1a091oiWck72jdvJ8xBt0yoisZfRQ2eYEfRE+SFoj5h8Ag0dIIjr
Je+GAaDLxur8IHqPuFg/7BUd8zqukL7Mi9DQmjpgLs5z6dImH/Z0Ub92krJs9cu6OeT7gmQpRA51
lOvxpCqLysA/xvSj6RBNwcOlqwMf8BiPXo/UJACDTCAeHYIzaH74KL+oRnwA/lnUlw5KNrr0qbJO
tsp/3vTF4a7bXI8kJXABkDWG6fOIvwdT4h+neXXWSRy9rqul9Gqby5V1mkf0NiCsct2mNLqPeoqK
jJb3zMPa8diFjGXLdWrPuu1ivIAGek+Hq1pl4bndT/Wscv5Zs8aMqdCJPMnesnE+AuIz3kv5uuH1
YNctL5ur0744we9Wv2qLyso/dJl7r/Jig6vXp+uRpGQF3r2nN+4BRidAQitrVrDPP0zC0ueStJko
M+PpgavBxUNMBiFr0Hk4I3L/r//iqz9VqpcBih+Z6w5YQY0ac41EWGsrnJZ66FIFRapmL9nD/Gc4
Ig9hVdTxtjVq/bKhtMkul/3kkTbx9yFPb7yR5/QylpHVBQKCalB3lBp0Hn87JKgrvNhXiuZkP7iD
Nx2kdn34pXo5qLpAK97MhvZmsnECImYEwVeKskgmYzwN+ddSWR8tEcwzUMwujmxqUSqrI6naykoG
re+KaDqORugqxy0pZoo9thVV1KCijrbKjgwOysUKrCyLoePDo/PvE/EbkhvPX/bSnjxvoWfhkS+q
fmxNQLmhAuXiS8JQ8Fq32sri81d+NmfAyLIQ+JuUBBJmKOCcVGFIfFyX2t/7CkanBnRwvuyb2VH2
eLgKsfSTeMRUzbvRlVef4K4igUq/KFoJ6Y+F12OZm11W5SCJxc6qkKIYXRF7Gk9O8UBOxkEdWL+X
H1YKGluK4L9wccuLYtriksrI0vTM4q2GEpSXpu7NC0SbXL5nwOaWsaOrnt1a3Y5+5IGVqixstUJK
GJnf+x0SkI6Cc/cw3+CDrzaAbV3dI4aaJL2X7lHuggDopCQ3Sx+A6KoRaGq0M4CpZD6n2Dlv4nIh
Qjt5DEIZBE3nKGkoytC0zjCYz+mCgV42HvCPGix+2vXgFtQlIcsIsDNOeUIrE8qYXJT8KFuD/xB2
5o00yT90/a/CAz4GvHxgChnD58WHuiujw6VKhrI5L2mlbdtQEf7hYxT0jCcx1VJGW8HcgMO3V3xe
UNgS2y1ZJyWb3tG08/xGfKQ0QfFroMECtJ2IKCksfxNr3d6whu9+P7X5po893pNMo4ttVVHq5Zo+
GX5WI+aAD6I2WoATpRhiOn6WEjKZCQ9TdHcFkGIXCJj+ii+NQERsiI6xbxB9EnuzRYv/MTq7Vv01
qEGMxH9LExpTn/1xdvdxNTCd8DTcjPy8IFQVrfeDgXmiNMVRbx4Tt7rB4uJjbed8759/rI/4KD/2
uT4DQ2cYp9W76y+8/Ewr7vKN2y3Nue4N84R4L0G+5nz9lVKV31vbdXO2QW7OfhsescBYtro9Jtsr
dNYT1OwL7GzV1EAJJhNFKrC7w+wpUlyKNtf1eZWng4FWsLMQfGbQoGZ1lzdYvcbBoB2L2DKO1ybb
Lt4gHegcTLgO59Sii78uZOrhET3Yyr9S+c10aPTxQSzrJmVjZatuW6qpXmFtJ3UHtUK0Scd0f0FZ
XmGiuo9X3nXOwnQlgBLX1ztPPfOuMjwrPNDVaYFUfVuX81nawnL54lV9ejCVwZcsUABbNz1z6N2E
3trOWp0eRSF6xzmqWoDZqp8EAQQVImvnU+s9GdOC53jpu9uqWbtzXRQzj4MyygvUYpyR/ZYJUaQb
9N9ifCYP+KUOswMsT4A5SxwZO7duedXk78dgoTnLYl18Ghlk+huzQZA3Wj3wMaYHP8NSKOde04sc
pRgQC1VCj8ftk4dbStfqdYblGwkBpdU4yyKKjI8Y9Y2KpAGtRbgtauEpb9Rrm1QvMy4pyoay+lqV
NiuN4qO5uLdSs+mh0eRVh74UpfXFcS5F3yDShBbPjbuM2qHtmjsBegqG0+xm56R3j5Xpwu1+ntyN
KGIiPIkLGMKAzM5rnrNcDSV7GTLBFlUuqzR2UpT1fFTeXqeApUITT6qTaQX9K0VplAXWwwhsqYWG
6Q0REIVjvu4j1fHRGpzkchBZJa1yIMAM/PLMXEfAXG7N0ETVE3WQ65HiMG1wiHDKSQ1QosvqSsaz
siWEfAa5ah+STlCG1CITPPK1/tvV2A392FJ2wsCQIM71mLL7tXpZ/eps6XUfJ0irYz/UlyuQ/V5c
5WXDyzE8JSkQhb65bTM6/WpWnV6nDFilHpr2uIvCHjC8apPF8FyS6iqxMbWzlK77SpXQX3zOnY1U
7MijY5Wi7rgruqTqUJqtulspXlqvx7meih5R30bQmrayVi7uenopXTd+ccTrsWSXa/XVLtcVhHrm
k5/cgOOpz4Z6bWWxPpdeVbHuBiEEgG4jK0zVtzVqtHFd2E7R7tVcX5r0QdGjEIJ+ucmrqmz4r21V
hQMtKuL6RrazZLxwPZ3sdznLb9cPoxNuG7ex/7ni5x8q1y6/opOPlBQvv0ptI6vB6PH5uv7U6zaO
ETknuPSBCkRMpM7lDspCbt6EOzLMCmOCtkVooq5L9LnyYdzBjWYcWYzjfRyhmtipUZqjBkKeDPmk
fl1cGtvSCDdBAyD79UaW2vNySDmI1GX3S6PU9QU7t59jHjViUzA6UTfv86UC5ueA0GuTCvXQ5whI
U3seHGON/L90e2gtTE9ABXbe0nQ3I4ieS0hEVwNoYQUOMpYU2p8ZE53c+rBBUH7Uq304BPY5WHXM
7lUJmStsz1TJTkbvSFrlBukN5oxq/BTIqCpFLhm8ltki4YePx1a7lcBKISO+OWHuD2SXIVei+u9I
LaQRT2ZtO5qdvUGu750ZB+0hxyRSRyPVP+O/tBxHvHHOs1pIHCbpQyWC1p9TNWuRkgrKpCljhlYv
dWykWUxeuJ4lRBNVzp/2oA/nUU2Jrgtpcxkh7CwDtPwEAQoSLz5BVWdpZ7Nb422u4UJuNOmntQUS
WEh37KueWBbd6oxoe3/EI4WfJXfCUeMquTFSkoWsyBXXtB9DpF8LdzpfFmYe33QrRHX5Ngp3NF1V
fFwYpJeitOqIJQIcCw7CPQ1cDDIA7fN7IywEXm9sqK/1lYgqJeiqiJvBmGwhWF4XGJW8rMoKaUsa
A9gNmmU7xJr/4b26qV0qPB7+PKrtukJKs7pVEpLCtOmf/1dK18WongH5z6VNqr1S/N1c65fSOjzG
6zKgtiqzBXVAWSE7y35J5L3pXds4rKrLvfJgr1VNushYJnud6nhhKdPxXjeNk9JG1X4Jti82yn8E
xUamqmjHIEgxLwOmuMpmNzA9n8GRUTPrdRPS9zUiXRInG616uJPF0EykmQe40hJbjJTVrSyGQvFU
4Ahh8jLUlw94My50LtdvmATUEMFDsbX0lzPiWjsMLaazpaZomCZP52t1WO24wD3tx2opyTaytVTr
UM9v/lc9+7+S0bZcUydV/O8p7Y9/df3/+YBUHsqlP4lo/7Pn/3Ri2/VQ836Z2bZ9y/Vg2jueh4h2
YBmvVLRxHJnykgHzqSu84bbyS+XNC4fmtosTlBrsHkx8gEXvOws790W5zjNJxGNDx6cki1st3Yfk
hA4t9i5PBMDRp0au/0Pi9/kxRoAe6PgQVLfVDMtmcIseyB26iETqVq89DOkAmMnR7MlFKdthTGWj
grvL0BlwytZ9n81r9rV1Vx88emvdD0Wbwepw2hB9AZR8CLJgSm6U3sasJwOJqNC+7zMUk2OzDA+9
nQ6PpMkw1ajQegJc3OHKhAUfn1Q4I+9idCVuV6vh1QvmAYxJpT0mYZ12u3gGVt9aTXW/Tku5mTtL
/7i27XhLGmt5H9aLdVjaLn4gAo5PEBozWDDNqxGTwHOJsBppfuB/GMGGTEvxFMWOc7Aa0Fj4ZZIm
wEHqthmiPwxGhpuOENC9by8HH/OIrTW37yJtxP9IN6rxCcINs9o0GL6HtqXPoBZbvl3VMpAdzX0N
uX7smzcxSrh7sx6NDSgwWGbTku2srre3eGvC20jYBLGIj0OW4ceQxHdJqX2YKzSi1279EvnriBPF
otv5DgS9ubUdPCFKcEb2HYaLOAjWfVBgJ9QPf8xaj67N6Di7KVV+8G1XOp/SqMvfmslTpFfjHkO1
h2GkQOD4A1NbXKCSFZkWP54Y+YMIQhMQFw9Qu+YuT6PoXWeDMNiNxArv/bRo3uRwRhuFUIrxBCwq
9200dO4Dqowhhoze+DlsQ/NxaSCPQ8Wf75a1/qs3sYfcIDngkkNO8KiAsHCe6era1LW2Fvm4u9zF
rjM33HCHakz4aFj9pwjZlK3Te9kJk5Ywup16PR8fZxxam6/YPnRf9KkZ/k7S0Xh0C9h6wOeZaKdw
cTSnHDCv6xqXnrnAom2qi/Z+MPUv02wPgEhN1HJW7S+MrT4PrlVCnnLK5pQkJfmVsjffdm6GRpvv
+stnP4qH94SjCAuMIUJaTZjztxTDUNzoNgEBxGiqEueGcpq+4Dhd6TtjGZJ67+glvUnQBQY+gVgs
IA6unAe7EUG/CpOkDKrI3YLWsbNHOKLajLX5sNRBsSWFi/UTkjStp4NtCIjNBTD/SI0dx24xj3oE
yNYJ/fdRWP8VhV5+4Dr0T6mX13sixvqNk8OJeFt5PRxBw/CecJc13jUzsUFnGrX7FlQMdllz+zS0
Wf2hcu0Ya/VOz+3TMCTWXRd04GRxFQdsuYkb5lBaMYMYsYfbtslq3GOscaeng3nAFvW42FZ8yrJ1
bB7N1UR2P9S8+F3Xg/Pf1m1sI6YckNjFeqly7jvHCveeVcWndc2CU5ITOI+6MPkcAHS0NlPYL6fM
nGgcO+K8rqkdSD6OREaW6YBmcbKJuKhPs2Mtu8aIrY91uBjDxu/gRGVt6jzGVYH9q4vsiktgBnHv
zEZ1pSCqlFnrrhzC5WFZneBkdsFNYGuYsQzpur5vct05mXzEvtqjVp2nCBJhfpuBvebGrOk27afu
76aIi7s4IhtW1t+0FL6VMaOpVIFROM0rqAQn7+rb3MFN1KB/p6df3A+rHoIPIgFvIo89ONgcZ+7o
8+lpm0craK33xMKg6Li1v4sdVJQhW6/LEYGVytsiE559Xvm0bOzZm0CfGmBq2vFLnvGdikk7zRvk
plr0b1x8q9bxjZ017X1EsB+BdOIJZMa8Q4znLpGmpB6Oc9h9s0O32bleTEY8JtG+q0x9OIXFkm/n
xajuci39U58WB/JOPt6UjJl5KcNKI9hVT5OLV17SfzNLuo89adfuzlaa66B5niLP9W8srdBxx/Pq
bYvD1zH3sHeL1/amq30F5wnwuUIMhiCjNt6Ybamf9MUzlIdkfHInnhQHdZ49YnzmAZsK0kbI99wN
nhHc5nZY4ynju++SuieQ1hXdX/UaYwA9KG2rFbvXO+YnDaLvBkQhNPawwnOrD0ZdBSDVEX59k+iz
vzWM6NyuDbx3LBKbvTUbe9hF9XeS/vpWH41+nxlehbu9FW1KCHCnuai++YiZnyKn/Y7QbbMP2iGG
Expgw2gs5H1RcovNNT75bYey05RbsAF9AMLhu74rrTdWgUCWz8z3cbKT4tBq3ZtoSd8NAEEepzh9
mLlv53B2zA22B28ir1gPs5uhbzcnET7Tqx7bh8rLe4hFQVQStkZ0C7fg5Q8bid7NNHDf3jWQNF3E
yPplwAsPvDrEFBt8ZtxO6ncoyWNU8pBKnHex4eNYVSR6oH2aOhNHmMTzQGIlTofNLZ5XoNZ1nKjX
cpfV6ZJ+7oLsaVlH3G6QaWfU0aET8GbMjDbfGiuSdTV+A+/7PLUOTKm9zzrEL9zboUq/dcuxi3dt
7xco5w7Dje8b4YcCJfYzOuD4sTVld2wWDS7NWHizuzUW2A26m018zPOS2zDG/c1SgK8wCj6Dfqa5
X5fUxxurGtLzqAeDRRrdK96BAgqQhkLRsVqQMPIWE7MHPyLoQby568Fkd4vfHGBRGwer7XE8L8pw
2WSNpZ6DJYMGpEfRh2ptv0+t9clLi37TogelXDws+yZpV2JR+uoMG/LsBoaTWNcTh7Nr67athyLe
LyE0QUZfsYUqJBpOMV8pg35hdkHtdNz4DSa6PqYdHsN/8FfoZrbf6jzJwbL63TicHDuJ97od9+8J
TpPW0zHW4PM3WN+Rk+lPbtJ6W28OFOS2X5vkkDnIhVZ+sDKKsgbGYlGjf+6cNDZ2c6qnYAVb7DCD
FG3JQMH9KyNwjl0SzvgC6O4No6BZNJBHHTnC1us2Xrv0H3FDABlCf3VX8HEjUcTj8Qlr7hhHWbjn
Vo/hHHKn/YCgYIl0Kw7HyOhV1nijhwNTvQHsw97WPePRxq4C1WyM1FBy9Hv/Tz32qocIdCbmkwOy
24fVD9KvC7S5OzNJ3lZBjTmKxb265aut7da4Mz+D8pw3/Msh6AM78BC0mEoQFfFof8tDgJiL1Wsf
MZZMELFoOt9Apb8JN6OfPS51Np2CqejvpsFz4EvAk8B51nceu7wdsn3nlEgGluhrBvyJZ2R8eHZy
nD++z6EffyGTlvxBZNq7De24dEktj95dp3eluwux+gxwFnSsrbl4n/rC6j4yq4/+P2nntdw20rXr
K0IVYgM4JcEkisrJPkFJDsihkYGr3w/g35KtkSd8+2RqSi7XjECwe603Es9ER16qTMFaHyz1UOnj
VK1x6YpPRmlCJtROCc9q2JwOqe6e0ngcv+lUSqy7EI9TluvNPkNIBt6OgLw09OwAcNBcdl1Sj3PB
kk3OigQ28Rp10ldBk1XbMW+Mm1aDU7VEnyPGtkkzNyN8/APGLGvouiPwV38x1kF/Q0NmtYpn7xZs
CYXMSRk+jxiwQJWLgjrDCIU9AYVltZF615D9MUSUhDdzB10otnqn2l91WORzwO7pwpFTecswb9OZ
QQvZ96LR6js3V9OnQFN5qa0xds+KMfDPIjtFTlv6EueeReWsxHtpTBRwEVpYHCDE5SZTWUc0G4Ho
mNP2WiErREzjowZjfknW8In5thdkd8apQuW5yohduml/V1Rk4UAGbppSxpdRUIWrGN7mIrapWOUE
gQPIaEuco4soJ036E/fgsE8y4nVHU8MmmXSoTSjj5AyozPhYRowm1A9RSOg26ZcwEda0p1+5J2Ws
Fd+7pui/imzAv1qm7nDqdMqJt31lFttZD/MPG5oJYIjiJq4fQ6XUdpOT9J7fBfdxDKdYCvt52dTS
kXGYacvIN6bTEgIZYB40xhwjy297W4m4ZTsqLcUpzlAc4qrNr+aW4nCzbHCp5qxEO5pnqUjDT5kT
tVsK9WZ/sOEf9JCZeRWQXHyM3azLVr4NDzPoyaEV9ngUSYLFvqK39ZdVr3PZVqwyG/aYwIpjF1di
G6QNjZIIDVZB5uCFCqrsKQtN8qfmzc8V8ZNu1ad5+dP2dA+3N1WS5Be9SI/LGhj3ivAmsgHXyy6o
NM4h6hR66jW3WPWxW6ytHN5m2QxV0dTbkNWClFMIkFqxolUfQJKpusxf2D2al9FRrd2yK6YqIm2P
iPWEGoLYJbDxg2UxTovPLW7dq2VhtJuuPvU9QYmJb11XImm895sjFZjQAElvOL+sj2TY5VdNXmrb
Hyukz8ajl/on3RjKNRBOvet0S3rYbvE//twlnUYr2UlMdReqcvu6VCpSLTwzKJrgl61S0ZXxPC/0
r47Jr4MPMgA5beYetaIHWW18e5/aiEIIc6cHBUfiVkekd2vYQ0UkGyslerhwQ5u3JGc4OVs2z9HR
YxoWpq9vi+dUhIxIBplzxfTyl+UzZ5I/Nzs1OoA+FogUYaKKPGYmZ5CmSemZl3TYZIM7HIIAYLVu
5uZWltQqZiDi7GN8T0Y/cz3ihWm3d/2eLJFcUB8sWMwsFt5lcSWiI720MkO5mpdXs/ARz5FvTmXn
vMG6vdWet8RG1k2Av572jkPoUDvXZ0SUWEnOOEpb8WbQuXzdUc0/MwuRMhD3Oy0kEZrgAupLPthq
HekbN12lDQdTqufTKO/9uhhORepCP00KpZ3IX8/isDX3eqGlhyzSVAoME/NCrcZPmuq6e0ni4OZt
540Ey1NZ25qnwQpTgSOGO5lk6i/bL9+MMzetK2zd0RE9DTEtbUoyqulcLlvwoIzD3u5aojf73F29
rsJ04CA9FCVR0plVbulTdW/13mdlptAL/s8vcn8fpK51lbRTfNWkU9VfhQq492TLe0o8LWQIoAOh
NaToyf+wO7PmiLVVCu2lmHARaLESPf3tEp3bfbuLSptCBTPVzwouF+9tncbX16AtsNKtYhIdbxF2
mFCKymI9hERxtq7bbkYZ6J6aqSRrNufLlh1mqLErTXQnrBynpA0IRc8CmpvntbuYwvuu8C2QLv2z
DDJ8sAMK0TVT3RWsDGfosoxbNGcl6yLUcvKbGv+CN3E4Fz3R3TZlpucVBRG3VG7Vmyyl8FiIFJ/g
zz09NcdmDUc0QULactNQKHTF6skiNWhgSNCVc8fLzy2+lK6NNdu3aE5tsxdGKEq2fq7yDeYlPCNo
jUOq3IjezDuTWAFjvGswKL2UEX3q69ipq09mlPQUY7f26q8r/pQ47RXSnRdlDjIX2P93Rq190uxe
XthVwwCQo85e5/1UbhrbJfPYrguGAudRFuF1HCfVbZiaJVmqCCMjcGlv8gO2XWOzoANVrd6ovSXv
3sABUpJDOm/siYwP63xKh3kPVciZ+RUqQNTsrA0tT29Tf4wvyrK+okRr2KFLjTZa7YY6+GHsoqMd
emTkgAmx0vpXqU6gqNYb4Ydggu60OenSBfo0JddPzI64YMI67M8XbCHsm6NBFM9npx3jo+ijlyoi
dBZpmTFeGIrmrkn/3luFpa2Luja9BXToBxHvG+Gchxn4nujGhwV8yFL5WRh2ch1X+ZMpR5u8nzbc
ZW5Du56f7FI/7dZ2Oz1Q8nvvdihOiPhB4i92U5jd67G1fYMmkr6MUaVVyWUjjDMDxKBx47m9gsCR
VGabRJRyjcrA+Mr/h/MLaKFTDsr+oD+9Ay60gZRmvYkp9C3wL0ZJtCnaln40E8H9K4yBIRXjT9dq
KFBmLMNC/rTCqtQCnTnVKSSfdf0XVKOo47UScQgTMDDch1h4V3+AN2pFdJCHgbNCVX5bTgEAFWDy
1rGzTwvWQQ9Lc2w5qHZveIeJX+R2jH3q7CgZaa7zoK26VWp3lEEt+EcssMiTGot/aAZBEvwdit9U
e9Ert05k65ca4uNDkTYDuFlAY2/CdZZkVnUvirj5PCqauBnamj+Y4ZHChJTV2xKvuho+LziJP1KX
qmrOuetPX+ogMC76Nhu2TYDpnJu0Wf0Omgg+KjbQikhtgJNhEkDRabSfyuJFiXPzXrgoTxYQxZxJ
ysEumbHeUBS/se7MwDn51P4SZWDvMGLdiU65bI3+wdcVIixG1ZvBlaKIrnkuKSYuAJYitz4R5EBn
YOYSlzpl+aeEnK9t52rleUTuP6VaiXaw6FXYTSZDv9mhA1pAGK3Jwn0T9w3v5ysSo1InTZKNoE5N
J4j8n/GYLOnPEzvv974z0WdDyPYmy5vPGlPCysqs0ztsRqvYnkXTc5u9AjRdmeW7KhtsZh6Qn0FP
b7AbjEjfC3eVpljUoi4KtrXKjbNyypqjqumj7WA0CfbyLuVeBrgJcdh85zXIz8dBIB/pz5Ri0CmL
GFwKv9M2X79HcRgeGEnPG7LqVmlZX5CCwG01hhyuvWEC5MgvvQ3IA2OfehTYpxdvKA/l4fFV5dZ7
VQHBQ098NUUOHuv/A3vAFy3QRxUI7g9oT5UxrCJDvPkN8Rn89tl30hosLb0Y/fF6QX/6TkPGosT9
wbSJNCDikXbiQDDdqsqpKWkU8V0OxgUNQtJ91sjkoU7nlLcZDSrdONswY0vPVFR/+x4WGhhAj5S3
k4v7ETSUTAoUR8ZHGeH8mgGiurHJHMlsM3z6DSVSpWNft7a0rHXYO2STsVnqPEvZ0VegG4D4/wJB
qofyuk/BF0b2Skcv134k2BGosXfAQmzM3uOeRau6skpjtjIoFYjI0KsNaQvgSqmKj0aUA73Itq8Q
Ja2J8rpJCp26gsz9pNchwgWyRu6iJI4wNPc7gI7wm6Y4+d0CNKVMzNsGBfw6ZQXfBbYiVu8gJ/Ap
/QziihgJvc+N85AWywOKy/r4BkBpfhNchrVQnPWCQungiMfB1ox1SL/IQaHrnqSUD6AoPdHujCq1
Nx/AUbGj3M+DqydMApdJlHL2DYHVIM3RXqbaXWaznZuTWu+FWpHk1Haf3+NUgSXyq7xNwYF+A6uU
KvkaRMm4WwArkzv+lAhBiJDdNXcLcuVqxjn4SX6vjqyekZnfQKi0niDzZVUl+nixwFm8awKDa1Vd
qR15gQuuVfnsUgd2UsXaxrBh3qh26dPHMFcdGfWuH/nIVzb7mcb08Qp3ibzaKJywa9VNsgctJGBa
BHa5V6YO1YskdYt4phkHs3lnqZhJlEPkMmDJyI2OU2/nXDs491snHhhwAjBy4DHS2bttQbngApGx
B0/3JDEaO7e1tJMfj6pFGQzwywKYZQBMl5qt5wcriNx9lYfoQ+aywwU+M7rRyNcDGTZ7SYLJNudL
tZbEy6/GVjPO8kQZPZHa6hZAxNgusBodJ3ANTEkLtGZL31oFLiljhoiyq0pplIPB4PUgUgKvwtoZ
rpXacajqbUmwg03Z1358tJSBLogZdMvjYtzhN2x2RpNHOyMoyPvXRI4k+ScE5yMgodO4PFVz7SH9
rjdx0EQ3vlkLkiJ/QnJhrn41GjPxYqNXLpuWom8nF3ciLZs1WOnOwLly4dCs7lWqZh+tMPnG5qDd
16liHlXXvAvqStlEEbcWpZLhzvdD4igyheLWnK8VEm9ahyNLqpdOOSe+EmI0454qVOrYKldZX4HR
Jo26nqG9ukjbm8Rsn0yz5YLxLRdbTivXfbUvXO3FtGf4/h3cl9GUA7Yd6zbdI2084rKx0FvZpvQW
0C+PM7E3RZgxJWgzQCuJpVrQP3MuQyitvtwqEclV7jSSVT5jgLwnJr5g2X4SPvVJsT8qIPYiI/jc
HtcIgRFVCnOqbt5hg4iWFOiEot0niZl+o8AcTs3sJCp2Z+bPABKTzp/2riuds6BIrNUCHBpupq6p
jzPXnREXpzIcQf9mGDGnEH6b42RdC83MH9S8L88G5mR0vThd1d0/Q4tZ3JY3Q0pkf2qZKJrC+glX
dHAjatcAmk4YCizNAI2t0wGNAAz8Ajsm5GhBtA73xsi+qVt9D/tWkuA8g5AOSO06HsgF0o1RerQQ
tZsFiaSSyVxTzteigQKOLPn8sbZOPTwckiNV4iiba6GuM6nYh1Gx8ZC0UWLQL2JlNzKZ9NM7vNIk
DRFOdOBD12lVqWhj9aP8SuaRWPV6fgPKdi47HdBVrfAG/AQyVT26IRJIOyxgplFzX3N3kkbWc9lL
6vV+Ypq47WqKRVQSst1MEI4z7nqhfcVr/A1LRHKKbaW4cYkJIyaeimR9Sh9Mqz76OW0R0ixf3jDP
qtKTsygY/e0CfGKCm1a0lTOHGHlJDYpbnrTQvWUR0Y+xDFPqEPL8HCKt3LStAe8sK+kNHV9x3bW6
2UFIu2gV8uRSEa3VMiO/pVTbnXCm6Ej5A723ELGrsKiIcYtRD2Qq3VZVB4Wmt9mT6QaeK5tvjk4X
2YKo0ih9ChY++HdUtW2H2DMalcCQ8s6JEBNnU0cr04yulhGnZ6RHxwVhHYW/LkoNXUOt6LvWNTMk
G+zRC+Za1OHo5UZ37eb6bdUPvOIQlaZfvCwYrDYV7tlUNROvgwUQiRHujNUV551OoN4Cx466fK6D
Wt2TppN7salShvWKyzoJmaIyT4qN26JoB6UoNws4G7s+EZo0Tzv7BaEVhUOZm06y6BtC20x05CJ0
185hiJOzSgk0bVWlrY4Vl1Im/GA5UJC87ZOcDMvKGT3yEsLLGEx8U1OfcAwjmK+BNrAHWpyJZLYp
Fs9tchctafuHRndkB28muosPAN5egfN39OLbDxmOUQTWxo7pz160OP8O6aW6wycuPyDXIA7a+3eQ
b53nxUH6XUNJirQ92XHrpvZshP8A+AW+zc4T0ithMHxkGEAbmyCUlzUayvUMBYeAG32qa3Qov8LB
YRZ5RjIDhm9wcN3gURV2XV8N7GRrOWoJD/EvuHDVDbjk5s6OauSwrYQTfn8HEAtJPJxGKS7v+k+U
ODN57GL+TyxQMfQ64Z80VXpvMHFW6ndl0/XnaqjcabpGuzL91YNuXoiKebI1PadycQuX7qUophP4
2D2bnFz9DiPPPzZSqNL/BCWPRndGoIf98B5OLshJx1pMQ8WCKauspGtYlkuKTKedKm3rmI+Nev9O
jTQDzMWoB7s0C6K1M3wRkdqcaahUPd1H9cMFQNy3fj4DzqY1RVsO2vAE2euelMDWD+4EKWJFg7Pp
1DC8amTbn97QZz7IDdmIqmeMLTqIhMIqpN36AaZNuwhmGJpuGg812dkCRasKDB9tpoiHZzwa5f1l
aPQnggd2Wt31HkF61uoPkHQ7lso9o4//ElU3i9SpMPGQEbYAyQwybTnyIreG7QJOa2ad7YaxCGyC
VN3q5gOA2tAIsaPheZ9rw7dRQW8MJlwT4CTC/QdAdVtY+Zp8z2bVieD2FahOaz7fIfUffbS8m8qF
oSSU6yOkWh26eKXWz38AqzXd3Np+u3sDrBO7kDu1i/I7NrTgJYkhKlf/ArkOktK+DM0HX4CPD213
bSmlcRvFmdMwzIYWzIDWAY7/I3oNmlzdFqmKFfiv8HXYGOt84DRPNUbn3mZ2THyjuS1cRY9W/w7M
9onvj8nNIwDoVyybjb9YDWXprN8AbUnZ/EqWWX/2EaCddaDzTq2O12h5PtMH3+2rKv4cO+TpJaTa
/ZB0fQBmqybvYlYwBS5gNttv6EGGHxdA2+5L57PsgySjaN44FKSQ7GhHcq6ySOZfqlaSHPeGcQdD
4NirQJETojcwlmb1ineTEET0OXTqG+bdUDq8tYu+PL6JxpqRn8liUi/eAd+5nvT7sXOvQxRI4bod
idyJBuls/yoje0PA3bDV9lZveW8ouFl+y1jfMdX8BoS7VhY9qrJxT8gkPiWV1VxGcU0Z2X8CxCNs
qQXvKxqj31Hx2PiuxGiEVnZf3GmJ/Wi1w9YnxTwaVLYRsiMfF5A8y2LK34hz/vJfgPK4mZ90G/or
SxZcM39CyyGg76WLCGVCHoHOY36QP7Bzob84WqFeWTZhrjpRgzeRhoTvAwzdAaGtlLsFQk+jcHwx
urTc/YDRSw3ZaTXpGBed1P5c+I9JNblbt+q6bvUOU8drrH0Bw4RRQiQ1y+bGnO72cGYv/gCspxBr
Ry1zTS8Vc7Li/4CwT1aqe4Orx/s/Qex5AneA1vN6htkJexNeW5Ff3hNh9SvebnQFEgfw9TYfs1X9
BryremDsHJtp9nf0vYkEakYTFsQTYZk+/sDhXRP9QKXW2wWH7wKCvzWnCndQ/4dF2IfMZECrVQIr
avTctkVrUC0LPLgZ3XC8foPli6BFejfUuvGpNWpjHZsi8PCSXOFxMc9nkL6PEmeVC6e8eEXqsc+G
Zwmfp5cPddAivpWPozV+G/us9waFqLZ20M9n/D4auFo1cxbkguGnqdCxS4YvgpKHDaT9wRG4n6er
Vzi/VypUdYqCwEJ+dqd2ujBt9GFG27uHMSP6TpTujTUEzz/xfTiIwiOb+xLO+5rOKIKiSCL4BerH
I36mpvYhypjaZ8if/hdP1GI/w/6l7Z8GEmAma9apxc/SmFaacO8XEgCzxJ0/ul+kGOBCWU5/JQQM
6hCnRn9A03HV0mbHwdDRfqg/M+IzdYLBbFUtR+AXozRcmIJCZ+Hq4BRCJ2ouXtmCvCr2cd+vY1vb
LWpHNQ8uCqsO0SVCHPDeIj/NzIsh0K9xqj7M/MHYiXITFdploAYaycOKv4o7I6CvF0AkqZ/tWvHK
ytwM7MHfNUO9UxpdoQ9jjM8WXsGXJvIa7cbNz4h+cogDiGtoHSiGJByAnmf8mdwU4tVIgEYXOiso
Z65BbdUHm9bKOi7NH39JU3m/34gHO0y+Grm2d0PJWy+/xQU9GAv3oBOKDbo8W1uHW8fSH1OpnKTb
55v5l59pCMZDIpWcT11fPrvhfLf4jkNpc0dQeJ5dDF2FqPhVi7lwEzelCKsjRYjD8ReCAhXcTi2m
+pCrzrgzikxHWQ1h8MZWWNrYEOTbnKJAvUSLXxPClJ1m1iICpVTCqNorvnn1EXvRtkjndRDgY5uX
000t7cd3NMakTBdhJm5emQy0jF/8tMiQGv6ZyFAN+cLtQUT/rP78V0RGNNQEsQaSfe6Nzahr7UsV
hCUMfV6s/5nRUEsXlEW/tC0W+T9RGn2enJJcDrfvaI1iDqlMe+fuI2qj91Pfc6v8UkGGDYbsxpsw
rJpjlLtzwdJPisMmAHQlksAjEPUop6jY/6309H+hOmRFgamhdPEPLeo7qgO0nA4Nq3t6ozoCFuFV
VCBULgfB9y9RdJJ1Eye4eOM7OCftVeroct1R/XspfNSdr8yHWwnzGFcJuqCh/VoY/eCR1Voh/Ou9
/4EBsag9AOBVnhYWZCQNZGeptX4kod748hsB0qjBNQ0CF4va9Y0AqYnYBSCNr2IB6mW2eDucuDuf
Za90ibZnVjb1RymnbP7SLbLX30iQVGUVpI3S2HMpZN5CgJDNg3rEwOX1MQki85EVNqAvkyzEh7TM
wPF/EiFm0q1N3ajXCxlCqn1P+nkcJOuMm+RsKhNlv5AhwKK7MmCitbVMbgJVhjtjymDT5BdqO+t7
Uer8XlbTkaLsasp5SATL+Q+yRMGGn68qcPLnFLWBsfLLnnryX3gTnfUMBF8gk7ZGiRyd5VZf9RSz
kY6WNc0eubNG2X2h0w47dfuBa6zcSDci8/WNTpF2JRCw1DaX2KLKJT45uesAhRxucoesK0sjVTlI
7WAALp2c9Q+pbkjE/tp2xSMa3GYiKG+Otfvx72jx/dMP4kWPBnhu1JiR/ts/fzAxWhkSzAXXqZ4v
dAylMcpOD7jXmkBPvC4e4oepQ/W9cDPIBJuTg4b/PT9TJ/W08zUXWXxuZ99yNdv6NgRG2uTTixyR
aky6XhwnXWn2fyRpsKuq3hjXpEfSrfCmDV6IGrJAuotSs8NNLjNjO+HRAmX+A2PTDpg0po5A/EIJ
dGaTWUH8b7gbvoIun3ipe1Vefn0lcTj7R7SzbDOV8Q35Sey5oSkek8I5n8kczWpIM0mcw0LowCl3
G1ywVwup47fmjVuVh96NL9Ro9EpZPCzcToQ7YmVMxbSeCR6BBmqFbQeCkKTRpwSwnqSP7Faih52b
dJ7+QPbYNURZSRwGyBfqpsAIaLn/yfrAZLQe8gfe3AG9XBw4Z4ZbaiwILrtomRKdXKr3VIXu6hiV
Td03KGyZ2xYyyNS16TzWWjIwEINaKlpoP9C/xjEI/MIMZRnHFZAdU9Use/5BD2kqevfRtiRui1eO
yHGSc9xgxnPEIMG+x/Sk4zNe+S7dnbEyZTGF1xBGLkHQV1VYuSulqE+vpFFeGJ86WGY8LLBGYEFf
7DKqL96Yo0wzLkkFqoP/Y48UEoFWkai/LwwSBpPVmNHuElgkri5UEllu2TYPjc9TyVZeuKy6pns+
ufJmYZWSgZHICujTm6kluoYkRwsj8Cu/RI5MyWZL8beVdD1eG+UH0QTsMdznHfFtcex8WggnF++o
Rwgm2GsWrHvNVbcqkQSeRVXQKo6sJ8WpjpaNw1ixLhYmivzox7qTh3hAi9HUSnI1Cms4xSGePL3N
o71jdigHyQRZveOnZC4/KW7K+Fsa1y5xziuGN/yBfpysXLePNrnRfssj8/FPfBXJ6lQ9qO2nIiGF
rRXsF+6o1JfWONwv5FXDCKuO0udC/klgYUbTmTqja2HTXpw210Fl0ZUz/90RO8BKTZJwTbBkOUdo
NjtTjTCXCdtfLbxWa6b3dji4qywNagKzfxJcgzULL6yYN6OjI/F3miupGm3d48KuK3kfy3hXV+HR
6RWvMIqnKDSeXomvoKGSuwoKuGDH+R5EwYBiXdzlglydCAhyZsFyhYoB9P49B3eGRWPmw1IfUlyv
P7VBrK//yovpGt44QfXtaiHHaH34TIFbsy6dHvGxRi5Rbr+gSHxGvZ9t+jEVWzUYDzIlcrvuzhfe
DNHoMaUc+rhwZ9385CsVrTiwHW3XrySaYZUvcds9vvJouKRq2LD8q+MwZ8+EmpNKLqX65e84NRmx
92AzpOjeMamtTJFIFtrmB8Em2nyHDgsu7o1ks0zlTFo1B38iCpYJ0hizqHwqW9P0hKqYuzbIK2pS
od3IMTypGbUeajUqp6Azv39EwfU4sHjMFN6IGJec1neUtZOXh2X9C6rKazw90XmmE0GF1pMqh5Ap
IxIjXHCFouSNogvSlnAkOb60uvJF5jZxXq1GtX02c+n4XKgQ+6nnf+PsQmVULzu6Z8AHfxJ3Rc9h
G0mYOqdziU34lxTemPgPhpmIHSKg0Ivz8tuIgWWl69N1Hk/8FLyqzpKjqQkEL+VgnLlOGlPBE2sr
s4inO+54nT6wxtDWlgjKB1dPrl/ZPl9QGdEl0bB7cxP4+HK7Vg6rQRWfB/j0zRv15xeIKEURXP5n
+o+ItNkvcbUwgPR5XhfUSngfsYBYu2BG1ODwRgKSDj1Q3p0Mu79nAqkWdD53WnKDzOPljRAkhbY9
lSy1v3sY3nGCWGoQflUv/x+cYGHRax8iwKRZFNdyOQ3uutCJebPa7/+dF4whwTInzbeLF8I2qOAm
cl/1zFFnMWmaDwlCHpwLhxIU3u8sIaISe+s03csbU0h2AmHaOgffK1tIHPmjSNsEKf6/YwzrMP7C
Tkxq1d8Thg16ynFwhLdYMSoL807iO/7670hDLHFzVI97nfRjgSALYfCfSMOkKz/FVhiufhKHnf21
jjPvlTssm/bJbab+9EYdumTzoDGYzt/RhwnlDdTy0EvxG4VYlVSqlWZleH+kEENZlReYsdKNU9Ak
lki6OPF6/JFJVMXcN5ZNtwubSF9utCInpGUJ+EdKsdO7y9mQsH5HKxI5+zlWqIB4oxaH0b7N9ZGq
mn9HL2adrNcgP5c1X9ljb2C5TMuC6J22fSaFIoNvP096rb3otojexKFvoTryYBeh/SbHg0oiy8wU
8o2C7ewwiWJqRQY137xxj4ks/V0aI9bqA//EdlJi0EbfA21EdMbiPmn1Ktn4/fTYPwvTKn8Qku20
d9qy92hg2eP0Y08rErlVuV07SkAmKQ+LL8U0aZjpRgWtZd4/Lzyl6fTbWFDXoPnDsQvS6byf4MHt
xPVmzjLrkP5oLgnuv/KWLtLfXe7nJ6XQUMHFHRH0+m37ymFCJ5xS1ZiuBlEom2wU5kbWs8xzZhsR
dbnrsindzcJqWqRb7kynwMMwe03TKKHvUweeaMHxrMhb2M0xl9Fab58XghOEZLyMXZU0Bd0OPCS+
I2kdGzGiwunRsNkRlSbvGM+AWGw+p2jbR228DcMyJncs2BJ8MtwZnXOTOTXGubQ4/BMDOjb1gwj7
awszddeLrQSmnMnQHG1BET0CfK8id9xIVTn+SoviwH02c8xw5diuEqPavppsXtlREgNxAdWf37w2
TeZ2mE/MiyaqetYRTDfcD0djGDQE4ywSSqjtk0bgjkbbNROmxO+kR0ftTvjDnqKiTjBQ6I6nD1pB
O5TgmqExN+Ju8ahaol0hMbVdzILrYcVrPV8TDRLgmlpc3C1ZrXebghd81VhZvV6Y1TZK5dNkrKsm
P1KBWfHCcZ5KB7kgwH8PUQW4+CvL2mTBHU6ncrswrXBIJ71i1viVbdVT97JIwmAt+88mu/Wm0uIn
WYbVZZVSpB1N/V4xfCYsVPgLAcsGU2+U2t2SxC5WQNTheY2eI4OK2Pa5tktUnWbCnKm0Kyky7d3d
GysbGErPxORvsC086mmKjfhjdras/HO/Uq7/hqAtsgJ7mu1QvxDeJjWE9Di5pGTUmItKsBSTKFGU
nduuafr78M7Uy5vfKFu1nL7GDZPux7Rtm+LotbuyXeFcRFbkNOETzlmfuOo9kcSK15EfvZkZXaI5
+No8xfHN4jtq+9LrbD3azNSuXcVyGwUk5o6PrwwviOwFSPih1TB225qch7FxG4TIjYJ+uCIjnP7D
V6K3ahUv7tu9lrpyJ6iiIu4akb1/XXeXv9G9dk6xuZGQH6GXOp4OEw0TFuXBG2hrXuOvcFdhpO5/
IX+Hoc08W7W9MWBGh3IGZcKx9FcSGD1pR01q9QWqL/VIYTV3aTUdpO7q52k/j7yGfzNI178Ps/RM
prcZEPimifJnii9M9pEwOFssTlURfiupDtDc3riMelbV1LAvjcDvzoawf7BdIzv7SRqzfq+6Hh9c
EjrXnQF2ON90A8rXtUMyqUfsBeXrM5Xcl805FRnfRPw9UsRDOjURDieX6p9E/9Zzby2uKPApukss
9W5xRvX1lyAy+gvDwiWy0MtdRnGqLjTPtV/YjoK53fWHSWpmmQ0y0j3U2icHbnQ3FB1pn6kZXIud
ZrfViQzGuT64tFHgRtmOjDlPNBWeGPoOV7OVKrF7si+N41C21jGkBJsoiPusVHFIOLH0Otim2Vk1
k9FOkdLuoDQlaUoszDMrHer44Ay7PUlwRqnua0de9l2/W/hpBPmBhyN9u5iuMhfBklnmP3jqmsBS
T7M2Fh6yWnGZuPVhQ1+Iw7MZwOBmI5bQBL3c+W2VVuM6dYN498pfZ98pQHtaGGw7ldc1Wc4HDZrJ
Z0FMxstUvTBhAjnhEHI0ZetheCSxrDEcD70ahsSg2v1OaUvLV6/S1kWiZvDuRA/cBXLtJzNFAnZz
MVPc2M8Ig8rklTHT3IVGz66Cyt608yfEL+FRQGlzR0aHFq23lxJDizWgPNX73BDKpYllMA6RKtlm
yw3ZqUdTdW+jWjHOig4UQaEP70pJ6UlTSCsOy3pvxfZGa9rbCVOYBUme+LwoQfK48OSD0z8iFiYV
nMLyvmzHQ2FLhLDC2M0FLoRWuQcZldOeXDbOVYkPtT6LJnnJDtxdJ86x7DEEgW1euD1b3GIhc5Dh
U+tLxhlsOqDIeI2TvDozx+nr76x6WfU3bYM0sw54/13ZrbOSFxMRVL+PfL1ZTyMkmI62vG02vL+X
r0x7SzaqB7FfkuX5rbDMdiuH4puE9VkLOcJTRdC+BMRRsteTztM7Z3UyUg0A9Z4Nxl3V4knvTPMG
z98qSnE3LjQ8zP/KbQtn/dObVldZhhGe2vIKOXCHvYxLoTvZ3ROiuj30uuNlcmQrDfYWKvZLtXI2
YaQHn6Vt19tIU5L9X7n60I92/eRywSOzRRv5OPR+sXnP24uzolf9vVFiP5OM8Xsa19rtFPCBFppG
kG/0bClT//RK5VdOsjN04yhkX/MF4ompiqGtDN39f6ydV3Pbarql/8pUXw9qkMOp6b4gCUaRVLas
G5SCjfwhx18/D+BtBW/v3X1OzYVVsoJliiC+NzxrrbtWNKtZA6eaurp2/A5LWQu0yjdYS/4Uw807
fuIgF1bBonbe80tSe50OzOQnYVxWBP4qq70VgobdgGj6YhbIfV75V50UH7MIUMSyxvw47/7xa1Hz
Z3xRcMcQYE4TAdCHfbQfB+K6wuBqJgHi3HjK27BktD1ehQygQsPHjdl/mIV1H6EALfC8he6rGfNO
qSKkNjjiB1MtgmS8SkJsG0itMa48W/mephjo6iZOq2/cQNlZ0S6vAjcBLF/9BAjAIFG91WJHtZJc
YE+EHJl7Xdh55TqtCt+tqy5n9G7go05vsf6EFYzWM1qUbtF3cAoYw73BBS3S56Wkys+Vrz7qambu
SIM5v0MG6UhzLJ3fMQNpENdeUQCto+VD2HgdjadJzkcEeOqSX0VJ+abpU0bQ3DxLb60O9+NKJ3YJ
8kBgbTSQEL+e6IOsb8WJMKslXkK7Wegnd8RSG+p0c4900gmnrqG5JlBHeSMS7LQ+evGIh2PbN1ts
Ezle3tAExxg18otbacsdqcHnYyy/pnrxhZKX2g5ri+VnbKFTJKyM8FXJda1A9VXDB7RRg18OvAY9
l82rm9/3J5hBb3G1spR2MYhSkOva4zdep8OhlaJwpWvaIu41f1ePPZL6SG32ifSde0xETd6kj9g4
WoWy97TmfoIepMiiSNXV0ww+6DxmbLcydfGZfqiQsDOVR8QwERDkmLLiH2xtUUtWfI48eaSwborH
IsfqRGAPuMX8h4mWhADfTBmBt153r4egbZY4DpjEs7xLuweE6C8txj2MZfsz4b7ffkNNGE287Lxo
NZMTmmcqO38CKrj+MiB/THLC50prDzIm40gzoSiCRH0OkgsJve1xkLIQKfoPoEIt4usqktHf/YQq
KoIzjY0oxPEdqzDYNCJNwpkatMJHNcyUrnj8gFeUUbivmvyJLupqEk1OlIUsCSZG6mECLWr8Wza+
UCZjEOc6bf2N4eG+TYJhIEc6objIJ8frn+iFbfuwMKVbGmTVTvhF6T95UrNzSoZiuKbNFIbeHdU4
ASwnBnZSXP4lhmF6wbOj3P2kMNo+/5qDGkwUhm7hX1G5f+IwdA/z0vyrqhwd9BElVisRR4stJ5CY
4vInlTH66kEE+f0EZuRSh3FwdTnDGXViXRvIMZNgZGHzBmn00RK6Hp4XM0n+qShJr3K9Xk3EhpLG
A4ZAuC+oUk9uc3CRd+XlpPX8SW8YLfkMeFFWEvYTzK1+A3EEKA5ts1j/BDkIq90mupJwaBuMNlZe
lh1nniOJw1tH145RXp4HS7pUkfNV5tcmzwjlyS58Bj0/AY8xz8MLMoRFtJ4wD0bn2ybirqzsPAy0
4bX0c2MqjwkgJPvio194J5xTVPgaOwfv7ONHwzGo9wrjuUmdi3cERNGbl544j4kCifF7yVHfzRgI
0cO22eMcjNIiEqeJBkmr4MUx+qvE65kIQJLIqnVpMJ3S8vYWohX9zQQ389QIIucNJ12n5UyIZCnt
KID3TIko+NahyHIWEymSS+m+z9R97WhbRkDLCRixxwZKhnt7Ry09QSMS4EGZ6RvHD3AKPE7ciCVv
QqYzC681ST8wWN4MzmWjdvc+W5e8al2iH3JuQUivjbsJJmF6kVBG4VQhBd4lota1H4Vi8YEuEZLS
uH0d54smjS/jXgp3Wkc9xcTlKMWyfPGGmwDfLltyRvBdoo+asBMbDieRzZ3fOh/oE81uN5z9DR67
PwiUvpmwT7a1i99iKKJGbpaqHJ6zkhYbhoPw+4tZTCvQVZZZ8S0z4V0gHJcaExAiv5LzRKZgDYI6
FW+FwOxYBjQ/lbYTopJEHlyDt33DVEgRvArbjmjVP1AVzc83TK4o43ztZARRs7ZOpn0sC0hAcEOa
+eA4YStWqz1L3Y4ENIOej9Niple4ek7DoLG/pUV7k+GSaWfvUh0ubdbiKmm3DpzqcqZYaolxqRkh
0UOW61Xycyl1w60cngvbQwX0kWfh6LtEkyMtflXpqhWi/axiWvUJbMET41GJCzakGk5cNVICDzEQ
1yWJBT91uxPkEsq2fQp95TCDLpPvRjmGwV6Kk3XrAbF8Bl6CXH3UsowiOn+ZJb19SUx0lhg7Tbbc
SNXAzePsCRMMMl7qVTJaF7GjZifZD+tbEca7NyYmcWR6GznYTzj679EYHKudTe/r9O1K95pGVb78
jTPbhMdoSFXdHv8cEm2YkPU3EKQrxuhIjn+KgrGBQ01QrjpdGtAl5xlpk/VhYNju1o33MIWez9BM
F5O57VTVaiRLa6uU3SkL0dJJBsPJcMx4TaHymAXDbxSNWU8qnu5m1gy/gzSVg2VFh9HJgTBevIhy
6apJVCJqYjV2A5XOLzWszYzXqKpHezcaiMM+ITbU4tijwih2rFEIfDe2k8i4DBJCuVLL1XUPN5WK
+UZKtDe68l+4G83WjkWj2zvFl7uVo1dupjYUBh/Vx11UXlp9tpkFyCxUe7eQ1pMGeSZwIjN6HXvT
WsZ0dEtK0RfLM76lhPytOyItF41tRYc2l29+i+R4dstl7VjpUmeMndPmUAz2DeAmEYwTm5Mn+ktY
sc2a0Jww84+j4q1jtZxeo1q6Kq0iQuhDCIuPqlKot94o3LG1Tm9a5RnTEVF9lWTabSMxZWZu+zgF
oK5SC9vt1tJox4i6nyTLnoY1lJSvJ9OFpYmYuJK1eGOkrby0NhOyk1U+A1ksO2bt8huyI1LEIMJX
8XR2A/zO8dNT70w075wHE8FjtOOGierWazGRtGg8pBAZ4G9wHlgTt8Y1HC8wZzmqSGUuEpZ6E9xT
SrpKZGeMpnrsr5xkUPfW9MavcnUfRImxNpXqUutrBS8jZSnB9+/JYrb2HQLNH++VUxpi1+GW6aBB
3uNhSEtIs7MybIaf85s0SMz9oKvmXh0KLsD5g7UTDgilea1X3DT3jY/vksbEahdNhujAsicmMsY6
K1LiP9ABYlJKGs57IJDm+ySYzFFBg+h5V/MdWAGsF1y9VbdOYfUb5smEu4AUdWkKoDiZ42stvv/z
e11NVWMPO2R93O/NYNdkV6lShJFbxeXB6xx6kfmnB5Nzda7DBYvMSVYM5W0siX5GFM3v/RJbNH+M
MhR7uVzdVgZPYpsWODU5FuYzE5v0Y+kqS+pemOofb95IJW0KCuknO+/5jT1FhhSTcff7X+f35o/N
nw1rTiOhGhcFTB8lqm4c2iyMNrwM830dBlix5/jeKmGjYyfJb3R+0/AScjtVfnr/kGrYe2refIMb
IAO2909gEPzHd80fiwbMFoaaG/37J7qMdYZGov0iy7nZ+WW1obHM9u9v8K7Aa3n++5S3V5QqLrEO
Lwm7grWZqSqrkUgD8Wsk/5BVdlrcIDZLj5lPdfxGWBWpd0gtDDHfKCulUZSV3KYaDorQL02KP2i8
y3AAbdKmWmaC1iVyiCbM01jacC5cpYIyoBsa+TrxylOYUzFFnKyLXh1xQOu68MKK/BEgRaaPVmPP
DVrz24xm5aLdgV0bF80QbmYdPUYlxAneqH6Bgxq1LjNJc+Hr9m3Ha3KlTLuxIUzvPlNbka69hCrH
TG8wj4iH6FbxkvxCymPG9RBc3LBJJiO0YKa4DLVTXQwAL2ftvTwGrpIN5dous3XlQUVnvYZhC4Oi
ZW75+1FzzOU73+U0MkrDWN4KGZ+nzGu/FlJ6J/eV6kZMh0i4aLr0iq7xD8V+4jU0T7gocsfU2A5t
pKjhTUZJp/rP+OEml7mkhOsZBPOTZSP0bmbBCjU7V/LJ11VU4TQu2rCBx7syU+M+VmqcrSDDMJO4
KWmxkwL312RIdhqC9lbSvaWeREdNU+/iwhlI4HqHxQCF0Yq3/W01WFjT3rYqMZi+1p1/x40xmqf7
F0NPYynuYPze+bEgBS3hx+ZoKRY1fliWmZPHG0avkw6yZZ7PWm548AqYeQ+nsIktM3Triy6xz2kZ
0f6JMat5hBhJ+oua0CmtAYYJBibaGRrQ+iJrkOnOyJk+VF+mR/cBO3PG+slq/UtHolSf6DMtyPc4
hfBrOk0MWoZaEODhFlnq8s8oWqvi5xGEzetnHC1Sd7msS4eqvlWj3vsBpNER7tSCiEu1JA+XtY1Z
pOWiC9NvsT5ZZBdtthIDmFVWLgMc6jx6jMVMq2nKcJurzgt2jeOhyplIKTjXLGPij87SYCJN7gqq
wBo9nBSUWBltjIahPfpoY6nFdrstgtC8FNhiZQbIq8xmI0H265Ks0CzFyEMQ7PmmXx1rI+2piAe3
1aTH0zv8ZjWwX2a38mvzRmmiDTtL/agiZ4vaWlp6KhNwT2H86xXH0tTCxfR8lFko1p8AubaUn7h/
aqs3SA5h7koUk8kOoFwMy7iQEtdXS39Td0m30L3y1tRjxgmwtRM454s8X3ddUeKzSghKGBkXCqO7
rWll8j6po+dBYJerVld/B9TFrCVkgELcnfCZ/R1YN5F0XdqCpHlMYLMJO69JX9N55w2yi+PqVa3k
d87OC1tejtl9aSlnZ2i79RtulxT3tFwOujHVJpVHN5c6bgM7Bw07LCqsWWrcKoquc5EyCn6D8Cws
vLQoJqVzwrAcDMKLr3+N4+HTi0P7SArkDyJP1btzrfhrkhv5ySo0URw2O6kzcDY0g9uZ0LPNMl36
k5WqDSTlY/HLFQSqFyKnhqrrXUfdDJMRfag2NPOc5u2DFGj+2rO3+nCILeWiLM1HxG3LGd7rHNiP
3L4uHPPZxvdV4rKZMD41G6/y4nIi+QadoSCGpVgf8Akk8KyFC+9huuDLYEQRCuym+zsNoquviP2a
aKvJ3VEaoidiafAVz9YfgL9Ovhw85jJUDupqIv+CLC+XUSxdp3FykbfP0kQW2m29GzE4HYpIX5ql
D3elFCfPsF2twhV9srZQYZcXhYWVrCZtY3M4MbV6owQFgKvASDVLNOYLn2BBs07WpZVdB5WcLQj6
XCAxLxfv4CDVEuVRPKw/w4OqGL5J2HXNHrXv/KChYgvQ4HvKawn30gyUTBwnxwxTwXl/6MpNqj85
THUXpmG85Ny3fiULDSGdNAdZMGRh3TuXNrOl2VZjpgsRzT5VybCXButxggzt5Fkm6/qNM8T7dSUj
uV/ERAEguNrOqGFZMm/t5e3YlY8MdX2iaSKaSmhEbrSSKJ4iP70GrTiXBLgluT5uCZZJVm2KuR41
yAVU0X5y6DBk/Uue4Rs+wYgUmrtwsBKUwN6jggpkMUWPYCO+yCcwcQKOKdBd1LZE5ZnuG6CIOcRd
1Pb7NryWjfplQhUNNV5idb6ZcEVA6k1St2eZw0AJWODowy7PsI5XRqaUM75YKCicUd8viBrglR2p
m5llHDL1aIeIjWQdoxh8QUzdO2RevRKwCg3x7vSMbFZkY2kV8EIfMUctgBito/Dqt6hjMeiPaSHu
ZweRJrwrzPbr7CDSiv6KWkOsaSYtDgCwx6SLn1hkrh12FQuGp+SulM8Gz6dn9yovBmsxkZB2osRb
e7jxI6m+ijJw+H41M5Fs/rRz4inJkpNGrJBRkIHBSynTcMzmGYWE613RhZxlPyFJxvsrEkRk1l+1
vZSU+Kku4AM8DgqWZNr6DZjU+cUAF0QB+162uar/FaHTGsD28E5QIqE/MIe9NCQ5WFgBWLD+NLOU
0XBrD8rT72lKjwRXRMbmEt1VjhUDWGWvm7fIAHbvZGWnDReGhZr1M10JGWic0RXSjYJYZgX/iiHd
C+6acoVl7ExaGqX+BVBgO8OWsqkMu4AB8lz7Z85r7sBw175ULhxJmY7ms8AbZTkDmATSkXb5Mnun
VJLyXJX+cpS61ejg0xIJ1wTrWaql4QB5KLvZUwUSVQnvYqLu17OzimFfyvg+HRr2Jho+n9k4sp/B
YwVLvlsnNB/kgC2B7/XHCdas5fZgVnbsKgX+Hg0i87+GNjN6I0YMLEZqhLqWRoJrYz1peB0vYsv4
AXF6VeSacb8VKbIK9v1LJfPN5Ux1IqLsNplkfEGEhKlFlTKzU9hWWuEXtNTnhiJy49mqvPjEfGJS
sCUDfbKACEocAQYekcbGuxlcRRbYGTangVHrZwR0zLiv8OTqayEF10XhF67iZR5mOeufOKiK5ZLb
9cQdSGBKkyuMalv+RtHE5FzT7B2/rvfscpbEOr6yGjrkFV1FVhknxWutjYZHzJ8gUcmK7jo5EUyx
OWpDwUFWeLX7bhkDvKBQNfPIJ2JUQBLhsAMVN1nHvFOjrSWBT5lOs+4iUWxznxiIj14ybcfyVKmx
tYG0vXQGMBFgvGOCwGvDBlre/GRKcz+OLohscOJTScd91SjjoQ98bfeJLu05sNKojYH67XE3Y6Y5
jlBjHkFOIVqbSFO1CORF6fR3NTOiPznQ1FWWrjTjwclfzNqqVhJOT9gOh9dpOF4LjaFdyQZzNqXx
4iusmQ5vvjQTg2o2mLslo/S9HEeAh79mUfVIvtMlgh3MbzLceydUcdAEHI3Whhej4o/u7FkjkeMe
duL0ybZGYvQWjdXqHVFtcn9L+BlqrI+UqhcoodvqBvGgk5fNqMncEweBgzxnyIyratGuaoZpOxgs
BxxRsHjZmD15cJmw8Ay+Z1ZDlsNPgFWoLGnS3LvpeutBUfv7d461cMqNlJqnXjRMpofX3+Cs6eTr
7kg75E7NBm/TDjtQ31hxhnKZJhVys59mOFbcrmthEO3A5N63o6cxoWvDEqdLgKG85rEKnLWoS7b0
k9H4ZIvzmXJlU2tp4ht5BDZuCT9h1472E8MBUtqs8y8uOeaonnELp9Bi8Glo66AKN203iblgXwkb
wgEkUVbogbacff4mU+5+8c7RpGBByi9Btf8GhTWjpUeCwjExiBWu+TOb6fyGiBWqTlqrv/0ExdL1
SQwB3Y5GrOxdM0vvwhBNdYoWOZ8IWUcesRoMll4jvr977dih+awPfY6fJmbobahcB7pc7/pOFDxZ
5kPz/AmbbSxFXhCizeynpuXCiCfwaGnj7s42imOgmuHGts3F7MljFHehVxX40H2EaYVIIqhXlL9N
H1TrmaqFmdmodc2eTWwVDUf4ya9n9D3Af/88W/YoXvhk2mq4a38ytiW+GqsEq9/l7N8z6sbGEa11
jQHq0jTli3fgdgoOajLik8JeB15MtjN4mw1duzWkrUoO21Xsg/mqUQuv17LR9XOX9KbXf0wxYf/n
pf8v/1t2mSXw26L61//l7y+UXyVkW/3LX/91y8o9S+fvefuaz9/xr2P4UmZV9r3+26/afMtOT+m3
6tcvmv43b/8yP/2P/93qqX769Bd3zkK7ar6Vw/W3qknq+X/B45i+8j/95P/69p8kqqm6YSrzr+rH
b2r6CX985/QQ/vmPc/mN39w//vjY7vWf//jjW/5/R6lpKv+Pj1FqsoGbDcFeKu0CGy1Zlfn8y9N1
KPzqn/9Q/ndcNWPcNU54GcUYgtPQKXJPPpgfm2fHy3X9CsMRBn0gcqJce55DdMaia0OTW0ebdf2p
0EwF2jAumErWYUwGQ2AnUtJ/MWwaaXlpktawwPAq3vqjkDtcuAv5NZXzjmUaqvjQBhkKbJk7GAUE
R36gMlfYZA5+iFLOhDTv9Oa75osgWwxDPzxXKUnacgtlJaoOBz5Oz2VfW8m1YXfehrypcaU5iXyO
4zBrSbkwG4AXtUzJQwwjDBM9JWvv7Lg+JfmIB7EURQ8DW7HdyJuLHiujnWaNDqu6VHXxHZvUorlj
LkphBtelZccBeSv9cNk2ozeFZXckymp0eNLCbsbadqsiybnPBMEBEkpb+lhXiWVFXxydDELKVxWM
4DksZR3jfqX04ACnA44FIHdGj/08hQLe2FdNEeXW0TLqmuAZYmppdlkAYgRN5AWCG5PInwxpzHIw
g3YXsvnHErLvH/QwVIyNqffyTskKhZgWJUqVtVWbNC2yVCLStDptWelpX2EV0KZ7qQKvYQ1l582S
/FL7TBSD1Sy0ROcqiMYQ31uLm9S4ioxq8upMrOFr3QyFecmDUPE0jFvCsJwk6EH+Gs2t5JJpu5Tp
31AP4vuJDee2CuHPOkwRQFGrAbY1sK6KUZ9nJMjV1aHOruJCqdzK1kmhG52SW5iDrRuI1KFSu2DY
2I15S9fesCZXRo7nIUuBpP2B8L51IaT8QvflaDjKooH13qux3tkktBoCfZ7Lr4CclLQNRH5JNxhk
u1GEik4TGA4MmjCRwMuEzEr9ovNiwVKulcJR/2a2wn4OuOeVS9GIRjl3Q9kjOspFCOov9U5+n5Qt
okiMYodVwBUq0dcSuLX005qpLmiNku/lMBAXmhi1ZGfmfvCKv9qQL6PEQgcOgtmEB8vyUW/RhWUn
yJPwohV1cGgD7NctaQzRm2V+56KfSIddHXGxIEiwrFcpMeVgmzS5EW8LQ4TQOFgxoAccfcTFckl+
r/DD8FJJYWi+pl6cmEstH8J6VUYZ63+mjm17EUjk3WCky6YmC3j6VgE4G954ZQf6EknC8S9NIYfV
EqIyUbeelnt3o20MJ0bkOSLSdMjxYtClFtMNErt0rQ9PcIkp2LWHw9zCUGSTjXtidw9qWBGF7fSF
v099v/2eOFyhB6eRXiRyI3jhSGbWgydEg3GqM60a13URpPXab4bsofcyWkQbmvh2HPGa25B/VYoN
HyRXhwErGnNuN8ONXjgEgGBlXRfLMElUc5PISNl3VuRpO40BzvdO0u+MBt9zDdpgvGljtUW0EQdK
tiu9oYfmkJSDVlXycYSeutJFlzGa0yfT4YhtJ4tG+veYcc9m7DV7H0k2WSCILvsel5YuO1haBQ3E
T4qpArzKTRSfZWqoJ2gA/HxE+DDq2pWU4xq71hpIb9OJ1ENmCsfV7EiaBJl5GuCN3yu3eSpTxtZK
SmJerPvRc1lY0VMk19Idprrt10rGygNoQdfXna/37UqKxmlna0r1jjxADD61JsJ/O6j88sAX6A0u
dLmUQLiZOZ60WC2mwV5Hr4NwYNAtI8d2HV+CdtU37DbVypT9hTFPtXi6261UlBpxycBbOJBnRtro
x0zkDdbtwktulcHX7iE2vtANYqQeYmrJcyNkyEy7s65MI1SY8nrDqlbB7Sy0obIrQIzcRDJoorK+
668Bf3A9Zk+EoKC0UuXYlbA8Yz2ahHQUmfaASvvBB7CjrzbDkUyJ0EvsZdvKJKOj9+mbY5qnymkc
lOo6jbKonLJBev9KQUuGVWukJ8M4bFPNqi0jwjTBI5QHr93OPul2rMzRNe8novAe49YiX41sawHY
bACdPTV2IaG5R1CUwrbiMA9AOR2QXoZAcGEUpv+sTc/O99ZQ1CsEKgZWCNN52REVkq46T5cnz9cK
AIGxxF8dno3o8/42Eq00fPlPT1Bi11jM515Sa25ed3Z6rvFbKx48go2Yec1H6qABgjsGrNSHc3XU
JrRInZJHgGOWvWCC9X7C6iN3dCuH6f7dMcuzKi8Tm8JiIYth+DLiD0Nm0l+dt5WF1Wmm2t7p7w9d
pRiR2kqjQfTYLydvLsFZIW4FnZcCo3tuipAwobZGi9xKgTkgf2V5FJcReoos88X6lyPZVp3uNeza
+i40bJWTRVb9pTxo3oYYzOiuaqXky9+d0njhkANZjtXT35zUkuxMXmOcgTdxG4lbj8PgYuzDe6bB
xYMG3PeAn3Fx3+ALCLCkiet2dIzdILJoow6s0pic6cXNfJL7iAfdiABb1FtOF5zKyFMAVFO+1Cb4
6tjgm7E2edJutBx3iPmEj6NO+TqkUXT74ZQf9aHZyYmNZutPR702TovI3FeXeefItE8WYWZDh8uq
XObMA/MKjLE3vPNcASBRIqBOdNE1KX2MSBVJXdTcuCxOoZjlEq8Z/YsS59kdia/5wWSyDTDxuUhg
fkziejLiOPRWKWhdRbGoI/J9LxeMBCo2D5DA/KlmMFNi2VNS936pGQz879EhlIb5SiUGZ/c/qR4i
Tn2MVUKoq+T8sYYwe5zksNCmCV/+qCSksPWKK7NWZSAU03Fuitbba37Dj57rihhXU2vSJ0nW3nRi
ixFiz51vgZl+FW8HoyhsPJffyg21qxhIaKzVUM31Bfkt5Qhaz5Vjor759/VHqUX5pUDowA3vb4oQ
oisJCVPiSiFPI0peSHCLz3BF3oOTlTJX7+8KEwpFcZXg54m4o6Xwn6sTRZWnU8WxApLC/SEwlrEm
aRhfUaiwiGbZrwQdtac2YuysSxh/rP6uZgmJ3hxx0WrRqhVt6ATrP9cvuHx29VZKlej8oYipnNb8
atcy8vq/qmTyYqAkwXYkfvltOSPy2r8JIjP88l7StH1Y7stCRIX7+7pGzStG5cj0D73K3HSRJ311
P5c5sdOM39pcM141jDdemEL0WLy/Fzxm43mXbVeN6rItfabwf9Q+mQWPSEpWvFJqKbwbAnO8CMum
v5uLIIyl1XWnhqbt+pYc2ezUgubuRzmEgI9zxneqwl7MRVEclWC0bO8wzpgrIyBKrsyQKwmDY0Iu
udtbHh9RB0W5nUslDi1th5LPvvhTrdQTBenTMAh7BcBhPJle4ZAdROlUhQV0A9abFyHo91WvVagX
c4b0BC7ixnL/XjopzbT55MAnW8TJx8ZbY4NXv84FVGA4/TX+KRXF4FRA9bL86Otjjs92nWPnalgV
tV1BADhu1ZRSlcQQLnZyr1spBRYJ7/UU3rTqbdoF8Ui0y++KqsFOzW8JOVbRofGY2yzm+souuu4G
yGU111hl1zlTmHFtX8yFVpg0yiFISwPTcNIX5opLdnwu/2EYGqR/6AoJtaFy/U3dVXl66yGYwDcI
y4wctYQ3dt3dpzos9/vyEBJCDLYcGumw/1CRabJWP5V1e/hQlFXWUF6bKg4BK1uKvZKWtlYhR9Ue
KeFYVuTzNZr+pMiecovQvAw3ZpSVqx+Fm+rHj3BAKS4z/53izR9DHkFfWPI1usJ0MZdx3BTHFzoi
jOynUi4qzPqicez8bn7eImnofLeRTG2nG2r+1a8U5/WPwi6Sg69ep9/ifUKbWorecU0vTEY444SC
GDPyoxRp5V41rWLb5x0NP5Qg1ojvBZ/ete2uE7hfyV4GrfOj6jOSuGgOllcozk2o9cZ1HsdOtSZ3
x0IH0oKcK2dbZkflmkw6aByVQQza+PDv60IS/DAagkH82imRcTk6BOzqZXzHoUycOZQrw+TeNBRg
shZXimrIiO8qA/sVi7y4xS+aQTCGP4QgZqRutmWxMxUlc+XONs62VvsROWNqf+1EFo+z1px78oOZ
hhoYB45FvVZ6277waV2OAmSYf9E4+1MefS15gEWy743hilce/pPEkWstuJfvdPVLW1Wvc1naJ/aA
2NOUX+fSlAh45URZyz1A4rR9LvUSm+HZv6suS5KchW9KWzbF1fOIAzKXelDR1FqYLo12T2qqJLft
lZ8lt50WXXhJ0j3GI5bIPAhuhoqkr2kBFB3z5rbCLMWsMCs3csBPJqcPH2pgnNDWaL2c0UU90Y0u
KdfimYs+WPaVLJ0Ve5IsOizkkUeKQCVAhf7fhdocFXforUZBcSOFiltThSsukNwguxHJKoQozw8m
95VQdnUGuKMrtSNMQ2frzej2wF2j68UmP7kzIr6GG3YJOhekfC8ZgobsFp0e4HYz1Fd6VfF/+/FW
mUi+qrO1J7Lm7Bs/kDTD9fwAB8q3uVcwhGDLsK0MkzAAwhFrGoHZdlOhdW34wU3UD6P7431uDTQt
fuK9JIVAfMD1eGOJMo8AhO3xpQ644yx+1PiSE9bpUugq8opq7MblTAp+9D/74YJmFbHSnth1WfsY
B7VVPF5VDliPaiKziMb+uYYSxYnGFhumxgpeaql6ntsB1StvEl4gW6Qw97JebB2b6RFx109prhic
4QyqnDLZD0Wa7eCikJZO8zcrcdI7u++/9t24cqraOnfI0wnp8MRZK2M4PF4Oe8sb27sssuN9HDkx
goQoHrHjYignt1Z1NHSE9LIdZJfzUI4D78j9/Yaob5Ssb8O5obHWimH326Fywi9sQ8srbOzFcogk
7oeBeE1SD0UHLm/VguVEwJxFClzDiuRLEsvrnc8IfB3pRoZdRIDYW5ALsRgFOb0iTU1X1m3GBZNh
mYOo6jsnorjyu3OGH9KHSZ+S69XRLLlj80dbM6nTlraXvf7aX/Twk+tUknjFK2qDbeoU4i3G5vhj
Hhgoo3icZqfkqTXWa6Dk2gEiz193o8Qz52WPQ5If8FG1Nzj6x49OX+rYv0cllgFBh9fXlANCeMXU
LsSKJH8BYw0avoEJRosuOwNel+XwNfYDopvpAGBbPEI5hS1t9cqo1nrojcc2L5TdkJvYm/WxdWfp
oDt6DHCFs4u+VBFDLLxyKPeBF5EN99a+BJF/Ir/O3ja66N0gTulgAruZhLqetE77bLxrDGnflL2y
NnUJvaVqCh6HQcnz24YmtvJe52bRvfiCwPY48aItHvPV2vO75KKz0DLPrU1cWsYVVW6yjlFSDKnZ
felHqT7OHY5UGb1bSmp/qcbOTTpO7hOakdy8dztB5DhbLrWSmgIJmpLU69ZUGS+kkDllCt79ownS
iu++Z/oX4EAwptFYwydZz58bop4er276kzaQRyeLfhru0h3Fbf1Fq4JzgpHEwccS9q5olPCptFF5
zAboHkncBBSDr3XxiMjLIO5o7pt0S7PuCSjxDn4r9MU8YA3paAAn48sONd5C1n38toJwskZCWjGg
6YXlEFBPzF1HhpEuRdNybqa0sWl3I5Tz3EspYd5sYDr8g8AGb9crMZIjJdZuYK2T0xTJYY75uI6l
0EKSmKK2NYP4i9pk6mHuqzJsmtEoYYRAHAib7oEtrYkLpJGU/mHgLubS7dYT4E8ymIviNAW21j0O
MapTFq9dJe57PUf/NE1vvThARFOEeE64WdMbO6kem2VQ1cnW+X/sncdy3Eiax19lou+YQMLjsJfy
hTI0IkVRFwTl4L3H0+8PyZYoqXt69gH2gq6iokmUQSK/vy1b/ytRxFQ9+72RId9N0ittSY+sXOFn
lby9c1cPwV2joivYulaDZSMG6yi2URidI2xhPKde4lg3LYhLhLRnQwBpzbSLH4pBvs0wujTWXAu4
ZAafbSLvGKYW6+qW4E9O38iW1zcFWutl0B7cZmbR4rlPs+ydz594RxrLfAlTUzzVai0I0oAsru04
XxtWxIw1NV1BSbkcGCkr2BlEoX4S4yCiBflnsRmGQf9kxkjnnaLxu5WPmmH7d5MkWd8YHJOsfGcA
VHartozMTaQxA6x6n6601+kSk6T/olJXhqshNNytgUtl/zpmRpYZAPiG4+VPaDvS2huweIW+tdLa
MFAVu0FRlUet0bVn0kqDQzhqZAC2U+diGrb8Qx+gqbXbRZ0f6BO5Jl0xAkAYi11SpEq7Dgjd2xNw
DlI6kAvyUQLkfTN+NMwlmNGdxMHSepQtncrtBluudrSK5kvr59pzVKj2rnTpnlrE9B+QEJZXSwlb
dGmDGmEMacYP7VT11yw385iuBnDhKVG7Oz32+6d46LWbEUUX2eQtkkB7cefqg/77lIt3anwXa+ho
C22+KrY2nqLOovkIIx3+xpL2myIJjC9KQAQZGa/pY51+0Idu+JCatMkwcgxeYlJdvYtytr9p1H3N
0sFEd95Nl8Ia/M2ctGeStoxxRtdYVR86XdPucnKBEOcOW6625EZULdpEfRDOXWugGmU7FDVsgs2E
TJK49HpuWp5lROauMt32Y+8G6qaZjP4xhRh5lhC/zwveqhXaer0sqUEgFW/vtsXn1EnV/Ry4xq5z
bwDGLR+5W65T5uzYN+x+mj+5gKw0540T2EScO+wy01Uu2IeurTGGFIrLApwpDWqIiWWuLtr2RR2y
5mNj2YjnrTL+YBbKl660p52m83MtaAg5nHAHlntg8X2V1825aSfzozNo+l6LlfhWL5rsVk7ftuOK
i9FDpGeEEBzTxlT3UzqWO9t2HzuWyHelWacXOY+Dadr7I2MzIsaFaPA1o6THvrqXkznLbbaNGk3c
0BqCfkYRY3M/mW2xr0fHfOxs2wlXSRgKNio5oZsLExHknzBHjaeg4MfIGH6a26O2V/eUk2aem9pf
4wZXjhzgWVoomA5TsfctbmzYf+mnayr4onrOMUzGk7Ye6iRmGaGUEq6w2MvpPuwcsjDAnZW1Ew4J
SGtbvieLafKE3P+ihNxNZcgIacPTHkKmEs819ccBAPv5DQJIKMzyfKPbSBggtu3kXRLNhAF36eex
ntyN2Qvnc9UVeHITffDicWwwrb0BA4LvwwX0clzPVcIEJkTzZaD+a/eGEjSO6pzLWZ0+pqZDhPHI
U2tK60MFSHpVw7bapZ2hYfIvs60+EIdE1W19CP0OTEBHoXNUbSXk8ANOYCBq0B4S+ikxhQGnlYoS
akOfBZq/hYgZrKL9Us+G0/Cxsm1aT+qoxmu+1FdhpVSp/YQ4FGin3xtl7XHTEg9BhdM26LryWbW6
+B2Cr+nA/TA7G1mLRjjUmCYl8kBqaX0w2gn9WkMo4TvDbZQ9uYekFPtDnV97trOH3yAIaqL3UamX
T7Um3Pf0lNSH3J7bm5TNwvYnKALBH6XxbeB/jRbkQsIR3EPH+7o1xYOm6MX7Oe03Scy2StI8EpZA
No/7OY5vAnKq3tcKYwvybAzsttuam4EsLlT3qevZ9VicCm5It4PhKgeJWFi16Lq1Zs70ElDiSqzV
UJTPw9xE23JhnBy6O0zKmDZ6Z4prM+XpHRjavs6N5h56c7qXaMbI2LvnG12cWis71zTbvZvQhx5p
AomQkYyMoHHgEphfE/HhjxRGrYakxCNGwrV+9rPM3eOWqrZj0rDOI+OPbyhoJZykUJsvrzST3tW8
42GalQ1ySWNbo+m/00mt3f8EfhRimWLYt2U4W0RTfGqH1v6Q2tTZrBMtnp7wzDJqj7w7p3Eq0xN3
BL1bS5iEcvvxauJ2IKen17Ijjp/6pjaI3lBcvf8UxTE3+DkS8THUG2CouGJVX6W8LvYWFFeOejRs
S5PBu58BRiTJJfEU0wBqotYuOgg8lLdFn5sk6QcJiyLvqwRUlKAQV4mysE0eLqlv4cuqS5u0XADe
W4m3UDhxmYTVftS1BTTj3iXo5UxsPMBze7eAL6lB9Groov4maIBvmNIXJyUOoiPedCa0quVOW7nJ
TZ/bzRf5ZYgmnB7uyBeaa7A+tFpMsXSR61sJx5Dm+jXKE/dMKt54L9GYyq+6LXgFCsoFnHFMxXiR
398h09mhZoUdbiQuk82cN7YvTHZxpD/TrHZgZ2V9Ln3XgV83nDPqArR1qb0sCqZ+tKeiPCqT2fHd
ArPpY2aXFcg/ssMFuNEDvrt5hTteNcmiR9SaWf63wcSkqE4FclBtbs7yL8OpmeSR209KoYmHZuQ3
xL093lq1a7yYBXkoIRs76DbisbR+1jC31Ea2ozvPuViFjpvHNh2aO8mw0z7HaW3a685PKyYeYz07
dKzofjXpGyPIVORPcRYcJRqEV8LgS9G66dZHg7sJOuBpMnlzF9ObGA5WEFcPWaxzNnWR7iOHxCfY
/kB5EgWRHBu/JVWdz6n+5BiT+Nr67bRRijRNgDMFg5hElqYlHiuuQWeNIrFW7kyRrTYTLtMNkbUJ
YkxKOjHCMzovlT54USaE6Ou2adxAYKliC+rfGtuhcnJja+SpQkF5vgQkFUFPAGLE61qlYio+qjOG
3i3A0qBv/aIq38Xsglf0cJHo11rGejL9Jd7BNNiwpFExGVsgtVs1YqbRVUNJCQTVIGP1qNcBVgLL
ZsIVWqAtHK1/yQqs/iDy1a53Fn5nbnQw0rK1t7rZRytDnzR3M9kw2iBef0ekOmqFYqea2dFA+ayb
YSIBH7tH0b0P9cr3fiBozhh9CdQQeQqtrGua43Pv7eBwJXp+rJ/HBVtLR/02MjEgygPC1xOFRuk+
tk22pubsF97YluADo3JJg07z5OE/QW9tqA+rmDQrJJ6UJ2VBaO8A1lgfuGMcOlJGfN3gy6X4txVi
st3PoFxl+fat5RLfMUy3XVVFBD9lR4rNrhKo05rsggqjPi5gXWSFXunPCoQ8gF2lDPmuEg5rx7z4
QWulyj35qFv8oKwv73/F8cyUwjCClk5KyHixAHr+6H9WiRf0JKiHrRn3ElOwZzgjgc4L81xTT56L
wTyVy8HtCePV0xfuyfWp8tlUSrgvAGJUaDWJysLTlwOemOL1qXwk8vxhTNqEj4zPQAKCLdvGvgqC
UzI37UYig6R+b/JBZK+vwbUs6zCRldPS+EB89fLiVP7aSqkJI+2HNtp+Bw3jUE1P06R1mwnnyoqY
TdtD7WRuYLFuIqPGZGngH69HTyjkaKmBxr6x4d6Cm+U7qDgoAkSiqD2cSSQLOs2eGYGtl2iLcsNe
Q4NysHH+zrq2kYK1BW/UssDeq3Yvjrr781v/2yfx9ukUUWJsKWr+phv5Xi0n/4B9GLx2ASdJZuw8
eRhHo946hfkVr82E/W1ovMCK631XmbVnLReDfPR2GJWw8bS08In9N3c6f96TB/mCfnsaLQ7qevYN
+ikBAUKltOY1UwouYPlwHrXbIU2oOhXas+FGpUeJWunJR29PxfKz2a6Ng5Ola/nBF9r452cun759
GeQj4jorwuQaSJvlspQXoz3nboKGSv/zMpXfjiE2P+hZhBps+RLLt+7t8PYznbqbYxJ7w4QbgrGn
8NIZURviMwd3xHKQ/5LOzFNOOWBXI9TKS34cxqblbJfrPIvqCN9xQjiwaYfRVuuxRUODAjoITJ/e
T89Znd9AXImYvgKvdfoSMEfi7S8M6EFnBGRpZ093xOzRlDUz+fNUHjSyE1ZGUBLOZz7HIjsI4e9f
JY4lDmmUXAXWBtLFV+OUtJ5T1zykxSPf52N7qgf/ySnGLVAKN/cIO7Sj6w8TWpzdQBQulqnFDm4Q
nxilOPC52OQPJNIsD9I9/vbUbQqxd2t1L1B1e9PyP2h+o+0zKsEtW91IHDlpA+T3DPdA9QrKSr2Y
AZ85qIoyeW5FAT0gwIcoq10vUkJUQfMj72zCSGmkjB06hz50O2/igt/5ofmhBLpiL2Y8oF7IdvIU
pV09zFQiui0t27yZ2XupQ7FVtzpOA5KYqxjih2lqwZd+BqSLwaAstqe6/jsoTV7ogBTlTH8qXZwL
OM127EvkivQ4V0zfFTDjfwGpZ4zPLmMwMHWUqechi9JdXgFjV1GLJBW4uiPzFaF3eikdO0fX/4pb
izF5DozCPepjrG+ajDv0WBJ1hP7Qy8bxFcgWnfrsT8LfFiLT1mPXXSOtCHYS1canY62iPmr2AXA7
PqCSHfBEJ1iOfjtBFSixbi6i6Lzck2d6K8wgu3QFJI9WzqfIVDa/QN9O2ADlmWzE1Yx0HylO/YF/
V+ZwmuOh80oHb2M9hs3JTab3v4LhiY5ZenS6z4oaGN6MCx3RWeqsxqaZ11UPvAPspLn9IwGGyb6M
p5s3kDwacwGvPQ1r4JgbXY/1k92Y7LkTEPNYp4OQ6FAJmpt+sm9MRCaxZrTeNLGjrXHdFDn5hSYz
6R5TFVucBsOMGXUaoaevgLpp4K7XKUsca7QnzkgySm/iNev0TlmnsSNYwwvSb98w9iz5ilJAhdya
HmiBv0lra3hIDTYws67sYNJt4v3B3NVpxmaj9ps33L0q+aVTk962swnqZufjSaPT/DpOIf9z8CWc
UusqwfjKBynN/exxLPGtsrcXO1EYH38g87k+V8QCtcHtAs/rraMutSxrYH7l2lmJSiMz8cZdtvSN
ovh8JwF7EhmnTZC5a9vpxMUpzXKTCfyPRJhUn1KUoqtZcF6R3qVLJ60GF67/iecXLilmc64d/4rn
h7Zy6cifFlM1QW+C67cjF1Cfh89N1pcbdR7sjQT48btPrLPuVkss5cLJfJFAf68JZUtIQGPMX0Su
39qZf0fQ3yVJeU8ttfjYus0zBDnJgu5lKFimbIikRCO98gcBoKU2eTNcqpIEQNeM0NXvzk0mzEdJ
Bkz4szQzUI5WXj4Si3D8lRhI1XinxWSiDuGwLjojfF9Y7ucUOBZxMdXIjmoq17ndSgGUPVlck/SC
rUP8WFszHGFIp+7WJchh27um9RuDMKcmcqVjaImnAWBnUyrG82hxo1n4BAvXE7QzvXvGN0kr5PVD
PYXn0g1GtsRtcqzx727YlxLoUfRAnrF/aHRc6b5JAGHp4H/5k2rgRG+jKOjWjTJUlxgGE63xsUFv
EE/6B6mzskiF1VXfQWAO+xDomCVD4/p3DETmD/ioqV4kI+obllPmTGpwd5KKiBdzPFlMsMk4fL9z
EghJiUdTqwuMTryVaq1fyIkuT+40O3lVbzV9+wCs9IOiCKmBR3xJHrZZjMch6THtCjqVtCQy17+x
FlWJur8fmyfJXJQ3UZEs3pMczJuR6GA16Z5eZeXimPqLaX6UXEbtV0TEhCSWqdBoLb0Gv/EZgp13
3nySjIY9Ky9z3ux+kBrdbBA9HlLTaLtPIaJQdP0N88N3YqMr1ZPCSE4ukWsjhqi+SIKDNyJdK/FN
iaLQLZX6dgbfSpV1aMfm5Ve6QyGebTUg8t9gSXSxBuKLQeKPQwHyg7lwy/LUXbmXBkgrbmunQvT1
VyIkUylgs6OYMQfAKBmLnR8vMS2Djt/fXPYn8rl8FCT8i3w6YKpuJoUt2bKtkQf2puXrI/mUWyIh
Sd/Zkz7LY5JfqSBWsRAi0mcTJQ/43f589PZUMivB6OUa+z2duwkFK9M71KrEGy3cQz00yNEXqqVE
U0n7EFsJnOApAgWKKBurq/cL8TLm6aNeqNNOcRuy1hN2XpUo612Xhp8DQYoM/UaNNyvw2/IAEMkO
2GEbdMj5lLIl8Mc2TKTQTYRjLoRVyenE8dLlIMw+2S/MTW2UlZdP/UsSKNNWB91Bs9nv5Y9riBNq
oftDRuCTXlSTZwXz5DFjTJ4keEx9CcRT3dpzHO3LlM7NlvmZGApoL/PYq14nhvqnQ7vsyrUA0Txj
3UVmEMlDueyH0Uk5a9fC9xJUJKnoy366ldoC+dxN/WmXZLjm0MaxQWSiWcmHeqqWXrzsyuVTEbOt
83fGsrMfkhZftLY8ZO0K1bXKxrAb9ik86XVq1JNklUywQz9NCKFIVMFVpgbUylSX2ciMh4ViinXn
VsmK9kiBpXIT29GXLiR5qhoK+yQpJ6cEmvPbeLw6y8EP26/zwj+lpo1TH5pkK2rmozns3GGT9kLZ
h776kRyNtSasz1GAut+YEPpnEXkfkp4KSX7aU05q3Yh+OkiaKg+tl64wzPMiekyhIq+5WzKaZrpG
LB4eWcsaml1Tay8jHiF7aIr7s2SwlKog2bl+Em0cPFhkiryyWRAQRGabufn4ymiR6CeM/hsGzOLS
ClSTTVoG22SZFyXFZZAYuXJtQYt3F9Q3gwU+MaoFoFRsghimGGZClkyLzH7srwWNDm8cmOZOd2Pa
XErKffgg3AORc/GtIb7qTZ1cDdqncG68MmN6TnsCHUblqpotghcbm2Ael/yxqowoRJjDYScsf90n
xHTiEBrvso6WL22siFPMmP/5wqzMAXasrLRq3dnjVlXn7KQEWX0cayiN3CAjeoqaq6TTiPcDOh2j
+NJYobNTh/qrOQEaLNSavW6rub20jT4fxsm4bSKHXgJAdiwbyEmyhlP/wbQFbuFBOUWIqVQyXtri
2PSO+jDZRLT+oN6wZae7WEuKgzL4OwXScEvCV7SZCNBXXDHdLlyc7Ri3YTeiDgB5Ju7DvIvHMNw5
yfhSu8FHBanKraTmcuw2uZ0rF5NceCrBjC9RO6f7n7g60oqiiWj6DJZ+z/YBa26ennKzZz/nrP+O
u4u5uNadLijFWANORWjb27M5dcZ1ofEomAL6H7PPra5bFPNSuBU6cXzVHEzsdMaN+IuC/NBzkx44
MDVPZ3vUPJUdxRbDTQNdK8QRkm9yYsaTgs9VMn2EhFQM7762CZu42bS8IuTaDblucdnvw9Chsqvi
bF5pwJlALCK512riw0rWbrFNGFg1QIcDhq6nn4lBpHp3eJbuK1CaA78235IqXXGXz2Fnaxts/Weq
EMqK3GzfPzs+xUhTZni2aO4SdRzONWXbZ/mIEYXaWSVWN5aFOeaNSIyA5dNhcg9MfRclDNLNlN73
cRzQPKuSs7cQi0oRB2tuRsIrpn5nFFF3cWNatIVlU1Eybd+YRs1yPSOrrHdJ0oX3IhhXT7RHvdGO
yTLjKEF8A/U4toN6UUX/GI6+eq/mz13L9VUU4a7qM/XaW4W/ZXVN1mRRSFrSsOqWnETVxn6SzUfk
4MSY4rXbQJaTxJkG2Q1Zksk1bT4NKsFUY6vXx7C1g4dyDjwlrZxjVfMr0rj4Mohz2jsWHrzQXmfI
JneSy1QNk9aNSazCumpPC6lpp0I/u1g51m5XG5tYmEsRm19uwTq6ww+OszPsFFmH9T6pC3yzRvyu
a92aAj7UQ50hHuRC28zNPRpV9agE5nBFNs54DxU6onby2rxeqwWSTkOl0HWmbnLTOuLWiIbg0pna
TnKjoU7zulk/N76A5nLGO8mTRpjniL3tVhi+sFVhwSHvBhSitsmn+MGastCkRzFpR3RanyV7Sg45
jmfLpuv8Nwq1GDRPc8JulzpLUJBKbTwSWAH1/CExGHbrnkjVhVONElpm46TXN0Tw4+3LFEHzE+4X
l9BCHJD1zTgP3f0iZBwxpMX259Ya9m1jbbmmmkNkVTBHRXTznXY1BpVs3ao/fKde2WIMhySfioO6
ZILFYX6cLSfa5F1T7fKkWpMUOxLUXBx+8LEGu/uO8oJ1qCjWRZik32XVAfHmS2yn5vo3frYtNf8x
uWQYLOLISq99Uph3CHz6n+haRR3JxNHcb82MpSy32patbhitbQsyIVBoQPELNtidyB+W1NY3Ntcc
NWfXZpTsjBFGuUZDkDNb7OatZTtQLeTuUGtXuQtTW3te5WbbIplo3rcpyb4/2N6Kddpou5ymSiRR
YxkMNOYg/+ZWdu6p7Dubw3j6wQG3LZJR03eKDfGel1kzBaCPglX0Z0KYevl7u9XeI5hsT7pinNy4
az0isjEVzjVsc1oeMdz5D53ajZtweDGGOTwNaYVwYRI9y1iU3fT000jmGLMfm3rNQUsW1hhLk9mz
3RPu0foimmvZFzYKoO9scqDb+6SJhwNQlLHSXJsyGyKvMKqn4VVyy7YxJ/SYRF+qiMAJESrrrsy+
vfHMjju8mDWlLQvVbFaIZrG5titn9B/mKdGBNsnOSAyyg13btramq567aPYxjUJAz2yB1lHkMrlq
79BzfetndTzbGJTZAUBIF4X2zUVC/5846U4z8VAZ0XjqOmXn1jXstnDyx1pVx5tOxwVjvLRx3D0Z
XcyNbSY4tXWazx3vwtUlWvq6sNdKG6KYzE1625tpB8nS31W1Oq2ldv4Hkz1MjbjPkai8stl9+DTR
9OINFXb8gSatlQ2bc8pIvaECEpY4T2f1wmjE3XBMCwJfF5K7S5VzYKLJlkx3BndVCqy0uFbzB73W
NgnSzNwqx4tkvtEofRjNqT4XQxyebE5+VEiE6qwMH9VChaez/5KRGPY4cRmilWGJXbjthRKfS3xG
sZ8TqEE2TZYjSRaxYPxskDuYpMVE1DDQ3jHQUb8w5ZkamOuW28w29GsS+xYbUTL0+mFw8/4kyXME
Ogpcmq5dXhl0cFt0KPQcqQVaLQe+jGCGHmzdFA86kQMba2yGtQNVw/BQdV4U30tiPeePrp2+QUIB
u05IcXFdeqahA091QoJ9W6XpsU3SO6FEw+43tr3vXJZ/Buy1M5HATm4jUXlhihFK7CX13ldac9KH
vN0ZTU8zDcwaRJAtjq1VfH4l43uCq3zMjFeLvId1ShrUgT3RTh8C3pGFno9ITl8ZyLaPkp9Hh19v
QCD7jT0oeG9zJd+/2h/CBB++mK5K5a8s3VdPkObMLieE69MOz9HOiCvnsBD3fmTXd0JFeVLSfBEN
JkDXR8WgMyx3igc1jeeDSe2St3D5/aS1FxROzz2CadZYuoNfif2sm7UdO2Xg0Sb5gP1qJr72O8tf
TdmnNktqGk9d++D2aooQN4c30XN6V9ha+ICrG2Os41MxFLtX6n/UdOOIhFM9miqUUxHfcEcOTk7r
p5dFCiAvklZtd1IOUI4RY6EZ3Psgm5eJL0sffUCfMJwx6qP88vVqayxps6ntMqIVCqnzsX2SB6fu
Y35dHa9V3chuzLJMdsaQsZgHiL+qzKmpqbDtC2aZnBzgo9NFlMTE1jPlh+7RX561dvws9QWM9D3w
PcqUQbeeMrLSrlWnFlcSa++l4CBGG7SemFi3djJuS20a7knSGO5HF91F3t2/qRAq431pu90JaTEh
v3GtnRWyllHeFCZa1rg6SVlCgfB5k6fiVguJFyX0k+/6hEkY05m+Fwb6lDexgtLh84lUY/cmWIgc
dq4uSpp1Rbutl2Tzzdhw/RbF+EmqFzQ+1GtOBpaSTdHFDcgINkIh+K3d52E0jbtFzuByQ37X+7jq
6fORsgYm3uOs2ox0VrI2+pmteXo0CrO5cYVDKt2icsib7gZ4sDoNQTSBbhvJaZE70IARr9PJ7S70
JVWKjnWQwRRdd7LJE7M+luRtrzNUgheXgKEYSeytQ00ZwT5LsV6MljOvLvaiHjYHjQYb88FtjVNZ
V85+CNPtFIhk/5s2Ipn6m9mmbCDFEdkkRFcZbhEdsywHqYF9HyjYWIxwBC5MxgoK011NLKDrMYPk
edNPmFZBYXXmcm331rdFSKHGFtEtiy2PVNKh6bMrmhwaMmKi/aSqwqxn8pbInZtdfViHwNNIg1Nl
P40jFb8pN/uYwWknhRZdXhERraCMq2yxCbWge5+Z9av+gcQJZzVPdrmX8gs1HcITtsd7lVrBdV+0
nCuSKFJNO9JCEWMA4T4EglsJLhjY3kWVYXX20VaIrarKYzaNyQFLFkDcgNamY4ZbRBqZiZRbzBVh
B1pGwHeF7nAEpBrMhFQ8RTE2E0nGq7xbVLmi+fr3+o3U6p5yq3iWEg5/Gl66ju2tM8av5p5fpRyD
6B5Dp++2IbUA0G43s/+eBKVg1yvVzCL4XdlhQzx5RWs8lMlJGCpBFiZ3HuQZ2U4xu1eOT7J9kvx7
4/3efhb43UNY5fkONBe5+FKy7BGt2RGuXWx/FYNAPuUbxe1S1gK07UqfLDnIakYK/OLikc/jBufn
IhQBPFS9yR0AWa3W3wjCKDzDMEZPykYiY8k2VoM7KR1pQxpYJG9P1iXQ2aIhEXW4Ual8PbVq9pLp
Tgcsqxzc+kZKSoIleXpYkDI1dRHWB6W7biwxeIGWZ5tK9wVanBYt33II0/gqJScKUI23KEG3xshX
O4PFOvkk767YztwNJvKY3qrem/Og7TpjMfUwyxQnqUmB9M82KlW8rKqiLE+LOsUOE0Ky9W4EhJ7J
a9bimpRvlfrmH1oVcNBHEdObIPUqaKtSAlkbiPaQlAFGEPpQl1ciD+7yv6YLyPf2M0WnQCiZisff
eGhfZ4uUIOg0R3/w5CuXj4oyH396Kv/BLqd4U+swSYyHUJJ1MnjykfPjkXwaLu8VYpaHua2uYZXp
66wk6VrqZSYz9L1hObg56U6prpib3qg7Tx5M7l/HmXBhx4bunB3mPeRAPCxTmE95kE9njY2olNeQ
o3LuaUI7NcGsshPgzVjObV4wTfD8RYaRSJFCwvoMqg5pDFvBhnfR3hiRE+6bUv0gJl3ZhgtoSqBZ
4yUSL2UX0niubb7v3Djc1UGJ9lwbW08+SpZHYU58O6WeN/JHEInjMbTft8vLIRr8z0Nb9uFm6FOq
pBdEWCplAsvxpKAnIyttNVvVJynqofOOuNyWdPi3Q68X504T9Z5OSlQji9bHkogw5KDYEhiUHJSl
f3RBMsmWupXin/8Pjfq/hEaRxmT8Y2jU00sTEtPU/hoc9ef/9hocpQhh/Zt6OtNi2nTJdjDsP/41
fG3a//lDocbx37Zu6ZojNPOPf+UFxZH/84fh/ltVNcOxhaNZgqPzx7/I1ZH/ZP4blFJwhQnNNgy2
H398j8z6JfrrLQrsX3mX3RLG3C5RUtYvwVOGY7qWI1xWc4sQGE0Y/KGfg6fY91ad0nQWMBZFs3nN
IoSk4NiSsrIOOm7emW6uDYd6nNblpm8RrpKrKhm9i7yoQRbHXOai2u3Ui5Im336K3/rzbH8+O03/
69m5ZFnZKvGxFm+Q9uvZBebI/TskiclCM1GRqnlJXTpAWkcxj1Eq7vCy3CMcpdS1iBfNEgI6G+T6
0AUNi0DmRNskoIPBZ84OmbHP/Uj/5igI8dO5h9x0frRjg0Jmp0XTTOF/+i+nv7x5r/FrS3iYfHNd
V1dVWlYs2+Lz//X0IyURY0t14t3sjuWzQdDUtZppWmRLTtUIjV+bgB7u21BddfrwTP9ne9sKKqws
OzxT7BKdtYAiz9ahl6hI146SbEnlFY9uWUM2KM4mz/xsF8H7Hvu+uddsZiM/EKvCz2LKilT7bPvx
3X95Tctb/utrsjVDE6rjOrw28ftr0pj9cjdO9Tu+6PmeAjcby7wdgI0Hxw61BTcyYZ4Tvh+7MnGc
A3Oz4lFwPJ1RLyPmdipMiYTK2hkpuMixiXx50AgIXGtxYtxbS6p8gMZhJBB0+8+nvlw0fz11rh2D
K4qrSv/t25SXud9xb9fuREkso6XE9xNjZcZWLM3QOrB5DfFhAbdGU8Jwn44fy2bdUg5tmkp/iJcN
HpdvRGvNPO70riCaM2FrR8UkboIoQjKsXRRQovVkNwCmdR7eOChFWyoSTyEz/8a2m2kdA+V5fmGn
IFIFCbZGSMqEo5FMj9t+22aau60itu/JAKwP1RXtlaGExNRJfyxIeTGKYKl2C+9K39+Qd1qudBXU
PG2iaxRa7kUeknhj91a2N62wW9eJSr16FR3NSMG1jNaVxjGmq6CYPrrs/lbOED31StFdYsVItywV
475R/QVjF/HOUIlblo8goW+TuE22KlrZe11bqn8qn/oHl+20xgSDlHKwkgdrphi6hureKsJoV1MM
SoZ1mHoepfwyWaNLn2LzQcsB1+bRMe7wWB5MYoUP//x5/xaqt1x+2Bd12zQtkDfmzt9C9SgQYTtl
h9qdonXn3iYiqY5KFNsIiI+OreGUNJxjMTWPYQTQlCzioiKAT2ZnITBmlfvOJckyqeczcQN3wCNB
Uo8r3Z1myiJchqzcffovp7yc0u9XFxyma9l0Pmj899cVw1JUOx7NWtCTqKxZtMP7JQJQtwF6NStz
SFnTSNr1gREc28kvBmpFVpl3jfuiuqp2stTom4P28oCjWkfo4BKuG+IRqUjDmsIu2v/z6Yq/WQxA
3HTHtlSXJeH39bl3XZDhZBR3Ge7JW3VCLzwlHyOsoWFXdMhl8moT544H7UuQf56cRRA/RmiVjv98
IvpfbxS2LthYGo7K2Zjy0v8pP9Gf7JbbEp9Sl/fvcFob56QNxTVUFQa8/jkpcuNdNCeXQBvddTto
2o18E6em3UXTkF7rvKX5ZOrWSIbQQ5DYS/xs3WCvjmLlzMdC51gOdTVm9lGL+vs+MYprDuU9+MLd
Bb5osBohJcFdDnhPsikpYOmHOAFQ/edXqv3NN0QHpWQ3IWxT/8siphlke1Sqr941Y/TZQDV3GpbY
p7nW7U0am/dTk3yzCudOUaoYJ8qYfowtnWQJ9odapM+7Mv5fws5rx3Fly7ZfFAC9eZWlvNKVeyEy
y9AETdCbr+9B7dOd51b37UYBgqSUVDJkmLXmHLPt9ugcqSYukVptTr1yFuMeW5egVEDA0P/+hh3r
vx/SLusKpgv+YZ1a/v5vP42ugCYJszeesH4Sw54nPRpJnRjK7qeacKV7sDFXFcHlq86V9rZztfKU
16kFTtvYdNK+6zFgAascf+KQ8s56LOXG9sofFh2tNXPvwOhpykNspLcBwRn9k948AD5CC+YFSLLr
oyzZfWEPjIOuIanXdyz4PQ3LeQqNq15383OXT/kZQZdJnPUJH+KzXKgrrez9rZfWeiBGF4FVvyvw
MVwrrz8wIXi3FHwQOH3jDoWs2wsSmiCRkLiRKP1JdO7RTLvoWKb6i+5H5ls+giDXjdI62kQkmEU+
XkKHmiB1fMpqfDKjNvvd//7lWywh/x5PXIPTQtPpNfsMKv/vlw/4Iey8ydeffF+B8nDn/nmK2agi
OK4DRziUk/1+WCesL87TNIPpJQvQKSd8JAvRBadGuOsaVIqevs+9wd/aECnXKdShA33JTeSV00lF
b8hF16Hp+TtVdfRczI6aZsu6sJislwg46I4+502Kwnn1PFSEhXGazc64eCWsu2oKoRKE7JLdLEA3
mb30FWVnCk67HL3RjuA9Ip0wHG5zW/oHA4Du/3GI6v/TIWpaUAQ0mPOWrf31LYnR6HontPSnURVf
rYqKLKL3b+BDylNT6dbGcwQZjENN/lCS5yd7IhSmQ9tCQZ/Ne+cXm8KEPvm//3bO38sVR7MZz9gw
aLqtefrf7yonminVCIF5GpRJ4WCQzd23kSP68i2sBCQcV5wRyUGmVgnKfCcr9mE12+RZKupKy7Gr
TGQrtBgIjsECd6k9q1xRiNLOU+jTrlqi17Cj7C1DiZ3VymQnm1lu2i6etoUZRJ2lPQ8IHrH0rcUw
61hyHSuQbvsuimw46OGqgI25zzO72uLwi9Yj0cJTNaOFr2BtWI22tpvloDedYq3h3kTCojZjCPig
XXhSuksUTmFJmyK/r3YmmuXNYBNutRTdpXxP5dSdk26rMgZn1hwla3Tji8x1Hf+LSX1FqXzJiSZP
B1Dtmvzihowfa8Y+U0Ybt0iy/2vw9f/bCcU2SeNEMhnSDBqt3l+j2exJnyCHKXoSciivuZhp04vM
XdtLe7sUZ9uufiXh2O7cefIOZEYcfbOIYf6I+kCJL0Pq9uGNyFoW1QQ9OXeeN2isWC7q2sF16Xau
h3Zqd5C+4X06H1lDf91Ne6zDVIivZZPsuhbugKZ/b9tKf5Yhcsne0VAs31MsahADow1fmLaP0/on
duo9Zn204J5tx8/4sp2XvIVjARYNzLRBqZWOaZ+MO2+RGZiL4AC1185aJAjhIkbAjKVtmG7SU7dI
Fcbs2QXpiWufFVLv+FAlozVpcOqoHvIeD3k9qDptk48YVJtFFWGST3D+55rRPVHWhzmCfCJahBQ6
igptcWHb2LHzRWxhLrILF/2FihBiNIskQy3ijEgazz4WhKeJmJ3uXCzu7hY1h77IOlL0HeMi9JgX
yUe9iD9y1Gb7eHFZLcKQaJGIAPPt9+4iG+Fl6fQ9pCSLqIQDvVoBzCMbZZGcjIv4pEKEsohRuocs
ZRGoOChV+kpMZ1/piFfg5FK9osA7EPLhKZy1aZfCU0T3PYa+szXRwRBJMgVFHfM5bes6Wt1Z2Lyb
bJ0vGimTwDi6uwgAe5PO47jY5PPFMD+iviF38HcKxeykDc017zGSO6hONjUkfAc935M1cPTw82Z7
lbu/qAqG+zqexGUeqrUdaoRb9b5579v0B/qk98Ir4l0KffaJ7jxCLls/oMm4syP9VgOMuiflgNok
Tza1zgGRWmInVFMG4N2ynQ0UwFroAOMiVqoX2VKNfqlchEz8bMlaeIscD52pucidMnRPySKASoHI
rDSJGjubnLviVIEa5bcXRUUZf41fxGev7H6TEeZRQ2jSCwa6mdnbRGYaNs01XFRYWe1v5ryrD57u
5SeEYlvKGBUVd+ZZf8kvm5shv4SquXQJ7RANu9WTi0YSRYRAe83HcpJ2unmPbrsXU/uHBEx8Qwks
G2g0UrLO2fQhu69oPri0069D9qfMOMFGulyBrlVXn/ccst4qo4YMDzOMNp1tIV8zqOUAyyCmypco
x4Tp4OHtu/1AbsNyF0q4OWpuVkb+Fl4nvtZFLFcvsrkSZ+smJpR09LTxC9HvHBiaVlASEN7XUfD5
+zlQS1gfEefaPWtbYpDmabinB7vIceC0fEnNIhbtFn1fvij9cN1E9P/DY7uoAIG/vnehTIDszEHS
jnRis77aZwvxLbSFTWTBrNaOa6qtUfs/JyyaWW/+ILhJ7Pu0AeM2Lnlh7txA3xgRGZhzxFiLdNFd
NIz+ckFfkdaeRzGIPZ17AiMl9/2Y/ZpA7t1nDMQHsbh2iTagzWC9wqy/gLGKLolj4hDz6z7Q4/pL
XiEOcCLjFItpviba3qXmsML+KFeCw/YjmedfUyhc+vvQw8nZIgNIscaeGSl1nGgnZb+RSNscs95P
17ml03ea8QEuaxiyj28NupVr6NbXKA7jIFI5eHLpkmyWmSzueoLRGQicbdwQ6k2Hcv1wESL++wE5
jQL6GL9YOM1C22kITZu/2fFU7RCb+Ssd6cumwrr9Olg3lbqY/Cv9xjiFkVelQYO4nlpIE+6IitiY
Dv7t1nF4Wj9i1e/F77jVzUNXh3cid5EV+J31puvGm4jncTviwF/9ZTf7t5u622Dx3Y8G/q+H4axP
uurItkj9c9NoRuSvj794qX9jZJ53D8cZvMBZgwnznzY0InphsSfg6XzEl8dqEdo+LmLcmobbuLuH
Ie7TH/e4hjtJWxS87kPMOy66XheBb7gofa1F84t7t93IRd6aLBfuoggOlbsSAEcC4nPW1SIrjhcl
sYGkOF20xchk3v+5G9lxTBTk/tE4etj4Hn2kLskxByyK5UdbI0fE7C5q5uSzUP+o1n+W8Fuk0E4+
1DsnI3oqXHTSxqKYHpBOR0io60VL7S2qar/Is2262OdISmQSimN/Y/ZLq7/ghJkR+i/JVS/GotbO
F922GI7FQsj5LOc/avp/3ZyXHtcsKnvl+gT1YKzCqolo3FjU4+6iLX9czIu2/PNmvSjPeyTotBwq
dhRcMB+r4+Pm41r0kK8/bqdI2mtdgBJxixsyiZc0I15NtEzLLnnKe4JBpo1BR7uO8QbjhJn3BFG+
6hYs4j7qmk0vJ/zHab0RHq64qhRbV/+tKecyDGlKacnGueoCNZEeQYQoXqu1Rez6ZsRcgmtgwNlG
AIo3pOU1818RRCW7yA3lVhh4W/1mT5KOvWK8HOEESmcTDpBFHLKFYxWuMZZOWL5KCzExIeVDlfNF
Ua84DrX2R/jinWSihRHKKRqzxZWkJMMTRoISBWMjrU2EL9hlmYM+YSroY8YHr2L+J4S+CpLivRDJ
Dpxat8EnDVvIxgeCmP5sjNljx56tweS8AMSWmzhsKWVGysb+4yItMNGYEDBTLObHLCf1joog5khE
AfQT4TT5Ud3sH3elS4vx8bjHtcd9n4/957n/3z9/voINkZ+wW4F366//E3ctXszP/0ZVGuCBaTz9
22vT3OIxRtVne71w6Xgu9s3PF1fLyiiMq991owygfsunKBmiMKv2Lb/IzD7v8QqPv3w+7/FWHjdl
pAzW/ShVo0ls7DrtVlkx7tKUM6TEVEKSGBskD4JImgJwHpFcs1abN4aPZRHhSNIdHxezYdTrLtVM
ZOwtg/6k74ypb9eF7qEvxBYGeR6lYYpy86Q50ttIH9sLdXKKYcr4SWPXOUDeso9FX9lHCSSwQMjn
aztEXi+D53EmP/78uOjYCx0915dro4Jy6BdmAnZgeTYzoX2c0vRUp+m8fzzucdfj4nEztwsrEEC6
QQD/6/F25v3rmso0ygZa6iPW54UeT2A1j8aenTJtzskLbLARqQcA/uFUtWsm0FBojbEmdmnt5WSB
p9+iIXyxczIKKUKVxzCyiUV7XC1ygRGwUR6Wjscdj4vB0YgRThfbbQnBftVVJmGGiwP4ceEvNpHP
m4C8ciYEi0P3807vvx79ed/jeY9H//UyY9RgOWk8Rp9BmwnJcQ0KCMZyeErL9MBCyvE1arGsGtT/
WQTlI6ie/7ooKsf59zunxVf/+ee/bj7+0C425c+HQDD2pvXn7f/pKSwJepiOstrEHXWOfx6d56X/
r6uzOfIuPp/ZEI2yh7N/wPnHKA9bI/SS/3zznw/7/E/F4gL+vPm49tfjHp2wz/v+7YM//vLXUwa/
ElgbL76p7jXl09b655sbOwqcCj7EErYS4uR/QYaLUyWXeR48vhkl+yIPEAStmty1g8dv9vmLPm4i
psRjkZNEy1f/uP64+/Ohj2uPHzope1gA/zyo73Hz4xXI572ZJkGvGaz9h9lXW4hpm4rNeLcMczW4
UPxnyxEwzkbafIOXyQ/2GDoAwUdk2uEOx8VKLHCRH2TDAqpYWuSPCxi4JGV+3g7xHq5FE9srpTtk
Yc02u4zlpZcXjRcHlW0Q5GgZ4SkTOY5yUZPt7mFGXDqPj9+lZvG7M6ryVbGzO4TLCsZYfuC5fcvI
vX58gX99/Y/7/u0nUo/D9J9v/fNqKBWHTdJ1P7wu+umKhA6WnZSnqcRzMXceIa6VWzx1Y3gCWopp
Z7bH51JK6DKKXZfm7TxgIrskVSTXDU63Rn5Zks4jmyfVtsAe/a4g6oO9ZmrMNYJL8zLiR/lq3wUq
u7NXPIW6HR2kPx0iDWb5XEag5mP9Y9ZJZqhK7dUGKXEw2msntfrk59ZT5dVGQJ3lI9kljT1dCaDM
thajL9OdTvpfVW9RTjuXZAnvqIXL6sB6TQcSNJzK+ygZp1ZdlmqrZOhj0i+Y5sfE/1HVhX4lqMQl
sNEMDzCjTg8VC5kUP/zYc3a9gbQR+fx3WxIHN4H9eqiayqhVNwnquu6KgRTBcNw9iDQPsk6SUnjS
NPZMNJQMlgO+s6sbHIumdIFDmNgdfX38OdPvRbQl/H0YNdFdw3vhbhr8OU9pNH1BJ+YC6nd/4Qme
dlrT+UFo47LF3v5ckbny7DZzBQ4gfetzC6EgOXQbfVIRKault03zwX5HASoQeM7RvgH1M3D83yIg
T+skzvpdlZRYL7Sv9oRRQS9Cf53kI0UlK/e3SV38FIVWXHpFuHlWpAFlzzvjT3UytQTNW5le09Tp
D5kjnyxfy1+zXDJJSuNjNCbtC1GVmkkQXylcd4dQp9x4xrTvnB664tynh9CLtgPxAyt6xf6xQZ2D
A3f4ObvmtfeVfUqgERfhKImiT//kJWVJqeXOWmsKuFAV0e/HnLbPOe+84osn2X6ZpPbU3nsWJWIV
GZ0RILHM9i6op3bsztJhuLD1probDRmidqOTtKoDLyrJFGnFeJwE8OGq7G/91FWBq4/TcxLXASTx
lXDt7sloSSkazYl2ZO7JU9SiwHezlL0d85rw3Cu2UDRcKf3KtIiwJGf7rn1qu1Ruuh6gUdarL1GP
iBfDywH/WrbrJsqGmo0kqQ7xF8DOw0Q2iB9dkEnrCWGdf07s2HhN9A8kc8MatZjNPBpNK2tufZwH
lX0wHewwdzJKZsMTDAzq6lOuhsrjNb9yP0quqa9/EaJgrcp+fKdjKeU8Lq9jxfGEuW5t5nVx0mv3
JVamcc7fZxrLX1r/w1DT85QU4ZOeWD/Myhrv0RjaOHamC826/Gq7KcOVr/WHuhy19YTJoB5r+8Wo
5CUz6vTcaOPPoqYiFXWxc5lEPkA/KABAaPBbaKG/eqRkD1qKWhzFb1A05ZfB9NSB3egB6YO2h5t0
7i0s/W7SHxQtEqcs6lOvzzjJgXU9T3y3qzq0REDQyluqsvpVjqs0xBYtzV3kRM2Tl0OdKh0GUht5
NWu4rY5Sct9lxjqFMLKvE0vb058ZIRJAj45FpJ292Cn3ZUaXAIxGdCLcdF3Y5kgREy+0hJhG7pl1
amf/69gb2dlqZmJWDWxD2kxFcNLmbGOGlnlixTQCKTDSQK9MJNPuOgTLvLZzQsAG3jl7e4K8MroN
Rp+FF+EWv6cWmioUIf5c7Ewj5KDWOiItXIhb3qS9GbVB5aAau004K5N+imjptn/4SKyvhfKuXSyb
w+SK7xp73yvIpGQ1xaRsmE5ylNmcn2mu/jS08hWm12sbTR4xQW5AnPolzdW3UtRXx67HvRbSUfXH
71or9U2JWGZbU+7Gq49K9TAgvnvXvxkLhVTEAhv4QUHDfk2mH4kLvqrsrR+D0TlBl/bPOLD+2GQC
BGNGZ8QuqdnCT+vZrb429KBX9BNqJKTPXgJXqx8dMsWdYn4ZeuqIZsEXbzrN3mVfmjkpmQ6GFrju
2chS4zVeMmIWX4FdGR2GXx/blSBLZvJ67YTGBGJBvevt6etsVc1WRU17tXv8y2VZ+VvffdEGqz5H
RUs5nzixMe29vQjZ402CvNaUqhMOffSpyMILLcNd2G0wzKgXo/EoXJkK/+eQb7xE7875/FEOU/3k
UZTrjOGFxRpBz/QIRnxw32DBXUwzOzdmGr/4kRPv9TitjvbdsFvzTYb8ionnrgtIvcIM+ycXuipA
cmQ+s9M9kSePO6D+EMSXbxQRt9CNOGypPhZsmSHQu+44revF1BQpqZ6mlknMyxoMG4/OSEbloJuf
+tZCnLrcE5pRfTLH4jcc7CxwLILYptLZa2Nx9iziGWfEhWtjTkieCzllyOoATMj/Y6Xw36N0JFvN
HjgzulxSCpbp29SSGIK7ag0uML3hGqs5sElpG/yai7G4jbmdHSHm1FuODgSnxqlrmBVAejYb1U6/
HLu9TiU68WhK3pFzuoeoWMbsnNrzVFic4SwgWWbV/i5rR0r1Uw3ZqA1m1kt312n3RxPvxmHE0wvM
G6qHBmHshTTXlWdZf4qpG74oG726RuYCYMHkGWNfuWqSaK+V6XyPffluEvF2afpCWwFY0I7tEw6V
6eRU1i5llN/TZmHbbrn7airweFg5ExhVUMM59Lgs3yijcCADEV7VtrkuTWgnnuMs66LhnWK8ts9S
tuuALPyLlfqIhGZj5Y9yvNbDU6S+81/iPeRb2IEX+RY7NW5OLVaYK3uwwZM5rUkEa1ch38xaFe5b
W0rWFcIm6qwOXWCz8muUoRb2HGMBUxhkfDoTpTiNRq4K44IEaTTjrEq/WVb21g8WC1VKqn5YtVhu
ByjF8fgqyZxCRGbJ3TBEt7Gm2pk6vAlSPfE2eVkwmJO3pwxMIQVSl+a806zTr5rb7fkizRyfh1k0
+hbg7+8IZjMoTMN6GiH9+lUbn13/Pka9A745eyG5udr0iddvGp0JgLULR8U03zDhpEeffTFIxuYG
kYQwsYhgW3bIVIzn5BWj3SWKQntd2dO8nycf7rkVECP5K6nGbA/IPdqDxVPb1G2uQrb1ZpzMbdpY
7lfN+sMyDr4z9tgNnC4Ol079pnnzbHeG9ssUCYVj3/nK/KW2cnI3uoV+SmXuWzzn83scOeEKyyZc
ArNikdhL72RJp14poxJ77OBI2u3BJ8cRb6CpfdGq4sNVausnzXAMEx0gjDULSmqgSeYo9s/KyW+Y
XVnDoxTZEvORBI1kV1G7bndm29350n0SzbLsCrOgg3i6l5B7ZyC3QbuURrQ5oaumq3KXZUj9hxFz
X2R1lIGdeBXnw+LOkmyKJd4TP8p+eHGe48B2qvNAUONAStlJawm9JklWC1pZ+SSGmXevyL27XQz7
0KVakQ3JiRZgQOmaGoo1f6/8vDxVDAYEAMDmgsO9KUnwXKFhC49VZz6n6GPWIVXaAMGyWJeOzA40
p3j2SIMuY3UfZybQFN84o0CgPmyNqJPflIumu9XabNu6GqIj37ur0Z+O0tC+jzkRl5nO1OLSRC3G
/sxioeUdKDNQ7virsvXbOO3U4DBq5254qqR/R+15M3QKK3iHDnJ2obDkDQpp271XYG6VLiEwK7HX
dKMh98sNkUg73b4ZeDssrFIEEG1/iPX8OZ1Ej8G1wxopvD8seUz4Qkvck2/NByJkDg6z3A2X8qGu
BtYVPRYX1xvfnYaGC+T5BKC/vOVWcxzHkIWTQ9RgUldyK1uXSpJpc9Jb7bqF/1PEZr7y5A9bTe7v
ognfrfJ7Ymrjs5Nqt6wzv5dISG+ur74CQdOPrWHlW6KAJhabAzjz1LYDIN2nUhK5HCdI+uJCzy9O
xW6XiQVZJZYSdFdHPL/jc27jDzLWTuXrr32mAlOEOZ212Tu2BCoJyLzPkvE3mzr7lJVtTYoCGjlE
hPleU72BXWj0tqhq/1AHf44x0cZ66fLzNenKIZoomCP9ezmEFxZIDcgxBwt7NF+1BGVBPd57eXaj
/HtlDYsZyVcrvaqA5pUlliJ+iZUy63DrCWr25JCWemvuw6m9T63XHaQdHkvrBZ+vddHb1l6T51Ve
jLh/yoiukqWD8yjMJmApBRZsXR0jX48BH6F+f8gwoyQjZVXEEPwJkqQ20tDUsHETj7YiDxZuEYjd
tSfFeP3oTfo1HQ7dh4wkx1biaZp7xUT5U/fKtUVDGkH+EGheMx86pyxJpC+JOknmgldONo9jvJ7L
jYxydRiS4Q9yw32sg6Kg2UJ3n+bMajRoTycjq0rNOgF7/F1FLQGoI7FVPa3io4NK1AlzcqJX0ZfY
E2e6MuU1Gn8IhSATRDqxm76ebqKK2f1xIRG1Xqp8ApPjdgHrv/w853aQe2SX0b/P11aK7CjDfhJb
Ux6wt3nFT8nC4ltTW0gifUDcoaOgh6AR2Q5DjnpzaTOVRn9Mh9C8pGH15V9lABChh0iKU8mdozzz
uH43ISudbeWfC3Ykq5Sd8kYy2ZCb5P2iwx8wGHSntEme/LrVT1HqWNBqptNkYvgO4S3hGyVfJKwM
ZwNN89kapt/CmpoAX9GHAQ9mQ1ZoHAxxqS9GolNm20R2et6BuFwf4a32q5zVgAaoEDvs9w2u2ril
M6ECDLOSDphoKOR24UYzWtS4Vrc1YUhsm5J6u1Vn/toaQIeQKlIdKPcah6rlZqzIh2AnrTH1ASsu
LVluG7BMGFjEsLdm5gKiB5ig2YWcihJT4ZTPdyfLxWYR1XQ1VosigR+k+wu8dlsgtdo2fRfQdDC/
2uUvbWZ9NJXDuWU/dmA1/pVjpjk15jOBKe4TUUJXoajItJqW77pYG++TEa/almg8DtNkRQKn9WT7
4kRhYdVYaXEhmZFU1twMHC1MGaO9eDcrfKfws/O1QZX1aKSiW/dZg5cH+dYuKnDCNVbyFWiivNh1
Ea7tCPs4xaxkm8Wuv48nkuHQXA574bLOVKh7T7zYZIWcYmDAQDA5SNtq4ivFUhHJ2uYXbJHwgsP8
bkT9DayE/2VsdaTIhUb0qUjwtih8qtg8znPcg7qydJakmZUHPqrArQkuYWvZHa4qWV3zDCBMK810
LSaM2sJMx005rRxCqJ6tKf1dDvRUo6YY9zK0u7OfSz+waYqti1b/IxrNvLhNvp27uroRgtBsnCQ5
zhylQOC8LsBoRiz70syOw0y/ijyQTQmQi/YW0kctX9ELGo9kpQ33eE6PDoUZEQ+3oXHelBIXB97U
znJJU+x87YCYY7q0qQ+ONI+6ixtlNxJNSahetiZRZadXAkK+gmXYucTC/hp6iHw5WDCY68bbwJDo
kzn62nOGrMjSuVaNUf3wibqtLbLzDAgoZmW8VLZIAhmimjB8wGC52eVPncOKpO3hJgoVbmvSYpBi
c1QjNrmjtTQPYc3ZkCnYe0XWYIp00q1L4QFUjJ9uEE4uW4ahS0Aguo2BUM7tL4BlQvrpCOpqBQfU
ZDxD1U3wZatN7NWXBUmq6+kxUuwPoODQVVd1UMWoLGeCU7fKHF5Ne+LT0dKnMRAa2zHFb9HKYwg8
cGeExPkaHTkOnd7RqcCm0LRWQp9Oe/dZPdlVzfcr1bdeSmJdbCN91k2aHmrrWfWEIRLbgbdAXzUr
czhXo2LTR9GHZcueduJzxFBxjUXxJweab+MOC8DIINuJSb2bepSVTUc4HQhNbV2z4VvTLxG7PkuO
UdrItUvy5NmDTjjFBbvHCZM04Tl7r3kTKUG60kvEQatpnlMkgCoU4sbySvrzOrmvwBl4PdlOrNNk
Z+AmJpdWj6wdp3SBIpIztaZxF4qbUYz0qWqLZr7WnTRJnF6MnCm7R+0YH9Qyzg6TZS0RHmpf9tWL
xECI2vti0rMPEHXndHdJYHhU17TmOfVZUtdkW9ymmf1CLbIUL3f4dVK12kaGRzQiuZU3c7gzHSVn
0bjfHlWYzMXXTs1JD+R3s8x0GrYogMp1y/k2WyMdw55gCCKa9gL4d21DRUkG6170/S87d07wqYZt
k2pI8omoWLuj/WI3hVjjREYnUeEJdUr/qYfyc5CqZtNqjiH1UfWHj/1kVslbXkTGpqFYuiYUi62k
slkd9RRShkWzsRCjWiIHiZGQGiLbllhckzwQIy6cm9Fpx2SyduOCV1cotsFVFPNOxGEVGG5J8c9l
aW2aKns29OzN65Nnn2DcQ0TuxhYHM4pOrc93ml9auzK3r2PjdidFx0C7WmU4HW1l/u7QVJz13N6M
etpufEDh20SrOeZ8h1CpXIyrSDLFJSxVNnMCsphoCbnGlMMKo0fU2Cj7EpNifkpleBsKbee5pf0+
qIsxx8RE55SS8hSbiZ3Ov6SA7JhrADraeq4OXZJgCe3K3w/lezh6H4Vymq8rylUAiGwvBCy8zG/+
3NycYdrYxps9jsOf2STlgC0TajirD3r9gxVXcmtnYpjNeswuplfeeyfxz1mZmbu0RIsqOaXX1JnX
+dDVl3IgmTHSi2eqtuAeE8fdsJx6a1PY8PSWkQqQPXVGYfTdUqo+ZZrW4v4Pk22dhYSCNlm7naqm
O+KAps9RO2cndMhdyBEhpXhJ+06jje3TyE9bTKZuFe8mmhAIcyEZF6UOSN+xN2iIu6DRyLXNlHUJ
UULj6B6s6WXKYggHcR3tKDOBDFxKkGlEpKlo74YcKc6LCZN+m5L9pslz6ogvPZG2ew+l5ymS6tYk
i2TRJ1vIpM0JTzo6Dv6zcvH8Py4yYXHgNflz5oYmek3rd8xOdV/PjmJu4GIQxfuUXlkvl+dCOuNX
mUBxCeNtoceYGgDkvyrLf8k4I05Rw+yPf/zej2N8tyGzrUYC2iCMtTd0cM3NUARuhVrGiL/VPMqw
AmuN62d/Kr+HPE9+5dlv1MWUuXaix9IeiF1keVLG7dFG869Lca4yImSSMZVP9YcBAbWAk/jGXK2f
SSxZcif3ljDSFw1R/TbXJ4kSwpouvl6vxSyb/dgAae2bet4/Kg16/cyGRQTaoJL9nKAvjGl/aF6d
BNqvMRbxqeoZ/6UpXoqWW0Znb6ZW9y9TLg+iTFzU9nV1xPb2I6k6b6vnNaeXV6WrwaPqm4zGamCJ
65LkFeBuoKIVGyZhDLAxLCsJphS6gh3rJAFZJHxOU06lKfeI4XaKYsPWhBihsHrRGnPcD3q8g6zu
PhfutDdblHqlp5PdI3+0M1BA4HJkUkgipoYB5zE7t5MqbQ/sGgVEPSnbUyXifTka2i0uyi98BRDp
Zhbkk6nfzZiPX9CbXCNpz3eVlzoEUbnWxmR9vEehC/2PeksM2MevHOM8ZeJDDL2zJ1h33qEALnYq
+dJG+UiACTjUtnB6iq3JBVN9TARf354zL1IwMrr8WssPvyw2iWfk7ylD68pEuILPJ7oo2Q7bwjDT
na2nDE1OUmJnxsQhBt38ZvcUjGX7VZK1dswa8WqqVl2biEHMtcBGVzUwgNGfn+qxL+7h+KegHb/t
Y/YaFICmu0PO2m2UJAa7xbdaQ21WYhRDmEeQX5+ADtHCor10hTK2vc1uAj6PPvT2JWwy+0Ia1M88
qrJDCdTkRpv/xc/oglC8q6/jgHE9XM2Uhl6YgGAiVLl7agyiEKDnC7yZQe8/i3KQL0L8ySbSdGgZ
9mtr2fgMShJ3H6GchFUAaSPhaEuT+OxI85ZaZQknws2BdL39c8PoOS4QZK8TuErQ302kqhBowaj7
EjrwcsFW7TUxBg4SPerPZgums+8mRdDD7AYPr4VnDhgHPFnuPUazOXU8iIM0roxIlOdhSr92AyU9
TdfuJW2rJu4cUi8qsXaVXlOSMoLHlpF3j9w3FQEwIH7alHHfs1uUtY67NxJCx1xtCtmsU8Ub0/Fu
k1PDwPFUx/p4Mxr2Z6E37bLByLYyBOKN2Hdf8juRR1KA0/Qn9+LM1TvRnv1u7NBtVJHu7EgG/R4t
Q4lLuMS6asVT1PQAS0gQChAwig3rSTfop4pacPeUFeZwoY0g9tUwxnQ8aDwqSFwgcxDrWWpFK4ul
a8H6GB1MulIdkwRVL28lMFysilayPm2I/BUOVSjmY2AOCLHcYpuGzakCe7JtFFq5vsdkxmdCjNj2
5KBTmYtG/Utfsj+rhp9UMsmmtqZ4Fw65t9ZV7a6sBB2/abTmWQ36SZE5cWPDrNgTgIb1YjIZyJUt
/4Oy81iOHkmz7KuM9R7VcGi0TfcCoSMYQS03MEpIhxYOPP0cMLM7q2rRVmOWxqT+SQYC/ol7z8Ud
GjF57Ww2EEsWyd52x+nBSq2U8ET6omlCxOJO9yCEhk2lJx46MrEaqqVMI70znI0rBgw4i1J4R1M5
AUdsoDVXeGYmwe7NNfklke1Ky8BPYzLqHb3qOxHY7y19pAWlQL4UY7ViIrcmwc55MzEluo5aub3Z
cU/qvZNY7pvS1fu9zuOm1caqqSaHIlBk64YYyb1Rugzy5GlAwodtNrYRRy9+yYRZISWk8TAw1FgR
LIcqokux+6OvYKvpXCqvS9YzXddV4xjPofOmIqd74oF6TEZvZH3RjIFt9sgJHEXzqcfWNraMR5z2
H5ZRj5fQ2xnSb2mi6YJ+cR9IOO/mGPexakg06KtXw9U2gMzvpTEWG613upu5lAerTlcl0Rer3wVd
lvMMJ/ABTJCYeOQMMgKb2hAXw0pP7vTQW6jOk1DLjiwhgf+Azy5jhSrLGV9tz/SvUj9cG6W512iZ
rnLrQ0OHS9hUtGY7UXNq9u6aZWa0ApQdn7pS56YhsvBJxt3Gi7GNFKJjWVzPI1vrhLFIhHQ5n62I
DDOz2hWSWWw3nvppGG8e0F75VzJ9onyq1yiYQVNmJPH1zrz3QpN9yZIbDBLjEX20OvmWGk8TiyPV
2uaxH7P63KBQ2fne/OGaUXHSDVOefl8r7ao4jZl4iuqm2oYL9j5asPe/rwHZwQaqTQyUYIC6GtPt
BZjSQfxbNQJ+ikEiNmj7CLl0X96N+IXYJS9opSFGh5j6hDS5BSaFbBYPUxM1q9rFs95EnhWoIlZ4
i/zVr6GsYMt6P6efKK+uayt0Xlsal9gXr5Vy+zuTlKuTO9Y43ccqqBzNPZnZ4iRImAi2MBuNoRsJ
uHtDh2jfd1a2syZ/QFHW6yt5Kqu2XwuAFzQ1Pww7/Cv2D4x1katzDs/ultr2yPaM0ksmQPx5vovY
U2vfM7HRyPT9VxVBbDuz6TFZ8LIjKTiRgZR8LJhieh7Mmnh4iP0UiFHM3ZEZ1HvPD5AiygvQUPyI
zq4D2+b52+jOIkzpToNlPUmh7tDh+aTclJ/pgqYTMOomLLMQXeyzteDr2gVk54OfTpd4M98bTg27
opMfyqtqwd+NCwjPKqm4zQWOV0HJY2X8GC0haVRFzrpjyc3olBNhgev9oYWFt5dUkLeSBb5baF7F
VjDvVnkvWzCokb1BzO1tW8noJBlNOPDwqg23giHv1ZvI485Q6CHuclZTq7SYOrI1ZBS0iml54wtm
ikvAG8CidNMuFME+gyeYLGTBfEEMnhE7ho9mSzKcvWTE+Q5+kmThEioAhejAa0CHx2ghFzLHouQH
Zpi0pMx5xM1JMIfjwjuUrF3kQkCcFhZi/ktFtG3u/XASUVCN+xEFQkF4XQdK0RxhKmryA1dLuRuA
LcYLdREbSbtvATG2ABmzhcw47lswjePCayyN5po4umbd2CTOjgAst9AjSCxYSI/xwnyMF/pjDQYy
XXiQsnyRzNMCvEMu95WKuPjK7YhrpsNzkUtMSzgfhMYOk8vCm1QLebJ3ZX5WRf+pUsFQMswO5uQ+
1oL9SL2QK9XCsLQWmmW3cC1ZWuADBHXpeL4405zcNgsFE5LlawQW01iyA7sFlLkQM1vQmdPC0DR/
aZoLVzOOcM3rxTIRZPlE77eIG8eLZsHjbABz/poHOks8oMUsD91C77TAeILiGfYzYM9uIXwSGTRh
SdG+7JHTQcZZvdEmH3hDCNPOWyihzsILLQCHRg0EURBTi1LU/sPh/O+f6j/+AmS0vwCNz7KaGsB1
3T+9+V8PpeS//7t8zf98zj9+xX+dk8+mbMuf7n/9rN13eXmX3+0/f9I/fGf+9T9/uvV79/4Pb2x+
gSW3/Xcz3X23xBv9N/hj+cx/9YP/5/tfwZ4gGNCxtv373/8Lf37l8iv857/xuzRR8v5vf75z4V38
+TV/Mk88/W/4KYXPo7pgRZCE/g/zxLP/5gD0wJcKFMP5g27yJ/jExMD6J+jE1P9mYoDEDW97LunR
xv8P5wTWxWKd/8taj9TV9bkL+jb4AgvFsLNYZf/Oh+wbZYGrgo1tK6tvAuIJ++gDfa5/yCc4Ks1A
AIezMpH1lW5GuykGO8oNtycNR5wxVdN+5QO3JeIhpMrgMIS0qJ6hR9woUuDcobsJG+aUovVjgrXE
rddrF29khhyVpr6qPPOnmfRqbVru9+zUPDk0/5SaQ7LNY7LRytS6aMiYmDPT1gglmi0labFt4vpi
ZikbJ/Z9xKJ3TJta0jHM3rtI44Xc+1Vn5+DqWV0wQrJvKg2fJLbpFBtue4Y4R12nkXzDVxL8kaYw
CkPzkA8SDT7z1UKRRJvOZKtk+1hfZnyZcSlI1hDNBDS8nAUfdbZTqr9beXwT5uFAemNxlL6kwx65
Kaf0rsQhXA9Q8JLMQVkoio03oRghSFPsEpYl6zSO7wcJeTPE6uL5ZQ2Jwfv0JaMqW8WoE0K57loL
An5tz/yU9l2aLTkl1WPfDePVnJ3ot+aDNQ5r2SIwnSVlMvMOAkcnxnIg9ca1BRIDutm3BYUzjTBo
2eYuk9HWKOZdQt71mGKVjfNqPJg9Uu0iAMt3mzmwEZkh1VLMlFTejV7OTx6H7DGc6M37uVmJCCJd
03GOjHpXrepcrPqGhAvXwTsjlxlSp2CdG96XHBI6VO3HGPAmakeWHTvTiHecsp8+UuO8KJ6LyON6
cKjg7E8E9SjXEEpO/Fogam7cvnsOpUXSRbFKOoxmDmYidOQtJQ17bMyZt7PGEDmV3t3YWa8alYfV
lDvTujK6/ouhDB6J/hnI1dVkzFZQuB6LB7PdmL4Bj9y6sjS6vRoTSjg1O21Kvrt8YtAWk1adZXeG
WX2Fg79jurAZSHMMzGkGYighJiM2USqPqBqM6DTiwvOACq3x1zRbUJ+HYYkfc/L23g4Fxf/0adrf
U4+zUsU6CYSIcxjtMsuBixDkjHa2LAM4n63qMCEnoOBZUn9KAkf6UGyJUTC2rY1VCnP5XRqnIG7a
MD73SKwsHMH3ebv22MwjRPTk7VijNwHb3yXqQbEs2Wt0/2YL4X2K7PBg++HL3JEw4U022tJ2m9c0
Kl4Khtcz1HkYqBQTTa7ttI3WJC/mG1QqKigTlJJebNC99SEFoXasw5gjtadr03su3yls2Q328SGO
6wlG8vgmVlMYFayva4/BnOJ24SCdyfS3Qov8wzSJx1The0tcxK7oOViKz1d0Vlcl0k6Gps68E8P8
Gg+M3uOh4WCzpm0bKnJ+RqwhlnVdEpe9cscRabfq9yFZF5uQuxS2+fZ28BJ9L75Y/viwVSN7LQxF
IjRh6qxuw40/Zc6JIRS/dKUQM6RQ8qeBkimp95Gsw73meMyl2RKOYP/Xeo8hzIhHUqKzGoi8MOcH
E+yj6ccfiQaTr1L1vZq87NrR9YkRLzIm165uXTHQfCmzXadpdho7myVnGdZbx33J4Ndf7KpfI1fb
kt1AW2ZHny0u9R1E56exSZw93DcifPoamD+O3IBnBbNuSxhrrx29rQQKO0kkqf1A8g1sh3KtjOo1
7117a2lWf0IOoZrSWM3q05pl8mCrbD2LJt04wOaBPnX63lJOvSFGzF0hoWc8CawPMy2/T5R1zIdO
lPxMu4kVmL9wDDabWji0xoN/ZgDr8tVGyqyCpN2RAMuM8Bdulku5AnlDcqMZagM7k5FtVRc3d2W0
1Fo+AQMV2yR/dBA/Oox26gL3WBXX1w5ciTYqKFHjcAvUdWfSiZ7A0RysOHnjAJUM2cK7hEABQ7jq
VkeWxICVxYqjmqvRat0A8Y+DTKOQT12xZB+rc6qs8Vp4HCieH35Kkgg2rGDWHibks4g/WMy00H/n
Cj0SM2FPiEejTZ9ko5mEvSSnnot/0yYtFiN9zMEGV9celwFIjeIwNtUK5pPY29Ra63hAF9WCO9sa
U3/yVIRoNwy7rVaD0UjiV80zjJsp9Y6sRq2tP9R94PserWurXmO3J+jBjZ6GqWOkzJSHRmJivFBI
nsxgZWfUEk2kXwu/vmOoitXXaccXy2jni9W4dwOzHkIl+SmJbhZIJcd4LbxmPphtMj+Wmn7j1VKd
VOZl60ihzGC7u0bSFq+7ZFDoSEm8zuN2D3AjOU7VTQE6ejMhPNhD+m1PTs8fw2DJlM1hiz+wYO9Z
HpB1ZtxEMwJ3Q7xuqf3eGz1aby/fMM5oXu0R+C3KEh2FOQ9dMY1XUMji6zCaLkZUzZvOHsiksMsP
jhnneXatx8l4yLsBK1eTFMwu/fuhINvW8JrnbM4/BzP0j+yFXbBD/n725q0zrn0D3yuOEXvX6O4X
bUTB8tV5STH3BZBWLiOxVMfx6LCR2MWYstFXadnVQkOj+p1PFTv9URvuiiFFtpv79B4VijhfpTtf
1PJIjOo6l3128VLrHMtFfV5ZBkXIdNEL3yOhttEedJ7LK3LjXpf0661V63jnygwSijeZ/GEjku1n
rFNg4vVNxMQENCWwhp7BzoY5ALhqp4mPfRq3nFaHKbWNs2rGnVNqu5ALihaB42/Q8uTCzGdfD81h
kdhWJSeJAYjopBb5u/MqS8hWWUnqtJ/3F2N5Men1u5fOWxFuVUXY5GBk1cbm+VrJCkmP1RBn0Ghi
pYeYKyev6rZNCbW39A3CuCuZ73JBd6+xy5mdcjmScnojr3dWle9mGzOLm2PqOBvaeW6UTEN3/A7x
c9Q89fFP271NZL5D9WyJx3Ehw7qGf5d2Jx8CzUaR5LRDYEuGUSyiDX6wdkWKSbevnCi7tuRuAgh1
KIqIGk6ZTESpQnS9vfRDOqBDVejXZXkWVkV8p9s1p6x00d7hgQcfx2O8mOzr9D5pcvhvZJ1ZhqMO
RsSl6eoV2sMq/6YS8o9dVEM5wm4b8ECgfUwF5+VsEK5dDJvOhPNtalq/7TqeKsDpmqYzaMTsQ1Um
R53guB/DKtaCGWlbxC9QN8XOkcjtqmGmvEJhFIThoFF4DWpDScm2z6LENhbPZ29UzTor2k9MttHe
rOxqzz4E3dS0hwvNMtAmvHm8eMKZTnoovdvlkqmy3L5VAyMfTW7qOcOj6hCOiw6aES17R5+LbWX1
iXP0jYYzecjvetPpNjGFLazO6KxcqnxDhbuxcvJVL/DDTlmZwAJ0t9VUFDdNka4zr73V3a69kUZT
Xnd4IWbRowqazQf4YQ+Zs4zsJmRjM2IswM2u2ouchbbtp/DC8mWQ4zbmquNn2znkIK9QuJFM4lYf
pD1mJ+X44GsSPo0Fu76x4mxTFfCnfOeNIZ27Disj37uyJti3VS8YUK4mabzaJneCboyLVTpgccsI
5wZw6yHv4HwmiUMg8YTUAG2clAJdHoWnrkvJFGyY3LcBBaioZLabmQxHXb4exGAEdtND1SkQeMYH
TaabIvHvsmJ4d8r2wCo4RT+M1r4qvnVp7ev6qRb+h9vogVugPAD/kI3eRziW+NZVYCevaP+upwRB
20Cn8dT49rAq34fEJnKj26mICHPbP1OWXmu6dQhZbA5hd83add/E+jpyWVl1mXY2qR96cw48U66a
qd1OMaEVibeqtXanzc2207pd58xPtkKPWKYGGJhFuOv7azHPe8u070gwJLAFrb+N0cCLuivY2/d8
IijIId5WRoXVwXngkO1ANH8jhR2DfGqfw9bEnBSzSujDU1aPO6Mje6MbmdnB6wdSUdn10/JJZIY/
Qprbq6k8dul4x+DwypMLK9MS96VoWNaAk0wEwVRJzSFr+gvv4pZ5+ZEr+6e3EZ9FzOWzaltV7HSG
Ll4Neo+cJIFoaW29prrvyuh5bG4jv8LDIPEf3NgpplaBknCOTrVpfTvkC5lmhuaPtGCz3YuBlsOf
T4qPM95qgtTKn2or2y//Lr30khV3Hl2Od22K1ugCMZUDsRaElmmxsfGU4wYsLmXgMn7UvHAjRwcZ
aa0vTxA2VnI1uuPamRIsJsmhLJEUx1GxmioWj52xpus4oFDoglpnDz1b/s5G7T4bCduAtvvE0Z14
nh2wdngaFOlyhXjFF/gyNu3VIoQR9XvbDI+ETbTZnRsK41Jp1ZYook8Ny9vsvVmu+xzGcRhU8qHo
E5aT7VtrKUj8KkjkfBU31c5SMYyM8sOc9JvBMM4OkzS28uCP4pQ54nRfKO/BmQoTMpfx4kbZ2ZnM
fSr6gxyA4EybnuqGWn7JByZdCjn5ksRpF/mDPeT7+LpqOFznsNpq0iRRvCEwTisONGM5SSSkXqQl
sfYJcJoAM/M2bG40Q960IVdKZVAZ6qRHdi4T2Vb51/KIZmPjljimaPJOViT8lcOaYNQC7W6oliek
cVP3Bttgkiq5RfRldo6neVMJckbr6K6VSFlxa91Lb3rw8Ku4bXJ0sn6bkp9h9/aFSATSYqtrvZ6u
G8MFo12SO+nVl9qtwY0DDE4SFHf2FVOB58H+ZTGgYbIBYVjmUbbJK1bCW/zU7iTkGvcAAXbWnaP1
L202nLgJrUCMfgNZPFlacfYdRrKzuvCbXlmc0oqxoS7k24RFTZu8i23V39iDGyFvavRhbWsco/mR
bemuGeMV9V0A+Oqriuq1yQrZd6JHzW0PiZuufekfUVqsJozf1G5blNP8BThTcylvGuXtIxPjP3Gn
iP+n1yHGR80ts8itbZu3r62m3zle/I6RCmnoPrX7zzJKNrpj3ksWatNYfuiLtFjr183QPnjGLs7y
a98DX4rW2WrptKQEHpfclkW29IrE77Y/wg5vnT58QyTje+rN7eqniBvcnDkb1uwPTe58dbGOpMvw
HnEbPuqi/fI77SPqpmPhlusy1Nelzy5HEBQzfkYGWuG0o1fgYons9JUQ0/fOo3gjeVIicyRQ48UO
H7ANkMKsN7tmsA6qjs5WWZ2qYdRWCg8JSeU87SfZ3pYmoiUx/RgjTzkghM+FYjQFz4gKGF+RK166
znuUOORazb9gPTgiHnoZzRobQLmKqgEXKTkr+Wuvpe/EFKxDP7vvy3jDauVqssoBdEax65HwaDrt
ud3fc8OIggiBi1apDfCZIyC5GydrVlLC0jaZrHfTDofE1kxFAATgPk3jQ2qJXWRMZCxxaTtqY/c3
ymc3NfMjzgGBrvvW0Jbb4t4d6g0DX8YHWnvSrDf3wozx2jOoRpiLDZw+I8mWyVNSkwdZ5T2YnD7+
aoxoWw8WSUmYSuh113auyOGgWqpzUDNe4QRWn93V3F2lZIds+waeJvUl8/SJIj3dzdIhYzMtGI+M
cJJQA9aZ9tBwbAahrM5TYxxr3dyWwn2aK65qlJZISPQt4aSHUjiXzr+t0vo2s80WOVOBf6XcumlD
vzbfzAvrC+3aOIFUI4C5Nutt4jTPvipvaxMHp02OfCutJQ62qQJrStjNj8jAtD3DOGwSOFvZFQZ6
ynRQVWO307r2DfLxLSqqGZMusLNrVF8HUJU70Y3XxaBdSxsJqmg3hASRn1yv7ezRGsvHwgFa5w5X
PfvYSYDvaosXRHEPqRT3EEq8oJ7OkIhQEYVA7M0aN6NMaYlKLJYY7ORS6NUkxpV0gJaz77iZOClb
SsyBTHLWLCNNw72qZfcSmzulGnow685GUNcgnojltZYUp9TixKXx033spSM5CT5gCPNF5D1lsnVq
uUZM3dnWiNrTuHnRh/SBZIzG2kXcIwblnpk6XuZkedqzeeooz5ukffOc6EwBTKU1ZqvWXheDc2s3
JBwv36vQp6uYAUUBrWjVJdotMmrpll9N1G9S8/fCd8doT+HEo5IDq7Wtb51mFoLiT2u4x6I119lc
boBQPWdivB347XoOClGcFEp1T6+/sX8ioTYEwarzc1MXZ2XOmEqxyJjDjUNeXlBrFcs6JVdpjK5L
qQUtuqv78nVwhiff6N5km1+62t5VOSbZEgtcdWdUKf4HnXGaMzXg2b4gvJCMkSEyzd9DVyTB3FjZ
2jf7uxBoMN0XAQhhayAJQecwsX2PiggKAl0UtjYqepKTIs29xx1xK5ZtPykuQaoWZVhZ3nfN/Yy+
uWOdkmvQNF32fYZq95lV5HuRbFuG2EEbIa2z+3HeFhWTyQZmDu+IsJdsmaXA97H7cyhGfeMXIwJ+
d7xPrbfWHq/pXCmY8gXuP93mILf84r5sM25Xw/zSsH0PXLi7ehRtbKe4Rjvx2hkIFFU3rCdTfmXt
dFT9d1RDdWmGp3wA5WnmmsElm+9G0+e5IRiZ1j1WU414lyaEEoUNWgSwfsy1G/lryzEuvTVCkhrK
m7IdziXX8jGHbNBlql7hqPWOlk1uqUz0MwNnqjqsC2Pt7N2ZwXZZUmOl1Eem5/3kHTS1uDP2rT8P
JG+EOi4m1JVQvzEUtFvLhO7dWTojO59bXTsnMqhp4bdZFYWBb6MC7HHOcVebDnQAgbceOp/M3LxD
P9S294r14AZ1U7yx22jfOyGcqDh6oCP4mGMsaXWbNod+YFoe5ebKBfEDCzVOcH2wRhY1Bn/HvwlF
bexGy7xx4FS1DWAo39Seaj+3eRijB9ivN1ZYPIW2W/GwZ+3aVL1GzF1t7dMqw1KZY0clcJ26ufCD
BCiQcP1444jGg1HdPg1m7aM1sZ+NMmTZW6hDw7nVWM6LraEVaWn1Emq5IGwijaX1nY1zF5kHKlGo
m00QyWYrIz1fgYCjD4CqFsiKpK/B83c16m6mmNOWCXt3CUBI+eTd1YcmHMzHMv9kv/DejBern1e9
5T42FdzRIgHc4/IQSlLIDA2KMnc0sv/MxHauSHKgElrWN5FPM174sLr1GilzHI2HqEzf4wo69iT7
gy2QvnRuRX5SLmwUrPXBJNdwHWlgj8JyukontuHom8oASApR3Gn4Zo+Up1FSgcRrG3sXs8aEEQWf
NrOMoHQGixoKq7StIhwTDhzRMrtHkvidLrS33G+3Pro3rtSOQ825iRv1g56P4+5ZliUdQEmalYm2
2noqY0NfkUx/3y5XctOwEek8ALpYpsogLz1j03tdgOKF4UahIwJyt4YTm0HitDbWoTaQfYxDbRUr
iR+3uUlTCAGifIrx6Fg3zYwOoiquiYTcZIJL1h7snGIFQr3wvmZr53hy7+RxHZQa8ozZOsxl/k16
HcISuDTC5y8IqjzIVPFUjVDQNHsCDU9+UFd/cMSd9ZF9vNDpcK2GTO2oRUpLyNJofoqdb1iEQlcf
0mjXvafhpoMGG3hRinOhvaO/Jui6y596d5kaVkjgfVBd5B1/5RWrsBx3UVAhDGXpn9j73Kuw0Ltr
PdZ2VmQGHQ8B1qE9foKDYt9gaQCylPswWMNrCCOKXF0Yp9nBcuyDE4nHMAE9a2jiwJFtY9hMLqPX
o2wyur3RlZQJ6ou2iq1Vn787WbGGes+WiCB0uIfFq/CHgzeP61FHqpcmXzpMgWiqiWIyP4xmwhiE
Ejss1Keu7H3mjU9mQlPiEpc9t4+4sL/hqX1q5bM5WPEB+SMqDaddWTyTmUZrQcfAbsvVGGPP4Zcl
tJ7uos7So82pmIa4xVJD+3Aj/Yhn+w7XyoohSBAPxBDH/jO5MymhI+o7jpvbhKnf6N2xPlmDlgbz
R85ZbnX3kcofDNlfizCk8ohvSbg72V2IsrfTDwyXiW50k5pDnJwIIyJUV3OOU6nYgjjNgbn0F2E9
uJqiI13S2gXx1fhjxzPBOAMVeI+o7xEy2rdQ9HdqqLdkTvDNxEE54zfojFc77F503b7utIbsIpnf
g9bPnPRrKr6jlIFGQd1odUzSXfvkSnHWwG4aEKDxDUeBmvpLI1AMAE7c5416FyQaBe0EJVIk/C0H
DfOjCO/bJF5ZbvVuKlotH5elwaSeVYxaLs5zNA4T4qH25OtA8WVVfWtJc5xYJzazgfo9vk0699Uf
/McFpDvb+YLfSapAHylG8AkqTd54moUJqukW9dNKpMOufkTtSlL04JFiFu07wT25V+V3XtQHoYqb
oZg2iehYyBLT53YEWDBVNFlQJBi1nTZeh7pL9M7ywl9Sd/56U1ve/Kf3/dOb//Rlv1/xxzdI2h16
J7ZO6Axb6dyjSBJbfeZP2NTDwmiANfWLiypYE6wdc74D6YH5Z6H2/FKBfl/768W/8D7F3gQyH2MR
d0yyQzdgoYZP7axRBCxxUMXfZ67/vum7bndw58dG74fu9IvDAtPMN/AUfDI7hhGohwvqOllofr/h
6RYRY/Pmjxx1jLBwJRdW1tyJ6xBc6PbvCFD+gq/6C/mk4Wct0eTvzdzvdnpVk9PZ8/P+/ph/vJot
/8rv27AyloFdGLhVw5VFeOxRYeU99mL888Xv+37f/P2A60UEOP314Xb5RDcHEcx5gS7R8kh7+P1w
VTxZauhYZpJ5/mfwOXhTVJaIC5bQejap9fH3tb9e/L5ParV28PsPrxpuABV95YShH5ymhHjnZVde
xDjONZOPmc3NhZCBiQIA4SC6HvKPsSVOtKIM3zAucBy3zKqM8TsjEIMulRcefU/eokKsxDStfV/b
TDO3SdMuiJdXTbPKMhEeIq+4HtCBHRtr2otG5+Y6DXgCFMwn24UDwvMHiynmHw5BuuWgVPYzmtz8
ONAEpAuRxZVTikR2mDDW+gTPOYclakZ366NJfMTR78fp4qn5zoORfTSssDvFZXTUp/oDuG29H4oQ
RwWL9HYsLm1d9ZfOqn3uqM6JLUMZMJyHyDocXNAzK0U83QY0dsnTjQezlBKPG0tLalKXowqu06Wc
5NqRrWTyYegHbdRvzZHs1cEmgrVEMDKXzgHQHiFWdE6PTpjnZ3jppJp05mUwTPMydRHPflMBx3Gu
Z7P6cSWkVr6kv0g7I87TOjcI2XZc2DdJp7yDK8zwKsM8GFbmOtTUm/AZo3iV8d0anTwXJfU7QIRz
j/HR5f8p+axMCyb+qpnP+DduuFP77fuo0HRGMaId7Gc/ZY+SbWhQr8PPD9JBJ14GzRjM7pDyVu/m
TZbJ4hK7iMh17YHNkjrbKNXXcQUlBnYmvbtQ20EgpaU3d8/4ptwz89FDlBR3RlS7jLHq6crZ+57+
YzIemFmvBU5NeFhhzBGpuxWkBQ6lXrftc2n3cg6yml6CQYDciIp+M5bTReAwnQp/ukqWH4flk8Z6
jvpGIMYPQtfrdwqiDZgq1YExlQ1HkZ9fQEu9cODpe+Z0D1QgG315FFkpoTJhoyJZyvFZccGlldWO
CX/0v9/3x+fY0o3XCE7565ASuS8qWFpylM8mZl0UsVelrCle0/LeIhMkJTU+jJ0jGOZHpVathtG9
BgrTpw/QcM+ZhChg1sgxzQdzoJtD/fZUmuCuNb96cw2knoK0MnYcd+M89CeZm3jk9SsbrEcgnPGq
ZAODH3lV1/mxMhNw2hR6aY3fNWf2bOIHczHfJvpgr0p3eLZKYz9kXbvOdQNnbNhu/Dg2V05Ioepq
ALKiXK3KBOhv4Q2sUMTwAIF5oynvdkxQk07jdINcvWKidaS/DUxVUoN19tMIqp+Ej9dRA7Pt0Hnq
TnsjYCPoCASh98c1dQk+3tCGJj5CmEBjXV1L99yxR0XROPgESTVZcl9h2cp75laDW3eEIWRdwPT7
c6ypwlypv/VVtZMurK2xNIe1057iuOTBns0fm+YuqAWZhHak7kJgXcGkSkZ9qA4digfh3IRD5K58
O9lqRqnQHc/4WOXw0jvmnTWj4eaywRZ108MoRV+NXiNXISrjLKgGfBBJoighL7rsFHdCi/EKtvR6
0J7DitUrhjqWu1m5b+z5PQx5PmVDc+cJazOmd7Z94Zb/4HcF42G3eJwaudYm86quIYb3tnPrCSyL
XfppiRs4axNTcpYWpde9Fag98OhPW4JMkDiobwT8oBNYkdxoCu5Z1bNT0w3jJMqt6UQVHIGQGAwa
PfQf6fU862jwR/4MOVhg27hKTXMf47bt2YSpQvSo433yv4tqJZTHA0qXYybQOZBiI8vQMT8n45lo
WJcybo0MtliBLKs3TCgMOFj1txtZH9gmbISnDC97k6Fk6t9PbaL2MTzFoClscUKQPMTCeO7xzph2
e5SuGx2SXpnrKdOehUYes8MiF/WJ1dRfJPNynx6gWcY/giiAwNV5iJv8BsRPNRgDrXGETkxL8ECF
hFOXdNAakbx5wxEct/NxqSVbE6aRzc7OcJNy4zQ9vhrFKCKZ2vfUQ7gdVcVCvKYv81mRR19e6xQn
tyiQqdH9BJFjlteKeUJggO10cY3saXeLu6atHlFLfQxW+p32X6Zl27DuIJw5c7TnxmvdSP5Y0maq
VxhI9Wj5WQioR69KpnWOAYXhWddt33W76PFERdvOIZdgIl58NY5wMSKz39QO28c6RBOYZaZ9Zb/H
GvksNi0lD/d1FQn7NbTFdx3P1w7s40PhNJDrVAuABPJAw8O7mUeweH73/9g7r+W4rbXbvsp5gI2q
hQzcdg7MlCiKNyiJFLGQ40J6+n8AtEVJtrb9nzqXp8rV1WyLobvRwBfmHJNhoWNQNzP1kDPjLkF7
uMrawNpIE09RIaFd9kEzbLKJo8sJq9uU3nOrGWRBA5IztrU7bn2tecYitA+1dPqgTfGRM5IkPTK/
sgtYP6HQ76UdA8fIcOSi6+nwcVQH2ZLzGaT5t4FAhFUTj/TDnNmY6TqXsY08pwguhGddWWGJ6s0H
kmo3tcXyDN2XLb2ta9RPahT+3inrW+ay/sH09OuIrVRty7s0CSIIQo6x9UUIeKM+MBryrkIXnlXT
kmscy5JrxqhwxZez5QEVNTvZIls3Q38yTfUK5uMh6/OOn+2cbPxnKhjjh1RdS6t5CYfuQ4X4gEqt
3nS9wBYeiL2KgxvGLIQthRXj53Zcc7ax9oCSGQSH+tdaw9NBCAXtQuV8KxgBr6hK++1gtMSK+i/w
WuJ1p8DSJYl4Jqoj4oRa0IMID3I7+sYsZT4BRIp+vBJEOh0Tntm6Rgi9HT09OGshmBMXaZ2XmBs2
Y8Y54uK7SwYWTjNzhnFwqhGCarlrMQXWFnB/gpjdJba4NTEkulgRwtlISCZSf3JBza3x6FG/XBoI
kgih7q4YvaR7W6HPET1IkapKvqZKaSerCRy810i4uqlM813mYLBzW8tb4eCJ0R2E0JmLTwOR6Oe3
R+aHp3puAeQH0+TZ5UKpdYAo7OzUFZepsGyGHWSBT29fIjjZ1xaZrMS+wLeAIefJufIDKDckiTwv
9xwmyIfOBhYxp4Ti0ke6udydaqbNAHOyjZnrD/mE9n15fLlxuwA6U64e+arFlykRaIDcb0J0EXK+
F3n0LW1mHkeGqXz88qMop/xcNk0BZ7rGcBBM9PWt41ScUKCSGmq0Vi5sy5U7TE9YLHNOWVV+5sR+
lrkbb3lzLkqe/bmebypAaTtpa5+WhxIJ+h5Zyew1s63k2DcZeEPN3jqN4R+8EHe2azTn5aZDwb8e
SjuGx6EOhtNoG7cmDyLIY3HqU8teYYKEfD4YzKk6EHmjvQ95x9EBasivcv5BDNQSfmRI3kKnsPKF
lBfE3RG/HGBJCGuNy1ZyUBEwvJp4hjKD6YNZCW8WGRRnZI5io2p0AmSzqY0tUOBF4RCdzbCI+Btx
zWQDxwPq0XNPb7LOB7YWce2tUh0OOsNtdlPWCJIPUwIxuwo5RwkOxzRhR0zQq85dKaqNmF/lJlTV
2Rh6bw9a5KKNqYxwdtTn3IaQrDdht14e88TIKsQFoc4hxQQ8ImeHUMN6S6oYV4tRnhMPB7K1/MKI
cRsu5QLKx7mbX4RwYFugmuiyCn11rCOxWf72mNnTebnXRlxX8RwxUx3razCi0W3d8SnT62cjFNPR
Z+GbGlENVMA94qwadqLqyfGzcPqW1DLapK7bjD8gEsNjG3Hu7dCOl3lDiLQA6cUl+wmDNieqyk6Q
o1DKjcacyhDucH6kl+y0ccR4uwKRUKjZyKQ8RkkOkFEd4OnK7vsBnUS/iWoBPuPWuiOAiIWfX+1J
+Hsyu+YhzhBAg5XeZSVSy24iS9domJa7cfy6aPv/vw3iw1hiZvjykkW4hnE5Rc/tj5YGhJWe/99s
EJdF3n7Jf7JB/PE9bzYIkqTegl6584fFgXt/OBzE/8bRgIvyZ0ODsB2sDCb/mQg6PCwWPxsayqmg
JUQCfO2WJYo8qH+oEnpp2EBgHYJngB6Y+U4lIdx0mgQohQZC6BQLzIuTlqxasC8PJboiCVdUThVB
qG7nDs+h39c7YsA5A1jQzC+KKqnTT9FkVRdFM4mXmEjyOf4iGfBP2DrBV5lGcb+PNKf46Lataxwb
TPkdQ6Gq7C+zqWB6x3KFHw8Pigq6Ge7Jyfnkm2jMcUF/hpCEhKaqZcx4LJ84NY/1U6fYfRiGTI9W
NxCyjpZU/+ZwXmKni0Z753sBHZM3RB39nClYNHsaMkJGhfUxTQdEV7Bds/tajOFO+vbHPh/Mfe4M
DtIIZia0AMkgP/kxtkksgFhNY8TCug5zQye8QhUplRbqmBoLtJ7TtRhFWqMB0wJshqSQW7ymYlL6
TWRE9qkLx51MYoARPal9zzz98awnWWnVH/hljFzo0TqGlJwFki2BcqvS6p2h3NcekqCtwVn9EgNI
GllIwdJR10W+cyYvI3aht6Rska1EAxceOsuk7JR7ntSQ1yCL9IbIkGHbS3xlsoNlVLOKPOpZwuz5
DEAVYD57AN3xvYRBjOa66JoM2/rcmYZ+1zTjcJNWPjtwP3fL+DUF2Po6Zn7cmFdG3tjsg90MRX7C
dm09DmwtBbM1+wrVLaBrKQBPlm7gPpZ9yrFSZUSz9GGSnBzC63nt6gT60Ziq+BhZ0PehXiS3uo7z
TUQk74wT60B+cMe2js3WOrfMcjOWCVFjhq6zlAQkFXIe3k1RBOSvkNd6VA53raOsaGP3WXHsON/K
dcpC/+R5rYvt2OyBDxixFwD30nXyO3kYPWnpfLHikqF7W+nmjm24claiNe8KzQfvFbYxOnAxCv2U
Co3Krdena5x3Uj8gpn6SsUVCwUSozo3G62mvKiNWB2cm3FAghxdhTCvqtqo4dZU3nTJp2g+Tm3uY
aFrce33ixdcgBqhaKuRJK9B9ydllDNet6nkqHpKfsyZqz3vCrYFuymXTrBsdTmYnG07kcaCFHSYH
76P8ElthBkOmN/fxlF75pkBTHVCmrDm6OBpdt3mUQxI8SXqDXQkqdW90OoGvaCAAmqY9SW7DRZK2
yV0gWpTJeiM2rjDzrVPpl00Re3tZMeX2opK9P2+HeC30UVwX1D9c4OwRNlmQn3GgJGdRgcmKkQXt
SY9hLlWVzYsHpmHPOC/9IHPq9yG3a5I53Ad0xN4+LSNQo1NnX5QR0IyYYdwnuyrmsVwy9BdDZBqf
M5uDjLYP3DlbFGHeOQYQMin74tWVCZomf4CsIqlfz6GbgZIFr0rwkqKtogt3rHuvyuGtdqXvPFve
GH6wecVwBye1/bVlLL9HvwcIY7TsYwB5fgMgGRMlRMIj8dHlSdZk9BRxgRbcn9QuUYV7oKiQ67y2
qXNMPQ13Fpo5lm2jV511X6oPKP0ZEJDsdetNXOoTJhR3nkFGWI/uuS2D6Mj5yIVoaFbuyaOZ9Veo
Vr2XwcnljZ960SGUbGN9ZOFtT9uUinGeQ2RCOFuCUQTEU/0YOPFdyyFyHM1u2CTmaN/rWoF4T+9H
4+ArIIZ9OyE9Yizv6khRVi4ZdVdx2hFtrYT5VKQhHYtkrTv0uhVvBuHYn4cohm82Yn0t01pdFAPL
UMut+0+hRhyaFvbaRcPIn34Ohf+DGgbrm5YNA2jUWGwL9PP7wTJMYnynDChp5F93gzfdjLld7Hil
2hujrsszQ2dx7+r1hB6jqpOKmOgIBQugD8sgwoA21dLb8BUZozjkXe5+BmsAEBRsHB8vzitr2Y4d
wNpQ9ihlg/A2UcA28j56yFJ8BVKq4eNkTO3Z6215Kvy6ZHAluw2cHljDoy/Hb9FYt/d2F+LL9xFG
babBjfGZ6E22DobKWemIY49TPRL+ahnVtyyLTIhVyKNlWbRnVtj1xUSQ2K2NnF2n67gc8J5Qp4+R
DICMa6iZhM6e0qjip7TpjA+ByIvLxA/FPRiEBtWU2xGq0zvFjQyy/tB57XAshgDhdBEw6I9VIA6y
0GIUDWXyqRx5fRKj5XKNa+MmV2nwUNIGn9XAdln23vRRZ5S+lUB692PNUNwbWwo/J+eIHuHKzCmJ
o8kxnU4dlApDR1oL5TtfO7ZVbCshxU3VuCHwHOyQYH3ocNdZ0o9QcwpgQ2pymVXXOtfWglVjhZjo
0RpcQnw66ewZkuItiWfJhA7q4dmwLAHPNMgjeFyyX4Pk9D9xam8OwprIIDJzr2Xkiy/wwo1KvN04
2l41whMYvbB4wcrbDxeqKuodRgNkf//5P/p/3gubGNA5Jc2AU/KH6kYJCJZg++NNg/aXyqDDMMZP
7HoW0rZ6KB2g7wQlM8SKTAURgX0aHySAeVei9GVBiNTonkPACHxgy9I+/FoXjZOqLrokiw+pG/cX
oaPp+2Ei2hV9u6peGVsgG/6lXhoznFW6b7AtGMnbXQqnzmnSiyxM4nsT1xABOa7L8hzsFG2+b9+H
pgFxcamrjDgDFE9S37WZ6MlN5YTy7q8FlnQEAF5k//u81GYvQciOUARc+mGLYtL0BijIPojko8Mp
if1vWub3SdbZgDIZgTS48PAJrXo/c7lW5sVW5TYufNl3n5fKrNbQjuRR9ul7dWYaalZTOe3TUp3J
COanryg+8If3w+NSowVG9M1HV8LssYPKsNRpgeQy31hJ9m2p1erEDY5JoXVfK4qGvUW6BoZOeMSF
wXUwDHtUrwIZ9UULDWG9lHAmsMQrd/Rw6aStfeOi2fq5lOvtYbyO8iZ56PPqoVFVThmq4jvHcq27
wQb0bSoqCjUOF6hPjE961HMhbtJWsSv5odLTe/OG8zmZmiurQ+P9b0s+K56am6ak4ji/13xaA1UV
sWdt+SjmfCW7+z7NE1R5RYOc0S2DoyHLtkAASO6pvhKqdO7+vh4EiaC++big9mPIGSInV6kNsUvz
Z4KxIFRz5ZUOhIOf60RhpvIFOy1Q6XsdMIO5IrerA7iQjxN2ubVvuBnYzQKQUDrTZYMC3n7bCVvl
xEJOQCNgx7PB37ljm6BGrAjaCmyK0S5Ww2mQ1oUA9JZgiO0mWz0O4MNC+2NmIWiq1ibnvFb+WX62
1GxOue85DHqdPkovxc3vSlHTCpl85qW/F4awswvJW1Fv60ZQKHrJzGvys4awR4WWcreUqW7JUAVt
oCU1//T3xWpfuum16Fv9uRvD+MopZxfE2E1Pf1+/aqHWbMCx4cx5L2L1IQi2YYrLe2KM8LRUs35A
sC0H43C23Ilcj5/r2pD58Ra/McE5c3Hr5ijt/Um2r6HncY37XZU7MDXcGQR/fq90UwcFqplPPdHK
Wmqgnwie30petw5QHg8G+G/PyS4J20xj6rXvxe/QCJQFbd4ce+lh4O6i4IppTw1O0sG2BnsWZFP6
hKCITO0RS1CczhPwXwtji3Pzl3wC0PVLcZy7tV2iFWDMOVfIQwyyEmEMQk8r1Xd4ewhwKcBZKKVs
4FK/K5qzwdb2hYx3o2nFe6sWl4Io0Q2Q2GovuTT8UxVNv5nfh8IlzG8uok1eeC59GdChnytp6de7
sXacw++qaYbxwQrp5pPTx2qXs3s4ah5O30ynSRZh475UnEb2/1xbyw62aYc6f6mv/cZiGzaaT99r
7ClmRkuLg1FwLrQNdDz3aYsyB8bLh7eCe0phwPdEwii/iVa/lN60xB9NUufZGiBu6pzhRGRcMa9V
v/VNiTTZa/V1i+r/+pda3BFwelh2U0lRkDvKuXYSpJP/viiHkwiRKcxpcL8X5r0WsuPxOwensRqT
QxS5+f69RG8mFV+Wttt9dJWrth2g9H3Xm+6xafSKDaZqrszJ+LgU7uQy3FYNWzeZmMnXpYAPOiA2
fNTKvR10/ZciSAukkABpDF0rt1ozn7e+1/SW75vHWnToXr/X9FpM3xiJ8PIf6voYu+Y6ttmKoiM5
YgQj8GGOtVbMJDqtxVv1vdAn+Q2HXZ22dK/q5r8X+0kzVKc6n7qHKG3GfLVU/JGiewgGdNn/j8v+
ER/OFyB0+f63pX8ZOf2laYj0aJpOuQkU5s1/2wj46IrX3tCwXfmlG+A1JweP4J710hI0iqigmqao
wkX3m54g9Oc48KBXJ7PI74ADQfhzLPnZS1J2uBkfvz1hWOmmKJoQ+jSo28Jiw1g5sAVYyN+Byyqu
KqPoXseerfa/6SJIFJSwxGr/89JJdBHJah1i8d91E6zNmlXVdPWGfV4Ccm+U66WvgJJIFtnA5PWW
PBSEZaIktO17mxH3XEJXyHQ+LK2G0SOmq8ky/bXdKCy2PpLgh6ux0l9CpstHJZDRvjcftaIaBmkn
roa4BOv81zakJPe8j0GmxfXg3r+1I4rlKu1iEqz+L3oStOERZLTBPf3Sl5RNi95zcu5+6U2q1gou
Qx+CZGgLbxPbsLJ/26W4Dl2XHgCAGpnQCPZJKBasDE/4OrammWAVkqoQgCOSUc5q3AIOdOumvXpI
UIfsayOp75rBNBgmNfnml4aGoxqXjyeHcvP3XY0IMAUHCWbqf9PVTE2X7sqkEl+N3pC7pb1xDfss
O3TVS4tT25hae1hss6OY4IcgAE9Gw8omFtwHOkxbe1m6Hjw+6JEVvoEfWh8SypuPTuUwc6hoMP5r
D+SMDWlwTKjizlM3sJ+OdKPuDuDfGTM2q24iDnWWqtHDe18Eu43gR6vEke52cK6XDklUEXnDlfsA
nDvgBEZYZki8IIBRs9jrES95Upuf35oniHPxOke+kWiYVro6CG661jLfOinNzj5ByCbhTycJV1dW
vuMDP+0d0wy3YU84M3hX+kXZObvIHV8Y7sYsQXjrps4jonvOLibEIuy+DJNIbgmfhYmCFvSGYzba
L83X1LM4jPyIC693zru02MH1mbf1dGLCI4Rq8Alk89W2hoN+/96VUe90n8rQdnaO33s3iT6scZKj
gPEEmJzu+r1Lay3ctJHp36P3mBN+xQ1+ABZmWs6wL6FJrIc02OpT3m/1umHE2sluC3Yw3EU+km5Z
OtP6l37OErq4wtSj4NTKV5rnFwfbz27p7WaZyWGcJom4jwYvwxKzQ5ZobazxCAvOOvi5JY5uSV+c
d0ywNRFbp4GZ7pH5cb6pfJWceFUHcuUKwWopSy6xN+r7WkcTmk0+Cz7aQidxn0jomLMFQ6RdzP0w
HQUEoP7aKErtSgvLfuWTp7uycc6ul7YR5394KizCrVFHRxuzBoqUVQ2TpO+NZCSNW79A64ymLL/z
M2l8xhsBQxT3EPmnyCAqNlMCD+a2sp5tILuyVZs8bOydToDUOoz0YIPGiJCyP1cAS5NZ+3lCb8t8
qxVCsNfWof+Nxo69Gla2Ptq6+YAlKGe5pvJ0t7SfjBTx0Vq9cTHp7f1Iy++uath9g8rbTd2R0SDa
AuHq3IwOaYHqoPEoMquaa3BldoQdhMMGjh1QmtbQz0l/wwgE9wI2uq51u50W4hNIhlczcAxYdIVx
7sZR3NqKT/ngtRhYuqI/9h6TSVF46OI8woOBU8CZSwg8Y++d7GBmM6OOafnbBhWIEsBWFFtiX0Mm
386Ow2UxEVc99tI0sHEZADPXRdfuDEv7gi/6LknlFzuPrnM+LZ+RcbSbcJpJxAzGNkuPa5kdWRtO
5O0bC8Us7Irbt0ZXRzzTbaoeBteW1trRIQ/4nr59e8RA+v3HumNugjWYmkAhjMIW6LcE5p3KbQay
v7x4Qy9Hh85M4RsXs27VBb2/rmgGp2aqN60W1q+CnScxfMP0sUoGjKsqE80EeqUlwCOXUEBD9tz3
vRs2Gwn6AwKRPzHnDLpdaEwflmZ6sqeDbCLCt1SZJpu4LZBYQHuyTq4V1+s2yG6B//HsCb+gWVFA
jaqqN3VajNGCJ5siNPdHBfOIi9ChdV39HtT6q1ak1oOWY65amX0xgiHSOl0gPHmmdA0OIhvLXSFL
YXLBHwJ9q7czAtI25ecBBupadDlEJqtIGK0mYgIDwYZjssSH2GAxDnwPh0BRMnJpOkAdhD5yEDw5
8Qj9oEegXwXDsF0a/y5IdEiF88uisS+Zthhv0SUD1MrFFm7ADLte/jKPH6VvJ7NNP//9lCDz+xWt
uAy3rm485smQ8rt+nRZkS4js4A71tEU6wG99u//X2ypwuvb+x3/577/37bve/v2PP+evv8XDSErA
7dv/cCIiBaaoIFe4GPUh3P1465LPcM69mtGeQALj4nk2UAD99XaQOYXh28gjLIjD6BhAYcaoYBLX
ghWEg3hJUBBcSmUFDEOnumPlKHIXW4c5EQu2LSPTa+/nkp53hejFiUwNO73RArNEW62xUJERmWBe
ZeHMUamF/snVcMOHBg7Wt28AI/bVRRZ4H0UaE0JZNxJHfVKeZZyC50TRCzBBn/PQpZzfBoRHzJp6
ez6zxV3B3CwnyXrtj6PEL7fcMlpJb5wgGSHkRyGTFUqgadWzkdhJLdCmrVsVWDqYfr12GRm4NuhM
doPRNAe7mLeFEfKm50o9j8gE/U29BPeG2XzQ+T1+GkIwu6q9f7tPh1aoA5sFUCOV2Ta3fYNfC5oV
cwU6rrj/AGRRelxEpbOtQhPRmu/ElsKPuTyftxfPxfwcY8rtXQK/pVWr+yIdGtyEju6vLMsN2vsE
HBV/VhdKdY8uBVEmZ5AuSpNo8/askDuSJ5U6zbgtGgQ7f9x6U6GhTNdy5PGtyfLh7XacMgtGAk5O
0C6Kv7VeTjzC8HU+ytOosIaOE8qjmpbkzQNgwGzgObH2U/dv99vcdtT9j6/9j/ffvvft7357UQsr
JDp99fYF6HBGr0VhhxCyl3hud/kYx1VZDvcCNCn7F2bNAEd+eKW0MhF/HnJ/HHg/PAK4nEjoytXb
Bz/s7fZeISvjdLrcspThEa+qzT9vnUEfio2V5AZZSlXb3+uiSMQ2gijLtmK5Py23b/fLtIzvu3Zg
3hECIJu2tqtzTvvxNtAJjOyjUfvYoFRJWxBZhrBuUtzuGyds36Z0o93qF0VdIDivSFVC5kS8plWR
+96rHN7U2+QuictoV9TogQ2dnKe52bwD2gzO1mXpeiy7JD2EfoMCZ0JS+vL2V1hdCibN7Mz8MQNk
PpTUJ7U5bf/4IveK6qoFGohNcDnM32775Tz3dt9fznZ/ffzt38DV5/WsHdtA5ZQWz6z+nbVeIPpd
NtxaZMG7UjGsbgxxMANdMhgeE4J3dj9MEfXaufAG/8qEnzIGMRc1GAx3oc4KddmIR76TXld2Jq9/
mSpW7Nz3LZItwylBZ4WEz/0yYiS+iSS0tDm8jxn5sDwmnK02g1fWV6EctLUduPFuoEJYmT4Kawug
H5oCQTpLMF51hatd5yIrdmEsi92yVC8NQZ6pzKbT2Eb0jLg6N06pvZLMMW4zzcB/QOpKlNoP9OIj
TcEIlLd3H/0eais/kKiryoTdGEecjWKfyoPs8is1ElpvZu6n95GkrXGihWE9cKQI5xBNU/KYMZMC
t2lU0VpHzHZcBpRzGnUzgYOL8awekEy0RFUK95iy3zwu40oizZK176UA2SSWrbzztH0XJ9nOZL3H
GHxiKTePL5HzbuwGemxigtojZax/rSaXM70X2ui0ipyQHwPPQyJYGSwDTdPAkUnmgzgv235NMqQd
szmFdUoMCowciUYxJYRkUqAZpDWtinIydtmof/ll0NmjOFsHebHLFNzNTO++On3qcX0oqw+mWybr
RS7Qe0BT2l7IqzgMAI0DIUF8U0F3sDQmuaI+e1rhHVLG75ybnigt0D2YzcsQt9XW8c2PDk/FOvI2
6VeLmADWWvpZWMgdAovypQ8vypHKKXEc/N0uURkDJsvH2LGHPVxdbZODRIerg4xFia9Q/fInsN9q
yxkTQFMZ1TAHVX6KfKI0p1iMm1luMMTkzPoIYVAQWo+x/vTznNSKiogCz3h6n5WmSYPTex7a/zIw
RUzJSoEyHjaXJDVcy2AHIoCV2HvWsyqBeEog2zlgunl8OqnJ35g2m+plhsomDxq80FdsIBFCgm5e
o3h6WQapZTBO7CQCoNOT52/djC51Qva6VrJ2HkjkPQB3q9DzjID3a/5nleREZiQ1lUOfAxAv5rNQ
kzokRbAV4iKigzAYHwy7+wSVPDhwuiATW/CZ6IcWCpg2YVstM9gzlkVKR0sqisURfDn0k+JCR2Fu
+C5+4Mk48wzddZGlD1Pvujj6J3tXo4pEqWXWd3batNcWv2HzLoBIIsgoeZh7xxb6LOwZb/93g1dN
x5FMwQM6H8bdMUwt7eFtAuuTLtWSwbVl9VgSNh0qEGfMXaDNwRBnWzN7aoFtzANZOE3Pel0SOjwP
ZWFqic1gJezp/8tktiJTN6/TkiwBj+F056yH2NqnZH0SVURURcdwrMUt6Qgb03tbxAwEBPyzHBkt
lLwGkuFPw1uAHOm9J/Tn1Cn6TZm3M3xMYiZDNUHT2wbMDTrMqZYvQXQ6JBYkOaz9ILykIsTLULTX
tnAY+9eT5FlNJC95KF7NPPfPWoIoZhnndjLEXhKwZPQDLNGYFozdMtQd8M2vbJgkzJpLIupadNk5
Nq/MMRN4I3/IOFDNkcs9qCe7LdM9s0jt0A8pbmE7z74ahQGXvT/6k+1shXCdj9ocLnZhZ1ic4Ihm
0zZyQKcgWCo2Y0+3jszbW7E1uxmdqDsuqo8a1jNGbLT8eN4gAbLDz0sV36DNr+6qHhumzmZxa4BZ
4QWp8JrGd2rkSDJ9hBXvqhBbwt3LZUyl2wTNXkXECQa1RpTdqAPOQX7Ec6nXwRiO34ZRu4maCtbP
rBUh+RagiUKtMGTludcIl0uhrzBcytJDYNHb6y7u1GV8LIlKcyuUhDzvs+2HzT51CbuzvZ4PrV5O
dxVWMIlDaFGT+MloY/rgI0EMXEDUKuiVwXQhTnH+pd+jsWwUfl1SGqFZ5V8bfO0bk2AorI01C7ly
Og367BYyIi5LWv+wTJxLjRgOBw0cTFbKO4EF86LO2ztjNH2kBCkMK5gg74qUwkbMbk2hscYwVgCs
KJ1tArrcSeAeOw6XlD9H0UJ1wRmROgYpAmju2gCnthswqySJaBuNprl9H053ydRfUraQjTlPpyGS
q00VJp+TGtWQw4RgD2SzlxNTVWC/UOoc9uPYy/AD/Dm4RuBo3ES44teLBiZlPLnTHvPeGPbA1+wL
Clv7EX8uXEQKvJVDTXsmDYQgv6KxcI+DY45ijrGYWV9mXYLkJauu7A6x1vlgJjwTP/IpIsTzEogS
oVNlXu0HPMt7Aln1zSKdIbuDkxPyKLPpb1xYaBceYgLDSz+5I8QJnjxlXUPgIyWFzwf+z9m3r8nP
+VhfLePvQdbaNbE2pDs0+b3uifwqiZBMJ+nWkVCU49F7yjKjJrI2HW8hKBJZ5LpHkiEw8dS9upVA
GTcK0xyJJ93h+1g8cgNGsTYaljSL99QmjxggsEHHznYZkddxrh8MnSBwtwg3oP17ggtR6yB7Qh0H
C2zt5dkXEv2Kre1DevDZ9mC6tbszBWVEGEHXnFFbmR8mPEo4r5YBuprBS255GJB/rk0CWl87LIq7
NnRSpivNuBFtU+zYmjN0XiQ+WZrx/hF/HUfaxzwm77DTh09SS4eDiONP7Feb7eQWn+Iix/xdMx/B
zy/hPczG9ln6I6eW5sokG32ZsesqxQUI3qUD6MnEO/S2kcVHyACgt16G7QGCLNCrdUJYSj/AwubV
IxFNHhZdEERTez9USNHDpmPYImrCtq0sxpsaoiVcRu9mppH4OOFMzKim4jAX64IB7dquIZwtg3hP
tNkhzYJ678RMN7KQgXAUO7fOwGI7t1k6zOP5NMMWVU/Mryac2yunHftdhgUeYNd4GJv4VpOhsV/E
R3GAV0bVpXlaBvaz1BRkNFNQ3pXxdpnc930QkD5POIX0TblbhEm9dAA3Oq7/wU/M52WUTygFobOh
OQuYEOQHoJXXruVNG9Zuiz9ktWiWGMOVOxGTuyyZWj8j8ncO+qTr17qRyU0ccNXQa8PYjBxckJeU
cVdGybfATzFNzZomexph9uDl5pXPtJOfzSSeIK836GLOnetfmJEGFQgpwtnBq3pa1gCcYe50r/Sv
wwDmxLIOKO1uB12ygzcHs8AeYCYuO4GAXcg2MBIFr2xgVKlDjUGN+dfFgG6KjcMw/OTiWDh7erv6
WSn1fUsAVSM/kPfCq/DjqiBTXrxNu+jJa7wW2zQrg4J4LWya5/e1gcpfPagQadnanzHY3v2yQCCU
fO22fn6YlwiAbG+z3r720cCSLnzyxIdkbL9OkHQLlxPS94UCMuvn3Mj3jpW112nC/FQSKfd9t5AG
ikRHEmb0FPTwsmRgg7AxEUFN08O8ajBHLdoXr2HP/hdseY3tHPH5n0uHKh0U0VDp/n3xEEfhY4oH
Zv19+WDa3tqrLUQcf7eAyFqWMyht4PPU8QUC3LPWSeugJvA8KSbEzW+2ER2av0b8vI8AfwgpLy1Y
7pdUXHbinITEPSf9tkPqCJQMHz3HplIXCMjfNhXs5bdhycmDDJ2tYRccmMZ4QxBzDsDsusqzDQxK
e/OPGwunvG/YFG01nWGRYaWPy+KiYvCkK0fNmUk/Li8IBgbP1nz249SAgo0oLScm0vBJ2i1JGtQ9
axvPg9osrYsZVaZw70UvQCsVTjf3SU+7u/f1Rm7hGvY6coOXHQdBZ9dVL2sMV+lrnICR+mnXMXb8
DHCuD8u+Y7b5brgKfgkLeziYhFG97z1EWsDNZ6C+7D5YghJ3A1EFBDAn6JxT8rIEiVzMwI7AafD7
PYi4khW6i94sv2QtjYXWUkeKJr6qdOYVi3xuMC9Mwzm9L0a8lIY1NV6X3YjM1KOIUkYHoPhWbA22
7zuS1gnPrXNoiudkFgyQm8eaEMPy3iLc9YKqUK5/3ptI+bA45KyqQbAR2T1/j4RY9X2Hgpt0iO7w
ev66SRH1NUVQvgt12HeoPWTGKtDVNxTklCh6t5awwI7fdyvlzBOI7IC0OfYrRLB8yerg5a8rFsYS
XFRH+9v3NQta6dltqNRqiMgn0Km8IYfrUGTmrYuOLaLzyxJiNmUt/JIwb1Y12bNSjx8r2xvYZZnT
zc/bGCvzwLT5OkNSNjJgy9UGgBrvWrYqoXfsl80MKqmnKGo3ZDqtRs/cIZ6hZrNf/mFPM+aMFThm
a+jC39c1SdR/SR1jVzRqOCxrm8lpMmzi6HpUlOElnhc4sSEf0YVe/d0OxyJfHnr6tPl5jyMsopRL
dCPvu5wihUQJgmhZ51SKhCmxklpM6HMzHgcmWr/f62Smfa1hl5g9ui0F5Hgbq/FSfoxIl071cUOi
KjWzQP8OWrfqKT2WZY8hdeRFKjggB1735YAS/qjAXV/L2EhOrYPjO1egiUBigUZepRN8kaiAS5L6
sjn1dp3uEeyd3x9a/gW7MWGQ17R8z9v/m7/xh6+XvdE4lRyjntYh6i/603Jv3iJNmvNiJgQWS1Pf
G8gjTvpQlyfb9kr8QHy53CS1k23t0Hptu4lI82XRNDb+tW4h112WTc2AalUBn79upub4N1snR7rG
2jNcNEOyxYrD+imKSkIm/4e981huXGvW7Kt03HEjAt4M7qDpSVG+pDITREl1Ct57PH2vvXlKlFQ6
5o/bw55AIADRgAR27swv1ycwNaRb6AmXq3LRCCbLzEdazpaVHeQCQ9Ps0DQRKJiXbVo7aqdyFclv
51ZjGD2XrOK5vjOi4vBStSpEJ31SACL8VbmazA5onaEd5KK0Av1gBuG+A6ezJaeUHCrrgtpgcggt
+8YOgs9vi1pFcOm2rrc3HJVwqi6DbFcn4HMFGSaytGpTt8H9aMP0Al3ENjoL+TZJ7++H9kHWv9x8
hV5ywtUh2tl6HmzG0f3eRpzUmC5LUQ4rJuZjigsLI3aaa2tGAz42bXFIAr04qM4VzB2MVgwlL3a6
4O/8qpPhwb4J7GBeVW3I3IzMCr3hLDxFhW+TNbxhuSrLZzRmtISzk7NT6nRdtTbcW1qy1kOS0XEh
iml2QI2EgjGnv1Wq/CDLauatY433ppr1B2YtJOWg/dphumXqfnyprVFlJ9vW2ntZX1NTbZch2cOR
t8Fw12RCLwttp18ALTKwHs2evKOgFMlXOi/ebSNbUq+aAc/TbGgzkujijGRNLODwBVJHcZZqROzr
LKr+kOfmvEA0z09bnK9Xixi0nWOpdz3lkINczO3U0EABwzSWRQ083PB5P/eDicpeL15HOqjJheFH
1vqlzid+DrPC5RsgF1xXqv5Tn/Qer5OTRHhw6Up4AgryDDXCnZaVOL+j+Hm7kZ8dzg8zDFszsL3s
OVXk5K6sstEVz30Npc4BBP3nEXJfrZgbs2/o0Wsm+OAvT9znJGhs3SBzIJ7NEJefXDs9zekl5OuI
xauXkXu6rHtw8dzbvDtOPs3p7Zxf6nyM3Fb41tqcFDfY4gz97d3Ov3wod7x7ztNbPb2c3H/aIM/Z
q4/xalUe5bsdAMxxTMZjWivF6XSen/rV4R9+ko/3f3joR2+aVGdHR2W3wfAopXLXhBcYuYU4iIiC
aqVqW7+eMZsXO/xJK+3TMVkQAd4rxFa5y8oeuEi45EPr3mlSKGzzCBM0dXUG9Q9XmxIZi1LhJJXT
KrnQvHSAGdnCx3EKuNFUOh10E+Jf5WO50MK832Ejh9MNvCBoh24r9BFkTKuLnJT6xgRevSgbHR/H
cyk3JTFjc1M/TPkI58VkIFrBV7x2suoQwh47FOIe7oqfnHw4Riq/3PNjuVHyvOTau38pBgwY+paw
SPDA5KIWADK5pifxuDJjQs8zFKzICm+il4YX7v0Q9KF8+Uxulauvtg6u8SW3CEioZlYHnOsM+mmq
rzYobkEvCRZdrKT7ti9xsotd2Fljoj9EffhdVpZ7cXnJBS4n+SFGBLSwfC9ei2JzPukH2gswZJ/H
i8Qs9UUDMyC0mIVpow6NzEMXDlkJCNZaQtuM9kc2KNlePiFiOt6+eFa/WbWu6dCcOvyYB++mynyS
uuKM+ol971dDssnlDUFuk6eBe6+z5//O708XIyZ9E7TbvpzFUlLWJBotA5W/8i3KXLU+FgwW3hfE
F9CmZ09J6E2AngbilvuqkX4pR81aqzXyflphuAeqylhtJ9eB1mDcQa4CbKMhD4IYkcUkVlCZAJ2g
7wPWGx5di9TRNfDhENy8pL2qjcTYyOeX78u3o3Hf6tC28lbWyE8HvuW9iYp5TJYS9RNd9FMRJ/NS
vkonRqhevB5tg0w95ONknljVsl1ZIIU3Fg2KGS1D2kpxNB8uO9Uxd9A9q4MrYh9cbPATa6afZZhl
6/M30cinFl/H+YsBXfdH2iOBnLwapF1CAb1yjGV84tz1frUKGUtLTpn8ZuTPOlB7A70oYDeaSOWH
k/vkYhJf+fmh3Ct/xXLbRw/ljjMI7/y/756qzfuR2ONSXnLytybfjHyYFSkj/PmxXDttnKNkQljv
pKfvK8A8d6fO1ulg+bLMNbmS5eooL7XTqry+5bsh8vt1AWLqzQud3/KLtkDxuk8SRxiLa+OkMZCX
CZ3zwFSDyfyGgU659cIeqK9UHMjDT6u+OGvR0j8j/+QvVcL+zovzNqlHmOibKzWcA1/uSfJjy0Xb
a+gY5Kon41O5enr35TxeW/HlWNAF0rMupQv26GUExzD29rb5dAIOmvVBx3Vwf6YxyrXzuZeERvnQ
ofdziZG5sjgfLF/y/FCunRfnr/G87fx87/43yh+6RGm4h3HPlDdO0o91vpOP5ZXHGU/aC/n49Obn
UkPWSUvoSj6X/E7Pvy1v/o6xQr6Xv7GIejWtfeI7CLuOUEb+TD9elU9xulWN+GfBZ0pXqQjeJB5S
3kvkQ7l2QkaKvfKhXNgiCv6PjpMHD/7zoNX5Xr6+fH+9/IHKVbnxxJY8/ZjlVk9qjM7/8Oooufr+
8atnPT3XX//rq/1UMqNla3/SZhV/c3EO5TAi1+QzfrTtfIjcq8soUK6eF/L7OD+Ua/L//vJZS83l
Qj7/izzw3Ut9tO3ds757pUDc8EeVEkDYreQ125JJMJA2beW1fl7MroFp0iDGk/NGuXbeNksKqXxc
tQYziNOR8nYrn/x86Ks9ctU3ITtqhs4tWcQj9pwjvD5fKOcL6rzt1THy2jrvkWuvt6HEGSMg0iAn
SO0RJFfP1Ag/0OO0Ff2j3vAAZMNYmq0W37lIEri1YB89ls4tmBCIObS1PrwIdWbNnr7mZr5D16E8
6Jrv3fR6Ua10v78/C3fUOAn3UUT2Ae1OPkLdBUWJW2mTlkdy4zlIdZQ8cGiOs4OKQCHhvgynJli6
fVZtB4fMXT/aG3k7kR/v9OnPj0+3lxmOeicmWXOGIjcbOIlyuJUD7XnhnUffV0OwXP3o8Hfb5FAu
t51e4aP/O73CkHhHu9mqKrUREQ/JheuKIen82BNx4Egq/c+N8vEgLrbTxg/3v/t3G84+ZisO4oNW
3OTkv2euk8fX8sg+qaBEjdWt3DHJS/Lj1SjAC+utnqmZhmU6oF6QmibQB89OfuyUki/7nbIpauod
CTznMCCmpJsboInbmo9NGd28VjpFblx+c6Fr601mfbVQPPmj+ozNNh6a3K5hFnvpbtDcYtnMTrgw
o3xAizED8tbwfDoroRBGpassRhb5Ioeqv9HybJ0EUZXitrzEjWy79AdEF+lUoE2a23b1Vh2lWcmF
xri7e1FIRYVjrRTFp8et+yqVUkGa6SvLoPtWqKW6iN7wnMT4onJFRl7opjwhB4V0SHuDEE+FAVkL
BAALqaDyAZKUyPTWUkVldcbCRDmHjSEWhcDS0jUkzh+K5l2bCh3Xc48H2N+rqipq4Tf41nwPpz7A
U8BYkjGgzcn/3NnVrZvFK6mxSm3Oao/zuf50Vlp54OIwx91ItVWa5T8wsdufBVdMmjt8DPObCrO8
a+aBz44XKge1cEAbQrQ9C7DSPiyXDoXoJscD3KQEL4RYWBzSmOYKu0oFKg1V/S206QUMEht6nXlQ
Yjo6pDJrKBLCUYoKUp2llWG5Ghw6FxBoJUBAMs2sV1KkpeTGPbae7sWLUKuumgdv9jFjcAJvbbre
fTy2EwrXJrqNaSlGKrlNslH5VHg4gc6u9uks4OImFV90mn8pRVxdYIeL0hiWUsgFpEOIS1HGdIO5
db3q+1nQVY4A7CaYvUdHa7AaVPKv2IecxV2UKEica87DW4FX3vS70a99vO0+FHl5JtCXVLGPlTFs
pNhLjAYhvMytFHyNUDTzjhxtmh/rLthK3Vc7tOXC2Evll1JGX80xGCHsHPKqq3fZtdmC6khtejg8
rf4qNGCZZ+H+rNmfcGlA15H/cEotfJoM9Skux/y+7kG+A92gglhgyCMUYu1E7pz6y9Kshwtvjlya
0LWjMzBd+aUWG+u82Q0W4wt9KotOL3C8xlcDRvtNMiQ/XPh8UePSof9LPDYJ80R7uBf6sdnO9Uvu
FIjbjI6itGp+PQvJ6qr6gjumuZZiMqWOmCzGe2vixyZEZdS5SwwoUkjifwrLio1e0OP80n8bT1+C
gT7ZudWPL/KyQonI5/Zrtbmbyue8ssJbqTMry3zcYCBA8gngSg8J9+i4dbvU7OGrFJ11dCpMERZ+
nuI8vxWfRTbKJKdAlG6ozqcpMLOV1ujFuvBHLFonffl34rOM1Fs2DlupP0vD/NapkgvSs+MaVUNi
M/fU0s9exIjYL+B48POjW+veBVwoNWk6eVDgC1vTSG5RWtj4YV8x/NlWUiO0dPYB3+Mar4BCrfXn
IBdk2s9Srma6oboZUn/5p2QtvRhitCqvZWvekCmbdJoEkBLFT07XmJVdvFOvuWYL+qTiqu1MNC1Y
dT/2VqEeKv/zTMs4yrU1kNjHt4I2ADYJSRH/VvejdVH78cbtoAwPGEZIYZuiYqJbF9ql20U7sy7H
Kylwo2OPEWJCZ5sFFdCqsZ4A/qRIfuqfZoGFUNUDrv6leOsNkDSRZpK3nfN9W6PiylAV7yuTGaIk
Ap31b6k+4ReIonCqhuHSLwGhuHSxgaWiGiDEcNBnIQxBFxR3fq7AbqC+/YEszvW+li2aYr2mNBSo
wU+hjgvmfsYt51YK5Iyiz7igwOkKkZxgx+ZWGFyKFmYLNDxExiS56BTjYEzfZStziv4rBe91OeCp
uUR80e9/U82ROICKlsEdf5HOuQGslY78/2fujxc48dEz9buEDlj7HdnmlWyBVjljYIE87MaT8Bsu
Y1eQyLCyagY0eDXoZnL7l7rS38xtfCGldZ1vPzGD3kp1nRdd0qGnY0H1m8COVoorX1Wik8CuEzQp
Gh9usZsQkiGTj1XMO6m2O2jC0HDkcsQz+yHVEB2eFXdG9FltBneNXZFPlR9yYrqR2rso6HbR9Cjl
d71yW9ELcNDhJI+TsaVQl4SBsSGZZOAL86cYr0Lk2SB7AbrUfaPajUORT8QuVXk+1uxAyx6SKWxv
Ax9a4i91XpdyhnLqljVWtxcarbaLk0xvGBvvLohwf6nB8Qi1HiAdZINjf1Ls+d6wQw97QHSMggz9
1BvdHiPUQc+8dvlWu1e22bj2I41b3xzdd/qEN2lmI4WvFGqakMxpB3kj59NuHIBeydDTr/ntrOlr
9WpthPO4VnF8JhH0S9xnRZNQcyqiiNlh/4gZTJngy/cFJy1ne9b59VHzFUIwZD0MvF/0fjntJgt+
JPqKsWsrhX8Yx32dUG58oP2L+uHRbcKdlP9BSsOQ3ElmBrmTBrBww27v2dNK6gBVkJqLUbkJoYm0
xE2lF5wUgcBQyBRLUSCkpytH8ccrf6g2Uhyox4T79fRd6gN7K/xR5vNRSgSp36JujLQNBmtOIOSU
/fWc0Vln3NsKSlupFRxbBlRgGWe9IKMSHXxddSU1g37WfOlRY6wCq/zqwvn3OgfySuNiWRD+zKCZ
ozyhu408xVlCGOJ5swP09BRmySeshJI1vCEVur7bbpoUEl6gWfeh8zljDvRKUqiV0TGzLh3lmxOE
gDo75g6TcqEM83Ac6AtTJ8WmLYW4JWipSXE3lSLDCBGaU8zO/gOh4YQpZZoOPY22iyTNbjAQiPcD
uit3cn9K2WGJXHWJwzbyaJSsyAJ+lx96SVfuI+XmrEB09XqvO6KJR0C4gtHe641nHZlcMGfIMB3y
D78JEuFDFRd6RC9k5u6RYpv3EXcHx8W0pH7IZncl1YlqfZOMqrdJs+F57syf/6BRrGIaETqBbbbw
/kT9dSWFikG1d0TtMBIFr6gbtnlc1cLIx8ZhSY3Wb0SLaOEOHnEQURUmLM3UrqRosfIGWhsSdauM
Xb8wMICX4sVsXtHBS2E03P2SMDZWUF9h5oW05JeOsS5hMIZledUyiX7RM5qtmJoMkG9/6RkbA+/4
0narrRq5D6FdrYSucfTLO2Af20Izt2aPBW9HJwvJWVR6KTz/NJ/XANy1VWzrj0Lr6Mx474D/ZZrz
u+AR/PaiQ4OQQtvHlmJwlu7A8KkBK/fyejt2dIx6zlqKH/W5e6ALGru6+KZ7o4HECAkGFwmhdzpI
8vL2og/2Ugo50Bxz5aXZ/di5z5ZrDV8K1/tc1Wm9aIz0RxQrNuSI1/LI1LyqE0t/TGvnc4PSh4Ip
zaZCKTnTlAQJMF9iVThs1JHOar/CYC+PH8vWzO6bFm+435WTjdrifz1l9POTVc+1+bMd1tVaHen6
dfkubStG3Vo0q7OO0ibqryccv1063ZcFuTwNWbtiXA3GMCzOskrA5Y7S03Ggp3hROt60s4VjVQrP
Cn+4bPFOY+nUsbLug9uzzLJPGXITOtI1C3YTassMGOg84zxZWH4HMBnF+ll22YVokAeyo1J6WQ/T
DpU8SvQWe6WppY0vdY+JilNC1LWYfP2uwvTppZ/7qsH9DyWmEQEWgGaJYQk2U2dJJv0W1y0mzEKV
GXInowvjABra2mCZ5K/fyzNN+ogwc9m+kWhmtlOsaf/dn2WaiOEFFNmHKmbQYWerS6es+9s4K7g3
INkMHZNKSo1aTfWseMXsnIGGK2iDuxJkgRcFpz+lj2psWJSufOi0KDk9ByuyxgXsXRd349A8utFd
aLaPNPzmSynsTNxNn8f2HsVrHTQ25mpLxQv48n4pPKGA0jzTOsbCKLCOw9DqMSybcE0dHEvDwN6i
MAOFYlYLS4sTuNawXD7SfQ7BenLCnyny1mWlTN5WyD+jwX6inr8Vb3Ef2+j+hQoUf6eHehzWajy1
O6sNtmcx6NB90f1mI/Sgkbeh56g7SUJ/VpWSnDWhOlOQhRHE5cYMBP7utTiUphYYCE149U4gmiMQ
rvQOxmH3JdMC/arg7F23c32ljtG8OYtGkw6Bu1cb99BPqcnamCFpeBwD+7o+4fWEgjSqaKfLDRzo
X2Sk/58TnbdRO/0DJ1pDIf53mOj/k35/+p69wUSf/uX/OSX6LSPa9CzbNUzkIapObwaelG8Z0bGG
VUVjmAojnWJiixFP867zzOaTkA+f97ZZ6208k+YTJcKqQB4WqtW8GVOHRiQUNasP/kF3x3hpzLTa
iH8qgw1dnjmdfPQLBA0l3/M/vzp3N0U6BUX+v/IuuymivG3++7+sDz6U4xmOx2dTXV1/96FmranB
uPXKrplN7RMylQkOguqSMqWxTAqjz4eQbiuxS9BdvAt+HeeiGjmG+mjsxIf66NjW756cRoWLDG4A
pcMiAk4FwcV1li2M4JX857//UPbvH8rTYHnDTCXhaFr8nsrn73cRaIz//i/tf7umFjdeb4Au1grv
WrXr/tLGhPJgzup4AwwYe0fxbj86Tq2cdpm0Q7/9y4PV2gT5lJrkMWlF3yv+0oBqPwwFjaX+jR15
X9KJuVRYEMtoeKjNea7g5Nz3V0OUV+u//6iGJj7M6Xvd/+D75GfpGB6jsqqZroaaTXv7YceksSqN
LCaTvxqWtF8VLe3EHUWdQskKa+l6g/eogi/UN2oXANu30jSetjSJoSSvrKBbWn2P9SUkymhbxtC7
vWIUPhterT7lY1QfK6/BP9QPvO0w19E2s8nn0E6VH6Zay25xWfO2tEK1D1pr42rX19i84wBw5dMd
i1dJTCXdCPKQ9js120cBHelV22S3umLOfwC0mx+ttir2wWCHK6cMLtVuighTg+EubbBy0fF+7+0a
wkwYG4xIhm0L+0pUHzOUvgcd5A3ZZRpb0N/nSyw2+2VX5MOuyjLlzu1V6DPVBHgGntGCDmwmB1pb
XMGLHhZtmhjfQWfHK63yGOsDAwsXew6PLWxzbW11FRL3xs2yY4rs+JYUPK27aoWJ7KJ2zY3a6PXX
KFG8IRGhrtNUCL2GYEAHbunW1BzDvIyBqeLLuxx8bhxLNSww/FWNLH+CZFx+jbvA/cyMTb9DPOqF
y0FtvB+x29A4QGaLxGOmT6gnoK+Nm7p3sUVXXSN8SsLUJQmUmyAZ094t6dkPiqPTDd3F1OXMMZl/
EijO1SoeO3718YwHQhY23T0GwMHac1wF8JfarxtNrb/i29xv6JttN26PqT2CDTv7UQv38VT11O2Q
cdkarnUR0E0L5nLGF3BNau85zP30skqz+bMJfPXWyCOaR2ffxbB71MB05r2qrJIoxm9IKZR7045A
RZuquesHGjOYoCZHNQ66HwQl7VOiTXHKvJB06FppIw/jRQe6iW8/T5Qci9xIr/JUxZLYSX+oBp4x
dmICRKbskSTBg9fQ1lBhVbhVSnylZtjKwrQmx7QZ/zivaTaT12Y21sfBhGLZjb9beEAvemsG1prZ
qHtsMnyOXeELkZIpDZsbaxwGMPiugyeecNsaLb2/xA3WgLge/xwzR9lYtdJeJjCbn1pK5Uu+UOup
xHflGnMNEAKUWO4qq1WWeeveVRX5Sy3W7QddmJPp09xcKQ7QgMEjEUyLZbccmD5DitDy1ZSZt/mQ
fXYMH/OxCDvTHhf2gCnpM0iDBBtfz+pzrJFNM6P/DQsl7EebuAdbIJzpbR2CILD4Cmc1d0incZ/i
+DNlyzCoVHXhK0owP5LQMulmGvWuwTFtVqhWdhPZ5U9mHbtBy4woHt1++AS7NFx7GpDjlTWBplqi
QwDcblWqvfBaF0je0M+282VUaKyCdJroNJy7AzT0KFUmd9PETVSZOBO39iZIoHzd9YnFkUZJDvHK
rqg6YwxY58MNQKqAFrvSrpDTeT5zi0gY5dI+U4Yd3mBgW5UQTvno6Y9xNyjWphq5N/5wxpBvKsRs
UTkkODZ19X2SUX2ptprXJF8Vq0zuPZppt7Wac+MvMsfa9RBCHxG9iAZOQ/fpR8bQ7EAvER2UuMbR
3Gkpobe1WsM4DLpfHTW6/nY6bUDkZJIJXyqU9tonHVmYwHGJzY5v+/eAr4dntMKIv3KNcpCZGMae
yjGvS5eNaAWnY7/EEow2wsFbt1k358us8qkmKO5QXFSm2eCb3Tt0qZIAWKV1lK+tkqxYDocU/DWN
UXwDvvdtrFmrWiW/nxvVh5SWK1256vshux0Ns/zDtE33yBuJgk2im8VFSa/evOrsIA3XiJyLvaum
3nVqRfb3NKt4f0ba03DYONmtQuYrWSZuxntT7JJ9Fp0YP3W3Th8NtcXnIInteeXOWXEfQBPAwhyT
Do0bR2J3XLOpjG/+ZlzSnXn4PjIW3cuxCaxWoJO5NVU8enQ0WhvE5T7WvcQmIZUY9Q+XivmFHKqU
OuyWyjwoe86dvv2fj1m5PnzycQHavBu3oFWTwkbNBPmmZ9D7yxGsS3LcagDb4KTqkgdSNWWpa1YJ
MaR6gOACQKxp72Zxm4m1SN/0pp6AhWGS1AQWKBajbJd1jFlRo4QEDSN94Jk3PwEGxq7Qg04vBjwN
EDZeRZhDdlXMtMOK9ZUc/soZ691mwMJdDn8J9h5rZaLeoRY+rbldYoprknYixsG+0DEXtzr6aUjh
OEEAPEzLxoUcEG0PFaCh3KUGXaaZOqrbxiEooKWUW8HL6DgD6Nslo3lxGiE1+se2kKnrdTJk3YUc
KmEJmySbMaY7jZexWVqXiTUBmxPjZWM3KuC20Im8+8h3+IB/Dp1B0vG2szwUJgyOXvHLW84GTUTl
8u3GToGxTDKEsbUzMEzDIJKhvBCa17lstSu3RY2d4jp8fDXckhmYNjTm0vchbM3OA69SYKeeRbN2
R+mopTE49sgdDdnlVLW3pWuWT3VpkwSZgZpZgLvvx9JF5SpGZN8r/4A6C6Nn9HM6D8nncl0o61bp
8NzAq4nuGMvCKVwM1AAxkrUfjtDThHkcba0GbXwM23qmzluvCK7l0F0IO7qEXqU6mty1I6zqTsN3
iWXMorRqB4BX6T31Wqw9mFnS3Z6Hb2pg7W3oUp94N4TXQ/ZHqEa4L+dp6uHX0cXFxZRYN2IYL1pw
xaNuaBs5lttA+MELZJjjigGdPC8+FHncr+kur9ZyZI9oVwHJlxOYvRveDQ0qLrCtaHke4xUvbVe+
o/Ub6htXswL4BFK5CWvF749po+9LrY7X9JyA0I3C8EsXzBqAaBEI+FSVl3mmGLs30cCsYGaGee2A
S40C+ehXSDAG6lNtjd9eIoI8S7eG8JiUUUHk0ppUm3cyMCh0EzDeaOBETnRQFFQ+R7jNt+1gIr5/
CRN6P/pm993+baRQC8dMX89HHAxbkld4Bqxt/Ck2ZVw2x8L1VRIX2BYCeYW68RI9aAHZYSXIf4oI
IuirajViASqjiHmYbpoA/10rasKlDCc6ZqJLzHeyq84BwB7XdDtABk9AORJdZL7lkKMWuJ+yoWfA
plOugKERjtMRH4r7j0INtRft6KP6/RxuBB58EbtXgTm+DjkwBoznbWj4qn09jgHZPJs8dvY84y/7
OgKZYBeUT0ON7S13gfHwWyiCrte41BF/fLan/Gvf+bSae14pvJV8/Gw35GfTy6e4D2dAlnGYfc/t
AWw3vUKIwGS0Yg1zcp3oo9OvUKbaZHBiX6GRE49LpFGPSVT2zbJPSEdnHOh0huotYqvmPBF2DVf8
mrXh26vwxulIwlZLLvZYg7KOCkivlq6Sl361VLNkho0WFAm+ueGUM/Avq4k+Z0xA3odBcdzpn50s
sHZ4qNymjZdum2iycHrImhpVtJOHD6eYaKr1H7qP/zNWZU3/NjhSQy/70uT9xBUALPZKhkl1Aw0X
txvTXqW9c6XrrZUvfo+awtIKieCp6rkJCRL4Z9g+LOakcQ/z6NGCWGq0v4B8mnQUjFCdMZd4HVb5
SdcNe7MBmHFwlNBESgAu7OtfBVjmJPQYQzJqe6qKzLUWTJfgVCzf/nFKyHRP/yryCkfXfnSNLtr+
B9EXcWsG+WKKzIMMwRwvro99avfbolCt7wn+u1sZimlm0Ik69IZGZ+86q3t8e6iNgPSOuuXEtbj8
h+As8eowQifRWxcJk6VtxDT5UkZp+cx1jiUWbcb/OlRTKOBtNbOJqKmIeA03O55ScbxHZWgRxIvA
zanHa6WBiIffknn4OIIbXT+6VF2Vk/A/DeM0v2Saj5lAj/kEWnurK3Wa3URAp0eJR8dh7j1qWI0c
e0sJvvt1qW1E2uQc2Y1BHF15vekxClm0+cusw7vori1a50YbU8QkMsIbs9C7LctWJfS2q+wnHGHm
dSpSlhYVOYPPfx7wqfF8PwP32f5losKJf3RZ6tIz/ytX8TbuUxXIybqeH2XO4lXsl0xM9HVnBTJ9
z8Q3XSfZT5nHUJinLIzQ++Ocy/jLSBArmBuvZoooIsE8rZ4GJ6uXudGOq38RDUKOvZn9eve3EaGr
a1CbErP+HmuWhZP3jTY73wIHiqGMCbkfUBODbwf9Wr1VZ4i7mglIqAmNcfd3MSHQn2jp1JS1ZFBo
JMMfxPlLGRc2jafR9prT8Pg2JBzrGrecjMk7pV1cTLR2mYZUeOIhv/lX8eFslwVNPnNTgoipEmJQ
E3c8YfI6mjoQILGcuCM596ewEWQkMMLTUmtxf/9zfX61/vve1//VxPj83L/eclp/vf30bB/Gn0qg
PQ3C1FaGku/i0LIG24seMn6UqR/Hyah8jcPhXTxqQIClMjiq+3dBqZuF6SqGwfkSmOqB623rIDO2
5+gUQE14panu5T9HqF6ugoHoy6sPo1QnqG4hH7uLjyLVvOeeAdC2WTfCNPlfxKuj0waXdgQm/6Og
NRP+zqPW5Lu/ilxzt1TQxBpkjl+Fr0E5BUu/nRbn+LUZIXj7eA5enYNY1C1/KDMoAMx3K0RSWGHr
fFewswggStyyTcTdCwsLbRnaNoVu7HSmfnun6g6Ec+33SLOGhyitxt1LFkuGublmP7Va7WxruJeX
fxXlDjRs4wkGAVyvDNxW9D0ZgZ2e8E5z8vzvwl4lT+tdo9qY0uJS7+1lAMzseN6AV9kE7fAtKtR5
JVJiJIuyRRplzzIQjkDpr8k/HQ3hJ+S3eKaDBfhkW1dFf+ea1npSxmwVl8GPD2LiJguwARPSGBEP
q153YcBcqATzuacB8Rjh736OiwunmZ8V6QoP/ThkmrqMAUDN+MZbCXV5GRyPrRJvaqv8IWPjQelv
gQvXUMGIj01hUI+aneKtCJIbHOwHYWUvA2V1DoY1Xm5AiUW0nFY+oiD3xnWqGw0M8sKbElDCwyUB
1uM8Jt2ycnvmfYTPYwQ2Q1GNYfX3MbQOxX0R9JOx/LsY2m6xmLUU9ah0NQaOImfnhsgGSkM4AZva
o9mDr5mc7JsrrN+BvF6S9YpWIrzWvfkL7ea3yEp3Vo3PWEyeRATafjwdTc/9IXJ7LlHZAt8iZdqe
ou2+nPRiNUxzdV9FaCQQVYjAGy14vkiALUMAKMntWRGZLBGHRzVtiZ5e1H+0WHr+DAo0PUkDUGrl
Rll4GdNLe1UmPebMHb3fS3JoPskzIvWyY4AgGhTXHZ2AC0i/30+Jw3O0PnouTQ6oyt396JjdzSlm
j+fconW77MP1KXD3K8GR7W3GRYyjWsJXpTRXRDXG80swPzdVAZ078rurVxG9BxHjQLM27e/tNFbY
iLrz1shF9P42wCd6+Nokiu0RAf8Z5Ke4iu7JHs1fXgX6+oSH9QAQZmPSuWojIZzMcYWrU37h6/MP
txhvLO/JjlZ2lKZ0kr5aYvhJ5qHQBsQWvy/7YKIWkFGiMCo8ItKGwkDc8NM/LXWyssb9aeZw2hKY
nfdr72n99bILGt24TxDd6rD3nEhf25CTcPgUE4ygSNOjGU7zAAYznvd6XKb7tzONCLgHkroOwuN5
uuGVzNjXzpjF7ubPRCwik1mtkVX1kUZ+u4QRcp59IO+o8Yp2nGMeZ1jUZWNkWKjRxbLW4ujoAaij
Vjml3jqd52Ip5yUzWm9labq99vnd5EQPbqxi1qGtweQ28WdWhmPoKGTSZX43FvlNbMefX81W/Io2
0HS0vU+vZix1Aktuk5tVYlPvUENuc0USfarjpLxG9+us2jYIIVSleo3Xs29n7iYHkQttSOSJqX/Y
u0BLPGfjx4btbOyhNI6nqU2HKde1oo41drMqV0LUzuVdjSGxu2wc3aTuk/bxI85r2bSpwL9MG9V3
rbtTbllOfcBqoY11pwnwV6MLon+OTSJJLqgyG4BfLE9bTktMGfMcgyFxzO/Lch4CxD+2DRLtt0NO
T5bZnX8LNOjatJvo/pzFzmpaN0w8mG/OmWw1rLWram6ybx7Z03nMi/vzvMrwTOiodjffzF2d7EMw
s9dB/LlxwJh1IQ0odfKs66O5fp/obpI8ezbpRtm+n26R1VwMxohPzds5V6ZO7mf6rv/ttGvojOfO
bJ7fpcW1jPCE2K8+ytlXOlEZ6kJrfZ6BVcw7W9IEwpj4n2dhXRpMn8qhuZZJ8/NMLKJ+vBmq5tvc
edXuX87IZsenL0uJqpDaz0ti/cNpmVYW9jU4bdSwmckZm5z+8X2avYoG+BfBtM0MLf9K0vNNul3N
1HYZOwrlgH8zWQtTxQJ8j4T/r2ZsTo99UqZ2xdaMq2utCN2jnLrhSDquSIUqh3rWAYxwz1uNsU5S
ABc3Gsh6G+afbdpbvwsOPbEJFRExpXO2yei7x4Yq2M7yspuBxNpxelmkpYOVg0WBtJzciUGitfje
jOF6rqLpECnTZ7+CkUljyAhTSykuX2aASuXaB/PWCqihMVf3aA+Y6ORYyNx/oOU/Pd8dl6aBfVzl
x+umbXZOlV76WkpTn2rgXFsn7aWaNT96DLatGcAnHzu/FHNFF7n9Rpme/aBdGk1cbMZ2DVLS74d2
6zrAnJMJV9xkr7lrVLI93Z+ZsamU6oppJAHIjUn/1/9l7bx25Ea2Nf0qg7knht4MzpyL9L6c/A0h
qaWg9/7pz8fI2pVVanX33sAAQohhyGSymGTEWr85yqWkVzbTwiiT8fiynnRxYF7XHsjt5yUl3qo2
EqkROSVn59puf8pD4JUVViR2R9jr9RLTxSg5iTitPy0zZ2mAIQuGcx9+TC173A5Nm64m0eEIGgmy
jWUCM5NkpWs0q7Bxt32n+dtyDH8QQCXP59jr1Ct/Otl0Py9HSwMOvIko29CVD9HTy6K07jL0JXN0
7vO2uUP9hvgiRkZD561u6Qqn6k4iNbcyY8GDhXkX3iy/X6fqWrTvWnhIMntRoEdrpf17uVxVxhLl
3EEkh2Iov9maunm9bEWnUl/grvPx7dK1GZqLEyc/5Oq1SY1oUaWTs2TZ1LMs6YIVvrda8SQTG142
hneR+k10hbFE9c1xp4UKCPmvlrKgOmNUPZNkgxQI00NcUtpRqzeuaI17M51RoxWWjHPS4zcr3Hzs
fyKQRfJDA52XtChgarbtr7DTTLezi+/GCIWzkvmQzK9OVtyTgCmhcxSaXu28xDjkrWGtAhT4D4pF
YSoOus5yU42w+LoVKbpBqzIiUiPbFKv8hmQ1wu46SiHFENzZs0lMJYrmIJs6USFBIuuyaNrsPQar
yashsp1A6/Met31l260qtwizww5WrJ0UHcr0LoQXPJgfhY+vgWzDeTo7yC1Akg7aMsnH64JaSgb1
oZnXx9tA5l6AlivHxgCFeYEscmzDoYzMdW4ZYO1cUqImCrJpcsdr47WUo0IPf6WpN2C7zDtVL0eS
1cluXYP82SwP8epMRoipOyRd1k0NvMIstYj8DXvfzs2V6krXz5GtxB45eXl4R56Y3Czl6fIIyZZI
cy5MO1EXVuT9uOWoXmIEusmPR0BXXVaiPDYB6fAu8u9rH7RFr/ogL6tVBTD1QDbwXWhCW2vvZPgA
RfJTltrodGYdJKnpg2m0P99GEvwCad1kbIG4vg0naEK4l6Sqdr4qHk0FExArxEuqc6LHObQQ2cad
H6searHNgwwvdFn7hXQR8EYgpnZdAVP1eO9j0EA+0jUvQTb6pyz78hJyaCLWDETwEOz+V2Yss6td
ZsA8kNmx0MLyA2Oqp5f4g4IgxWEKkj0epdM7HfMszMS/184IAIgQD7CAAdMPMmdvYxJFgFxPaBSI
dnuRtVKdUVmEpP5XAF9WSJfs/QZU0N9GKapgulMs7UdJhOpz2d7ZQZuzcjGmTfMH+sL2SUYsKhuH
DkMY7XrooUuUXr5sbZw/Klds3LptN+VCImdkFMPD324V58P70ca6ycj0CnF211zwgquHAN/dSex6
kLsrHV+UTdj+MeflzGn61qnVe0upskelc8qdrng7VFeIr/fI84B6SQG61s5SZu3Mn6bNWugl8MHq
A72iuPsqgx9O1WpLwwnztYyAwHc7srghjayiS8YvrLIQ1GxAhnVArX8Ji/jtqk7uMf/MbsGRMEc8
rCTxSXwEFdZ+MyKeW5R35RB8Cj3dWL2ESlJE0J0+ND7a7desC/Ujxk9gwP8VNtFao9p2Zrp9CZ3o
afnDHgYdCcSyXI+TCdZgzhTmxVGzh3PimtNMiLomDPHARlocwo8Mp6gRtoAqd8DrkAqpl1OcjNuX
qAo39p2tk/VVIQesTFsUmBZuNF0/lm03rMUYOKu6iZV7GWnphh+TQ8jrz8EWVNDGhQge5lgLP3FS
gfbDS7hlqiCLOdn730Rc3KF5TPGTXiiV/hU38t3bTKQRAttS3XgpIy9ecRdNcCPKLpfBl3TwlzE2
ZziuPQdg1IA4gDU9drbxOKbdJwBl7tJxh+EYQB2U8RjdvndwuAdeU8PoyneYUJGbFsOjDMmgeDvx
Nzd+hohpLpz6OORGx9sy9dYdOV43Vb8MZY0Su1d8v4Vo0LpFThzJ8LdhGlyznbONWcYQIcHK6wd8
C9YkMmYz7NW0eYna1LYGlU1BR+dV5KaKiXR6oN875fA2gCNG98Gv6rWlde9yt4P3FAYmj8lkIEnn
PTo+sD0sqHGqFPwmHYsw85wYtcBJwVP8GKlwFnBoWkSwV6/50bjcNPDKYS6EpzlNCpBJ2B1q6WRK
X6I8WQLCa+raYzU9XoM9Oqgo4Rdf3gZ8SD2/c6bjS8xHVZN3Y2T/mMM+44AYtP8e/4sDcfjLX0Z+
8gJ1LzXceYD18m5lpw64R2ISKj9zD5gbtvAXsFsGxjMjkOCXtusYLUFtUABXi/PiXclLBu9a/ZMc
5RcAMYp2QDiW1z/wMrfdyvARAjkE23xN2WD4kV3Q1RhPLPjQmE7HyxxVanQlXSclWc/CatNp0SER
cn4JMuX6JFZO6RlgH/16YcZkblz1p7PD5G88GaJ01thMPlamv0+L2jkbje6cEXPBQn7Sho3TQsQp
En1pT7zXfLUYzpryLiQKfoFJmF1MFQ8Zu/ZTHq0EquJOjdcekgG3YJUa/gwCDdORl3gVerjdUo+9
hL/8WKxid/DPrUOuGfKrjGLlubNo9CY9e4X+Q/fgbyvK8EUpDLTvfVTNDP8ko1upmt/XYYiiZGae
MwReS0g/FzeNUSM3ip+KYt/FjjEcpkbc9dDFeOs1xgVvPfBec+oaPewFu+R7FaAhNqrtrAV6NhEy
v4gBe7sEeSEnrVMsRVI87ZSafTFFCOa/YpGmONwnGEiqOooCY62Na7eEv4rC9X6snDXCkyxwB/vY
mqW3b8qivZD+zC7QcPvMjy91FJQ7bSy/hbk4GKbfHGVYzRumR7/tRwjDIAo0pzwAC/wZ2JyjF2+N
uuNjUm6tGMOQS2/FZ60b5zm49VGm1a1a3WmIsMyRN9fiL5JUQ8Hib+wueoV/DWE4XkzjIXAz8mmE
4jImw0vTyvzVNJXknhBgK7URiByIkaM3BnuZiU/mdLyn9z9kkA6ZeJAE04eEvPjCIjEkWA0B4Vub
ToxVme835CbCbxBVIM/7bnwiBQW/SS32b6N5g4Fgqiy6eUvJnVFbys26haSylF2GaF0C+izpgvJQ
mAUXZN6KAhux3VtdNqLTXSDWN/cHsh+w9/P43zbWpreKDQIRWZsTkwi42lKlTm6FelT9dVUOqeY9
5NZtX7nbrSq3bocCcc/DKilzJmXI4ckD8AC3lMbd+7OAqKIiJSq3bsVftrmZiart7/YrefKHNvKi
/gytuh3K0aNSxUadT5JFWqb1det6rNtHhbr3r5FmcMSf0NyXxqJRneg6/lX/NUQqjxe7Ngq7t+PL
42F//gW1cn3NXKlBXH/+zGsQVW4mXb1Hlup9gvkVJOboLiCVwszTSD7aVrptcqHd9UrtoYcLpOga
VhWYZ2Rxh/o+YvmrcrYNIQx+P8M5ZJAVwccl16ZdBHYKlM7MwYS1TrUwm7TelC7gZwn1QEB0FkCh
2gktOYdKkLJstYZNX/TmSauND5FqmVvUJ8ZFYvn62kQ5tgCxA1sbGdu967oEKZ/DtUg19IEZ7dqu
Sk5RECYnnKSCpWrwEkO2eyljuG6l3kWO1zSLyRqrE1ocM80eb93R2znNlJ/G7vCejPF06jJlOskt
t9KZJeQeuZK5Q5uLzHAPiABF+7oE6SXbwV5NJ8MeKyQXNAG9aVsWnMlkfQ5R4ztHIWh0GRWu4dqh
F+Kv3GYCbAhBuTJsHQUPX5yaudDA+tcwvPdRWYLOlWCWi6koZx0Q3kFkpXEkapzwtuMascpgPc+r
ZcqHE0/T4WSJ9F2pWw7PZUbIgHKswD8cod+vkWsgEOQUKev0xN7qQ/jB0aviPLluQqbsdbAZgxIU
Hety5wbmMZ1U66h0zU4Gn6cEtaHci9KtPYRf/XLIN00Ufqo8O9wKN1dPceuY+croR/XkWeqEdxVu
a5EVboj5KAZXvsPgKl/JscBrMxxJgWNrrgdWNc3so2VoOxm1hnb83WMZf3Lwgzhkolkrc62db5CW
gMZKmHZHiAsPm0XgEE4ZwNB3/WORMdONzCmYJW5T8wQeW2wiS4errukjE8XmJGPeVjoZJ69vjG2M
QcbkmXqxEsshthAqmbtkvwyGu82uCma7HfQUIBr1OArl094qyEWPeXOUAXLHUuC/8ps46WqqnORW
IlyXBRdgZC8tzmF6cpqwRhDCUsqVgZsgrOry49Tqh8ruyb2X/biw4i4+2XoSnwyn+VwZW88ctI1s
FcpYrWwjBYyQu7gEvIyUw2UB50Kd6neQX+INaHZsFjqU7WUgPpz/NkFqNkt3vnbNfI/LQmvx+sGQ
AhPxuiA9bUXHKeifCyUUXc6Mh/p1U1EiVCFtVrStMn2QHcSYo2Mete2bgbJLHk32y6qjzojpGL/U
XzpunyoH36peUxorsyVHeWu7fWhh1OlhbD8akYsHKrij+NWpF8Jmym96m1fndzuV2+mV8syTDpCH
zCzInp4bzTMjdXsbd/vY26n8crZyyC+nIQfLcV0Tfk/a8lwh07YVJvajgyFYBQC05zcD5wAhuV/S
FFiAfsI7VrlElZ4tBZGeNbPyEJR5YJ3npEVPWvni597RUIfvaqUA/o0RdxgqC7M6K9EOeaKTTyKL
IazJ3jGL/+tEhmt7Hs8kEv4mYMyFwa8SGlK7KFRMFVlLBl/cbBvmCQjNqXbXfT9MKKeS50ibgjtY
17Zm634m+a6e7Tb5BAO83ILzfc55UNX3nETDIorZn+WRdFO0ezGN4jz52ZfXSZCiGrQ7PCsl/EyB
8gvbWSxuELTJ7cBOZ/HnQOEtjHx7fzJLAkdvEiNzZGPdRRDXmyG6NGb3ufZddGhUe6OYSxHE9THS
Pr5NlfD49nEm1QihSl4B+RKlDbwnzIj1ZR6NPIHIm2AtWK5wsDoyxcfF0i42k1+zVPLMb5J0UKr9
PuMn+KjnsUXEHMpBI6p466m5tXpJqGR5g2QT6GdNwttaG5PsWv02J1Ya1dI2iVbjUaIYm7D4NEWW
eErreOsin7DhJjn3PW/73Izuu1IPUeMCAtf5l24kgCNhcMluQiWGJReCY41dPaheg7FcWKzbTsl2
fuLjmzVh6BreKY1dbyPVP+SeaZ8GWFCrPNcxO0tblAe+RL7tnvpuLN41XnhoCFfu8y7CSy3zQZBm
LRxvBc+BX5I2Zj1tuq6wHrVIbLIKoZ8ut5Gh6bWzryLNX6TGIcmAAid+4B5fsjmkdIw10+pxN8ze
gMTKUAH3pmnrp7pCurKtSdEIZc/8IwcWrqxxvxrXt3RPYM4aFOOkPBQjRGa3byFUkdu/AfXyMfpp
Bm58p5q5t3ABNRJZMwjq9VtIoS2m2F2/kQmhNum/scrDBcOeMOqy9H2J5kSs2c1KchH/z/fh/4of
+TOZtP7v/6L+PS/GKhRB80v1v9/lKf/+a97nZczbPf77HH6v8jr/2fztqO2P/PI1/VH/OujNkfn0
57NbfW2+vqmsJdf4of1RjY8/amZv8iz4HvPIf7fzf/349xjLpvqKtTl/wPOO8zf4f/8bxnId/0JY
nvf4/01YNmbq540aatquq0E1MTUbvIgJNXDmyb7mwZLtS9NWNUH/T0X0E66eD3O973Wl5MXZYI3z
ATutEBmW0cB1q67RJP0++DjUn7Tcykt9UygmSNO4dBVmfpnHLY8TKAraw/uKyUFEBNssbJyqQn8Q
3Swa1pVmt8T9aZyMFeYmtX6nOQ5ZQGaohdK/x8Der9YJ/IvG5XXuhTq6dPiBuaxLRcjqcQgjy6vQ
TRkU199kXYRwIu/zwAd6IDm7/8Z3Ckwb2t1YRt3pH75YGmH4BnsE6Tzr0/V7Mf1GirNsosRGIeLN
t5tI5qPT5Dm+AulSDwyTZ9pffUfRBrXVLgRRlekpL5B4sRc6MHeWt8/fEQtCPwLa1vaetVOCYJhQ
/fun71tYeevt3aGMkLIeLJaB51TgG8iXkH/PP333SJCxSTGhDUtxjqLaInutJcjVnK5/2yqBQ/od
o7kB95w/XQfXr0OXfEuQBz9d05uyL0xRDJwCXVRLz0lve84HDZUGYOBFNq+OtFoArzcbD3PCRZSr
WAL+JxeqTBFBmxZ+GIn989UaDQ1DWddSCBF3jY33ll6mI4y731y4DNx9fx9WfQcN9O3tMtXNz2oY
xQmf1PCClQuC2ZU2fQ0jG6+fJvqjzFrMmwLNeKgiVPa4bcGUVznO2v3wIALsttsWLSrPsvKnqurq
hxb1Ht9NiidZCHRHlm2SWttAjMWTKAvz3FruveyUOyEmjz9frHaH6w6KOx5ak7n+hGDNEqHlggxh
xySC1XaN66IsbIiNCM+iWXetj6HiQfjCa/I2xsusEoBp5ygn4nPXPSAvfKicFDMAofSrOii1T1gb
XaAwtT+0eDiOWtt+HqshW3WDZV8SESeHGHjqnJcKsQ3ppkXp6N3amTLAVGpenVPoEGez8Yudn/vv
G8Sh8UWb22RxrZdussZIxSPrSIcS2vUJO8I6FsMxK4vhaLk6+LlXmw5EDNg96bVbDkzmgXKIrPZ5
QVxSbt6KuB+HYw7X9vlgoYvoGAZ6u1936Xk17zNURBZOVXcL3kv1g+iFWCJbECxxok7JkHQpq8LW
ItYWsfmqLvuvXWaBxYBHciUmK+X2Z97Gw1luTQh4YtiFiOlx7pUdoMXENrMaF8M8JVhUqEh9DvFA
W/ldJw6mJ9xP2BmL1Cs+e34htkOO5Z7XDhe08AgBjHDDNS308Ic166MbteYHTc+XTl+UnwdE1XaO
UQmIDQzrQ/UhR3fy0Yns/tXupehMsN4i2LbprI5STZZxIXkaHly3vDfG1rzYmapwB4Mav9i+Ui5S
HxbFtdF078g1Mg1ri44bpFRWJcDFO2eWU7DmAkGCY9BqJozVf7W3EMIPji4eZJMs2mlCzDWJu1WY
9s/HCLxZfEwMuFEQY2/nWHN3mtIuAQrArVZnUX9q50J2yK1bW42qHKj7GsV+J3KOqHEEW60uP8qa
LFBwc463KrYUzpHJwXObrMpe2ZYks3Qkoo2r2x6/HOCXKvIma4SXYGGB0kqWatJsK0dxLmnWNo9t
oTXHKgsfStKSf3TEgEfgBl+hOmuoF3ri/VinvBVzR7+D0zwRd9DSox/1xdEJxbC1cqC319ckyMAe
UZw6P2Wd2Sz0QNXf590PHwbyJYA+vFBKXGgHZsn31yLJ4lPGKulV09ypuKW1tGLEYW8dqPaG93/o
wxA87zsPTKPaX0dZYkKDyNNF2ZQulnXeO9SU+JoFXO4Vy3yT8FvSPMoi9KeTFynGOSXjQPA/aU+q
q7yTffLxDXkRhb4ZCuTBcj7F6ZZ3LRGOWJa8iNxiNXqFuxaVIY1X6ZPD0bw2QUH6w1o++isIoxey
80yDkzK4lOY5ankaysqtGYfB4IKWEkGrMTa3tw5ECzIVJS31DyPVDmMXNFulMdXHukrGRwevOLav
Ra8XaBGPzhLGgXZtA+z1oYoBa+Rz0yDS7NQ48afbTk2Aq+kvB/WvB8hFd0d22eBPGmT3kEvXk6q3
Z9Ce2f21KW7rTYSUHaKUtEVjQZDlZVyrKlStMas3qYKkLnEoB8oTgoqT2fnnPtI9lDMx4sSCV1GS
6RsUmnKltGl8dseEAdbzi+KfByA5leOvtXg1x31eDLxWltGY0b6ZfXqqZ+iaDZYHpStD/3X2mZP6
y3mZWz+Kuu+8ZJEKJ0hQJ0QjNT57wvKY0mFHnKU/Sxu66zsTY3mmfnqANgbYaK0Xw/v5HX47kNlY
U5Wh+Dhp/Hc9kAXQlLW42rmeOFSQUaKfo+aerof0iCP6R9+pcDiemkQkD39z9DGpW8gNqVnE6yac
csAYBg4/z59je6UHhQHFqurzf/hhBja935RJqZXz2+/D7KndNdyBp1wRXr5qw1BDrbEibpdY9rZM
m/e3ptt5FfPNiPn4ahx060603MEagrN7dcxM1E7olG2BwNrUATR2mPrQOmspSCzg7Cdst9pmUVQu
ZRZF3/BSJz2mVttiEl9jnR9x0pUDC88M6QBqsui7fYKs23MFaUbQueF9E/TKO6sBpaR6XnuSI4tU
9EtgudVeVlXoxbXNEtWJ5oRRYikHYxqVdZGoxCqT8l4EafSHpoaf4rjV3ud2aGwyEuyb+a+YBtDh
iz5S78PIhGqRGCFWO512NlPs7W1fBcaUFQgv1kO8HZOwXUHLjA86QMNFgKrNo9JSOK7WYaHr+PsR
i3WqXXJJJ3GSNTmM2Wy5Sgo+OugFKpTOvtVCzAd0A2ElQOVbqCWIrTWh895y1Du7Et03X8Tagl8h
uNqymo6tB5/eTYf8m3/pHa1da2kNb8we3HoTW1VWLZiDWccmti9//zvT//Q7cxxPsxwTCUHbcD3t
l1WeE+Gnm9eV+ENLVLJ5hRmK+DCZLe5ZWzQewx7AmxNiJkkEoncJMeOgBAs8UjHb+ZoPJJEQriGU
Gx1QWOE5u55gnLQr8AisbdZNgxXxh6BiijCs7Sku7cs0QTgN1iXCq5DgRGjpQFLmO/v3pxJoeeY9
2aYlAkR8rifUBun8E/ZjPZp5FLoHlPvfPCFN9/zmkFslEgpF5pCzhYmeoV/y5uQqGz4Usd0m0n5/
hn0ERnAFLQ0dquslu55nniL8YixZOOuLXnW17eDyEv/51yc8CAAlj1FfIVt3vYxV5GTkFkbosfn3
68Us0VyKP1qVVYfT4s/fgNs3drdg9GLjy6jXo72loQkPHtpN90mNupK7aiLBr/vV1zLi1tWPjVvk
HeawGavwt3+DHjQIDOIqfiQzNT0Y6POZSvQoCxziB56I5b3tQkwe/bpZG9GQvlOLtDk5WSsWvYiG
I9BWHg2T6R911CmOFg/ohZ8q2qrMcXZ/1VHwvF3IMbJRFnLML/tZt4Fh4LGPHERMkye+3Ele925w
9kmoZ+siNC1u6FjZa5brb+PO7O5ToMHLAIuAT6PTPnlGb/6sAGsUtSG+P/+VBLpRVl0hNN8HsXGw
CNQzoW2seqsH4Slg3p2SZ6OHfDQKQmGbnPrIjnalrtb7wk+LOzzBsFWIDe+Tmzd3yIj5P0Il22pd
WeyVCGhv3aXqJdFbFHwgXi81r1cv01zILdlLjvYOalR8uDWN/oyjTiNmgTC2mCxZ34YSg4zG4NE6
5SmE7rwz1i1eCmKpQpKlzuz5WnfNIN3GoVMSdMnjBxGr8YOplMoudTvwHXNVFr1bKod2ln5/aTKH
Lj3jj7A3uKArver1ndsEwTm34eYVsfE+hqZWhy2gGdMo+zXqz7yB5yl2Otj28doj61addA1UEVpl
AaUAELEeKKvrINnY6LOMvF2jrpX01cn2xA8zGbTL4LbWByfx4IyLEEcd0T8FY75OI0t5LFQlPxWe
IZZaE2jfbBy/fOHCsZ9SIrOdSPa9CNQnZlXf5QAdEHBhWfWTZ4XlHi6rSrDKUD5Wrbs1i1775vl4
FBtgP+7s2MVhZaZvyQ78rbN4KyY9XWamYePRMYlzPGbBmThr1APIZhN+zr6vdXFh7Rg8lX5zH+aB
ei5NO3jSciB6kdMFwKy8JAekVd0jhaae5dhb7yB7X/aVvRhU+Nd95e+511N9HeWae1AMd8qImLDp
x76LnANb7rx1q8ot2TbcEy9Wtugd8By2WuWDj4bCilCfBc7MVSCaGtnCdHnty167wtEW2a+nIM6U
R7RattY8qsumcvv3byPz7aTPUZnyWYgJuET2PVv39LchRx+L8lCJk+yH2iuj/WRloPof0U7Np/v5
6XTrVywknD6FFVJWv+2Pda+7z3XYfX3k19+KODh2cTWC77kg8lYFyOx2YHgc/b3b5uahiZSTnPXI
yVEIi3aFHhg2q/PsyI0BV9djkByMprNPIZOrk9ySRdT042YCVI6oWNb/gz7fr7NgLohhWKbpITDo
8nZ257f3qxjsiLqSN6EQ8wfRQp0AfdllA5HFZBqCz6QnGlBQWpQgp6Sx/rgfbStRZt1A4XSPCG1l
0c/5sv35KAjdo48rMEXvHnExtpBV+cd9lT46l16Wfxi81gdQjYuzl30vr4cC59+tgi6InbvfHc/G
v9HcDXVvm1Lp8XZGt6OOILMTvBpro2j3WS9ckryG+SkiZQODpCQ8QejtXZmn+8kvzE8GCJ9dmBsu
Ew6qCIL8kRh1dW8g6/LgkCe67s07fmPysNrKYwPBfajVsxm2oKC/hMOEfSuos6NRjPXRmgtZlYXa
AHN8Va30sUCJjNFyIIl9ZS2/dp4r/nGAE7bDI8U/5q467YZ5a5rbZG+AQlttBUybWovzNds9mZQO
r4wuRg5TboaJ4xxlXW71kVuupkLXFl2KV52cM5q+gHrWuJ9MLag3g54Pew8u3hMPqD/kgIpH58Jh
6fc4TQn2kHkVb+rBqz8nlrs0Qbh/LULHFQ8mED9AjspTqds8slLHFGdZBKgVIVuHC6gW5Qg7h5NI
D3//E38rGWrOdzRxOkPllWs4tmfPj4BXd7RmiFH1hsj+o6vdyr5wLSOwKBU6PY5xQM1vItI937R/
NbArdO8iyqBQAtbb/95wB1MOjflAwN2zgbMtxIq5wADP+befFBJ4RzTyPKTqHfC+8dHwGgrHA8Qe
gpSx5qrs4Ne2RpZvvA4jju7vAwHox+7xYNbUPfwL4JMPkRL7D3EVwOtp0w8daeUHHFT9h1Er4q0l
PEBnL21q1kM3saMQhgR7yY4Jf2remdZR7iXbZ/08jiwbMmG61yMnuRMhT8JRUy3Ql7cjBGMFZccq
Q4RJ+WCMZw+lqDeGUVoHWWgvW7+r9iTaD2KarEPfeDET42haqZUBgyOOs83f3yC/vgO4jmiSwgFg
OWLCLv/lHQCTR4RISNdfmC1FyHtGTgXzJopIKWby73UbERltr55cxbKRdAxnB5IR4crkzuO39kV3
WTHndmuZ8iF42yscFPE4KGlVYmFbqp9e74/3Frahjkjz8+0gMcwed5n17fShsmBLbrO8707zrXM7
6DQiy+VN9d3g64O1yB2n2fVdDRBV9WuimEV9pw5OeuycIVnoKWl4J6uPyPIl72yt90/yg4007T+L
lJwZPjHqmUl09aSM6Z2dqv3ngjDEWs+1dpcGyOctsJEwx4Xtudp5MP1omycspIkv0GjlhjEuWNfo
Z1xWexIfYX7N1r5J1r6Oz+je21c1fxjXsU208xwTm1hD/eXNJPpBTRLsvt9ndaO6sxQ9s8GNiAyI
xccQwlFhIB4/pfznKGisJ8vBMrwPUdRYePAUg5ugWJjqxrx+LHojGfKVNplm904NBa92x9cd/Wvj
wP7bVUxtcd7BwUbl4eA2dh6CpHft1iuguvns0+HzSoxoQKL2o++jFrEWQjE4stalgseLq7XxUO4V
JQjHZJPlqjBlMOUvvkVj9I0PZ9zKanckESm/TJ9VdnOG1hUX9//ZN/LbsPERpwv7YIeQiRi/x4C/
lK8Aa5PsAqLVirGdMwAjz3dGgn2slhepSpL/P/mOVVeGg77N+z61wSv/wzd1gdc2K8UY4gpQAsqz
0dFhkRmw0Ilq8Zjjoj3ze/CGCT5NjSM+V6oXgTN8fRWs3OyVinsOazYkTm9/3co1YgKheR4WLfZX
WN99JvHUiI/Pf+9aTapkmbhaOrH4kX/119fIHY0pAZE5TAmLtr+4UsiQTdoP/r6mc0+mBeXLXy6X
ohk8MJTYYuZh2U6j3beKZnbbNPAVsWxGD+Q5wCjU9oIU0YMlNOI++dCYpep+VVqPxUMW4wnHarZq
nqDjgGNe/u7O4cGcIhBSlNY+1ZHk8wt/nSMFjjgWlowkuWibM62na29i5HiiWjkSjzNq35l7ZHcc
ZELdyEGyEdc1uPWxE+24Qv2jYfvuMbC8z4RmOdsaTtwqcIS1cc2a3nmICkFq0KrmXjaZfoHR8hSR
8pg75UF61fTRJA7NncoP4lEtyv4hh7czH0IOUDpg/6Jq9fnP0iP+QYfiQ9BImVQe5YGCIRkvsR/u
ZacFwXftg0VctrEQ6b6pYUuIPmmhxGlqtgnjpjsSjeiOPKCbJdP/bFO1hbMzKjydA1KW75zEHi98
78c27bp3siiHz0brxU/XfhvwEnDT+iT7SGWxDEKlOsnHlU2uATXpemoXiVZqJwLRRLRjEWiv+nOy
TDl0HRy2LYGtIjqyxRGlkmybjcmDpRWkUF4K2ZmbY3GUW7Ljd22yAzsF6PsqQsLt6JHpJky7MVw7
e9TmQvWnfYTwyMWNO2r8zM9Tk93JPjlK5Eq+MYggrK4j1DR/rBNMG3om2gc5pMNP9MFqN+rcJ0eR
xKr2Hqw1DLbmw84dv/t0cPn70DefPz1KB3XpDlZ2yNNpOuW9hyXlGCuf0Z4jAqoV3l1v+O6drMIz
Uz7rvdovDdsFCDzo2V2aNV+d0becle2b8dkBpJnqOeS+BFeoiywiwmXL0q7Ltay2hk+GUI7GERBZ
yLmqOpq2wLbEALDfK2dTa2oCAJm7CVRbOcu2WxFgRQk0IERizgaWt3OJFxwTKB5H108xrkqju6gN
wDqL7JBllriXRYSn4j1P/HRVRShXhGkc3MdzAXPaJaM9hHd1+1OUufVQ9F2G+0nQrftRV9fXat22
Dx4apy7mfU+yycoqBdR40W1lNfD69oLCxklJm+QsTAspwNFy4dWZxkdYaZBYrRqw1lzNE6Jh5jTG
dyVe8x+qaBbnTsyPyTR2p1/2sglP4Zl2yfMmWlaFXn/jVwqw0wo/EvmpeLTH9c7o1fw94jWPcoDQ
m3HhoHSNgo3XsTLJFWS7veJbdj2AWyjuKgN6ccyDWr9vR3NayB19v3gw0c5+3/lw22rNb7ZxZnsf
QhcY7vzRVilCxII9LEpevWj/h7XzWo4bh9b1E7GKOdx2VCfl6BuWZdkEI5jT05+PlLdlaTT27HPO
TJXMAKK7QRAE1vpDh7sNCpXOWVSb5QbOW/YVnRSVUPAQO6waat8480PdvDcrbTufjty4WyFtL7dp
V9ro4Fj9HovP13jdHN+bg3jtOK46D7UwM66VpyBHaqLK07vU9Wq4ZgEcvOm43rcvfeXkV07RDucY
HOIUGij+UwWrUgtr5aKepuuD18XLvFbqszjT+2sdAOhVYzI2WLhqlpqTbxOc6pbzyazRrkzTtPcA
kcWuCg38AlVNPk6Zs7kdbByLlqJGcTtNCu3UDfgyzSciI1plmcyeNIOnuHEiddeDiLyxTPEyF8i0
OIQQbqk8+l60R+LaW3v9IL7UlvZ6E9CODledK6OT0WUBcuxFxkrPawEx4opOOgZznQLklDkNCK8b
w7zRqYvXjV+nBmCf//sy//wI6skqHjPmrW8foQS69Zf544dZvmtaQDQNVdc90zFs7+P00bKC2kOk
pL9r0ghdSKaKgdKiY93JZLyfptZvJZDGN8Wptc2cZ+pnMYj/qBE3SHMuM7C65bwweLvENEf3Ik4a
5txh8aQ1WrbBE0bZzruZna7yqM1RJ8yMQ+laBHobv3jCc+p/qpcO7/rXF39hn/15fWNMphi/4eqm
hY1hYSWs45qBb4b1IeMCJKUqcs30b11Tzj+9sXL7PG5RqqsZJVVHGjh1TotjpjUqk9isz/oi3/zc
K9umj3k0O5VpsmU6Lv5pkZbkvA31FB/cbqfEOImNxwo2N/5mYZ7GLIyMpiJ+FGe+T9xsROeh3fB2
ADi6yPRB8I+SsJKNViPhC861Mp2m7qMFT/9RyRvyO07RTR/capP81kqxxDQbj7Qy4GKnLaYZfF0C
hCYMTX6Z793MC7jIoEHEAlJWQYWDlnaD3E13+B8N4QVpBSKj7VnC/L05EEDw251rl5p7CoxWqU6N
UROeem0YqBkkq0BrayOPWFlrCsroiYP2byVyn2YpShD/wwq0FYYPC0NrZZ9v3jVZF2Wo8q/DCrTQ
Z+0maunj6yMiJX/82XiTbHsRrdQ8D8yDRhAzf7HGxsSR4j+2I0A14nkLw8Fs85qPb5tqlUg7+/6H
Ji2YY6k/WsdsABL/tWE9UAXgh8fp/SmHPmlWecss8meH67Nik3r+JCieVVH9RY1RwC2WqaN6ye1/
afGKxAvykF5dZrefNfsYhAnsPZZSUEtyE1g5ADbFbJ+tjlh9tEyjIJeP7+4DvGLLP9P1kTzE8re7
IYIA09mFBitL68CQzp3595tiuOQJrwuRhM5L4JvVqtdQW2ucXsVH68/3CCcFK36qOhJgB80SZ4ox
i0xYcaEVyCnNXR+Eq+0txwoJ0ud3962FOyuBkphqVD/88+4RqNDMtT8Q01x7DXz75c9n4/VGGgGe
mzeMmeQB52Ht7Tkxy24jm5RgTwk7yDHbn1tvx7xPjs3lPHnhdyYCC2iHIn0MpbWpMTnw1LBEoFMr
r0Krb/ftWCCunHj+Hp/GneElzXnb41e00nqfnDp0o4WaM/mZz7i9U79uTZ2pxYEDHG+CTjMme0Ri
nX3hVe6DVd0gQZQQvrCzXShCqMLTbjS0L7IvtUsxRMZlIcKXuRTW5Okav5B0N++W/q2T5/bDxy5q
mGH+oBOFgg9T+0dr2g1z2FSGX94G6WheMQc4DbUmH8bBAVAIOGo5Cjtakv9ItiKLmO6Suz06fr+Z
94a48S7mLVJA6rqT4Oc+nFDs9KlqBkJ80+XzBXMdsdVtSt0BZ/p2fcICcqlOdbakyJdhYNSb3EBT
JwjVAivFLn9IhInpM4IxkG/5+pHnXWMWZl5madjeEdBYzIftEcH7IGhfFOF0FvcPv99M5jE47I44
U6gjTDUfTKaDhp+wO595O9h0SnAk1f2Up+FXEY3pt3CMnsxSmre10fu8FN34zLTC5nYqAK1QuQut
YpvkenvIUt/NcUlh/Tav5BJAjgdy3FAB583X89rQVKgp8Xte9+dT8/W/lbfAXC08GMtbRsR044Zj
sSPc4d7mnrgyjND4mls+5I8xMM4NQ+QEeXGzmE80YjxnZVffeWoW7JywbDeQxMSXKvo2n0/8HtxB
kil7s8Yipy78bm0QdztPEgwOOs3Lv+pe9ODZbXvTh7q1l5WirObj3MElAejiEXd6c9s1TrV1ck95
FB0J/OnCxI/ztY7+5D6MRHSbhf3NfJwQUrmEJeKeWpyGLtA11F4vaHzyyaGGiS5WdCQB0hRwQWp5
l+jXYhbo+5NQXHUpxjy4swjO5YE2PLTA3I9DaaJJMmTDg+cZEAVDI9vOZ0Mi1yhBhMH5fLYkIeKY
2YNfxf156QMWmEvFIQyRgbgXUONwfKijZtKHyEm1TlU6XrDGhrK4VapOuXQQeXv9YBjEO8zpSRNP
F7kmfhS179o7nxkwHK0QxBj6GrCVpnBlGBl3b7vFr90i98tD7bc/z86789mwNH5eW6e6fgeK/NZH
erRyXQwdowRZP6ACRpN8GTH/2QMl+v3P63nFt9ZGbKtnE+Flnr4UfVU+dYbarROBI4oRa9Zdq9u7
RGrOFxCxKsZBTnTIWa3exKN7/Xoc7wIkRBHRhPhHND4Q3+fjFauqZVqF8XkW9MklJC7APwJPUWWQ
QJSFa17YI9mnLAsWUo3gj7bAgbPa2eOl4+zRv3P2doZwDwLK7M9n5oNvZeYtvw6qbe+P11VRVheS
3nwhelQDBlfZvx2at4rCPoXqqOxJI1cXxvTn1/FAu4KDHKNe+MSyPFig9ho+g2AAweuH39sOq1uC
HWKRp89p4yXRIm8uCKdb+CbEWF6g8/m9GnwwSG733ArvZcQk/Gl6tSLx8D9vSBH6/tGXqn9MnUw5
gptKlmlre0yPOTafnU+87c5blQErA1YJVkG/Kpi30OH6ednrrlnDkVXGH697pXRYa3fhQLOPct36
mIp4o6fcpnocrBW7MM8JQqtnFWbj8MkiQJDEfEHSi+pGEQQI3LFsvwhFXAA8QoVJWQUZWuuz3Fko
y/6EVgcQa4JTgI7HejmfqIci2E0k0kVb9s6pnv74KbIk8xacyaUXwO5CkZIBqWwvTStt94GoHjUS
x5fzH+CL7WUTpKcispXDfGguaouwWvtmXa3eyjqij7bTPCKJShAU+hBc6CnJQc22h93YJuapjnDU
0j2Z3QZYqy2szgieDXzx+oqwAeqlyFQMif0N1Hq+IHti3nlh8LOmEnzOa00Sg9WVYSv61lZKmJGI
xSHTdHKnnbQbE2zQWX+f+q4IN5WjsHgeK63aNhOXErjHl5Fc3Bkb6bGftvA4SI8B+tNnBOB/bolf
xz6clWS/1qoIVn5QqSiQqer+dctJEGl4258PfijzYVfYvy7+VQ3uDdpS4up82YIiIk+cPLgsMfeu
yQxZt9PhSaawNjpB+NMyzBTILOpu5nQCZF5ObKFxSXlhT1omzTKxzf4p6Q0DxZ922My7PcuSOJTW
bSXRtYWqw8dUxPTIonMDCEPIsPK/9LYeoiua2teaYpSbLAmz41gq8cGozHhbIKl3pXnjsBQiRV4t
gTlpTLmfYEoN1QiX7dysfHg7NG+5RYfubamjS2S5Ry1O3SM6qS7hzgrZ9UxYS/hXQwsig4P69Gfe
slCLWqaudcMSqLwqyasttbhsNgoSPldvx8bpGJG06mo+MZdjBdls5iLI68JpSMsH/JNIKWfqo1r5
VyluVz+Inq1QwLWe3VxnbhOb9rXbwLsUbh4ebNwrQLxgw2oqdXnHGipZtFnufW+ekySWPzI9g7lQ
6u6dwkC6Tv2kPgVdqe+lk8bbpGiKa8JxYhmlRfLcjgMccK7S2vwCs6L0KR1yf8lg/Rd8ifs+7OA4
juk5OHBqOOFahkrveZ99Lljqtq6a+9/IsjiPUZlZ+kZnRnA2oXzMZZ+IehOYPeo6bpj4q9z0szPG
oeS+ZeKG2INL0NirYER42JPNbJnizuc5rS6TvgLSI9wWzzUvumIsUb+1uVnlC7tUxLB0kAW7aC1f
HoQaVid1CAQkGSCq+AFVkfEwOm4Ot6fsImuRY7lmrnzDiu+JKNcFXoPwiJaVV15CTsvijZkAnXeG
sl3V+VCsNY9vKKrE3CcYrQuCTrUFPxdbpWhZa8kXxZHWYegD8MnNWIDrM/LSudWl233NhdRQXSlt
sTO1oALjFmWs3ByjuScWhruRq0KdWimDlT8xna1eEgXEgW1W1Xe0cJqzqG+iTYb+AgGTurL7Jc5k
E9nWZLxMMrmuO6/FakcgLdC4tp0vXL+JV3VXytsxQjTNMDUoLhlrjKVqq1dmPajP+lBXXzRnNO8E
yrvg1O30EDtVuDbDITxMK9wP99FJzK5aBLnqot8x3U2rjgkNOmbcrDDs8DbSGx8MJw+3jajzJ2kE
eOV0oX3+8f5WIl6JEQvK1u2fAw0FNXTumytIUcWdW+t3bZhyv3TSwVdqnqEH5Fr9U4STHbeyDIZz
dfDvDD3Kz1B+TMSK8D4IpEHNnO18+8sy9ZZoiOYgeISRP/VNH5L5GzGymPuA1eTpj9yGl0niUmi3
eDmG2xCmzK2e1flG61gJrwJhORdFCEHHijKWiHYZQ2drGRF3toPwA3wLZMyAB2iMZ6OWXv5L79Bt
9wgJmj7xW/eIFbynF75mdMmyBhqKOCdOm/QCBXallFGHx5hSvaBgYDQoodBVIpl6zD/FcPhbf8GQ
UFspaeBeya5wtaUdW/lOlqMCSoJ5ekmUOETltXGTH9YIDIyZYc4v0/WY7bmzeKYwHswOR8A8SZXF
rw6jItZzh/ze2VunsRqGw8zl/f1vPUe64QsA3ubStyznOSnIun/eg5Qyuk5UBfjj+x5E/M3YF7pj
kcb+NUIwjA/IkbBknrtP5xJ/xH1cu/2t60AX8rami4q/2umVvvS7GrdcWXXyZkQ4+vjaebqkym5N
kvjruQPZWb2xZGgfP3aiTlr9pcgxwnnrSOn0dR3G7sO/96aubhkqNMdC4vTTLgXxIL+wrdKedNT+
X7tU2VT2pUJu/7YkJPfC4gKC2b93LdOy9YfAtrXbf/SqRBNy4/SmtdfASd+DV5/UNPTWXfGKd3dF
gwYBYf8br2OQ+b/tZEaeEtrLSwPBHkak9x0sAv68JkTvYV8SDGur4Ul6PypZkhEf8ZTggFoB5OXi
h14F1TMOUetHq/G6b5FJGjMOT4NupWda1ZCxt7TwotH7nWIgeOwXPiggR56HUVntGm819700l+Ja
ZNdJXF/Mg9jcBTV7zFc5RMdl2DbGdjTVYE2uwlxJdcDZr09UZq5Ul5TFZow30d3cPethRGYSR8bt
NPY2vlHSv2uxihVtbydNdOmowbKN8vBR19ZumxmP0ffCNYzLUd69deDAGMlxq5qvbdOyuVO8MZ2U
jKxVxVBFvq5N0RX2lYMT3ZBTzM+jKV5hDZq98duxXOR+zQvScsIMWqfSbVLd1Vadr64I3SVLH7Lg
BlyYuun8xNiMFnLferaDcpqtnZgAjSUgMkLnwo++zIkwWc3OH8PkTO/icuONTgh3QmKWdHQ9hIqw
JT4WTiXP4ji2FnGeFgBGwvGmG8tjpGTBcRBYZc1jbqvHzjrTGmU9D7yD4eqLWHTO1o7rYqUaZbez
waARhNe/Aj7HatsXxToLfAAHCuzaNNDza7R6lyx2SdTWNdN3LWxOTo5Nbxr1+75rvIOWBibWnEUL
VU2KmzjCkSLpEdehfjxZw6LcDVax0uPoDq53vRtTBE7wz5ssA71VNDbfUrUwjrGseIKNrSNYxUNd
tvZt2pkIUqPvJadRPjXMexB3wOtQz1rFltWuWGnjvKF5EBAjaLapvI3R7UCKikXBINRr0bjIGUZ+
fiPM/Nay6hRzuZ2t+eYBGNNFFwv7kQn/TrgxiQl5wN7iJA07eiiVZKs5XbdVkrBaSlM3r0wdhElp
8spzlEs7F3uXfnpUY3xK2ratT429H3HeWPuNGm4ioUHOc8eTkDqiHA7vO5P7E1YxJJxfTz5B9nuZ
4uThI5ZcxfqwczU8rJtBvwLdNyzejwRNm5Bx0x0RLvsig4soSuNQFapxMFB/rHzDOeZxpF50dhSt
BluYjIoYMfKexnl5XNTqKShcoOc1ki9CHLAK9vdKqvS7wWufUiEhNus9ETkoFUsjUrqlbljDkaQZ
oizTHKctQeX7o6tve8a9Vao7S15W39SuWDNbYdEy9P1JzdLLuuI3Zw3h+SZtyG0MqHHHWZMQPxKv
A04SOHIlWfLYffDV1o32LxNk8x8TZEszdd0xLM/TzEnc//0EudfTWG/pSS96OliP9KZobehAvBZa
0lo3HcGIx6CLmTTkka6cwqAZ7hzTxocjCDV9BafP8raDBlK2T2o4Q1BR9QdJiuaIvq17ZZuTanCe
waBImICd0pTXXwmYHBi8prhbtY2yH2ljuMcsV5yrsBq1W9OehGhqo2RikjVEt8ZmyK/yQvjL0ovG
KzOqHmlhyA2Wj5SgNukhlIOefbegtS6rPE6WseqGZDhAADF7IaCle8Z+GrDffq1HPIh5UFPuGkV+
n382lir1ajRBOttRBvagd38YSvytqese4Sxv3EnT3RYqZrcpOegzVt09wnQCwBNEr40mCuThRzfe
Na14NKJMPa9GgQIjNHobxWuIr3qy9bJI3dc6CkJxa//8M0e1Qa09KDL0F3oeQaMtbhiuvXWQd6Qu
lcTCjdh4CBPaMjLdErO32FzOgJSo8Ro4rE20agpbRVIVy8CpjYWltssh0JBnVx3rYt4tbRu+feeg
bDh2pyYDxdRjBat13Q+4amJrhfUTyvzNAarXtUS/Ya8H2r4LlZsI3fv7mB67QK/sGZcNXsBDox7s
RJpnWcCCg/8WkqTYFs268hAF6/lWNc0PazAv5rtVl8l66JrmWGIliFhYXb/eOqnmh7po6lOS4nFp
B7JB5omX6K972Gl6uPMsu95nEPfX1TDO+M63e6l1kqXaa6+VZaqFq14kznWmp/41S3hlWpdbsDGN
FmTJtg0tG0HEqbOiZWJflCTg95lSOHcGq5xwgdZDfT+3oY41LOZ2tWZefeinrT7oD0SmCMxqUlNz
ginBhZF6LJ8UJ7Uv7S7ukvXcM9XSG14iiUh/VDTlBvUL9ava18byk075+w8ZrJ4XbWZXwcHVrPS6
aMJ8rzhBTG7h/TPYmIiLbkPd1n/+rIHucSU8aezzabah4yi9+vRBzNoGGT0BqOniww/sjCF+oBqg
zb89iBJcqZgyMDlgVp8V52fPXhnpxu635+7PyfT3aHLW85ZmAT+1sPI1dcf5yI+QWhA7WDxkLyy3
+0tP9zM0FBLwMyyLVPuVAPy+TFt6+db3fbPDALuwzrMc5A68ifplGhE+VDgXNrTiqzklVuY/Zeec
gSS7qQRK4fPF+ugyphVSXFnIi/z5973HCrz+PgdinAFQwvH4le+HYx9la8crvezFVp0UPkyv3pJi
1qtFClO7RcBdLPtApldNhHrELHHzdknI6/Ch1xrUIP73l7RmoT+m/J7c5+nlyzXkzuoQL4hm8vBw
el8uBHyHOeH84TPlIB8aQV6xVcYL1BOQV48FweT3tbG2z45pECP2GMf7GHB9g8nwfq70z404c1jf
EBe0omO6E4WcBnQ9UzOnVv6Nc4CIdJVWo5N8d6PRW6FK4LAwqMRwmThq+sNxMwH3xMjsxzCx642S
1A1rDyjCpareqKWMt46nGjeWjuoXE3G7vRHTi2nqL29VB+g3PPtdoT6/1QzST9UXlRqhKf1vVdsg
p2/10Bx50f5L1UrQgY0OgutOOnd1EjHWy6jf2L2OPZjiyx00RlbLiLjfhFJeQpHb4y+HeOY02W5V
46RUfXVRZjuYzfFaTlolgOytRVDLa6fuqpOh5buIHAjK/IGyAJbC6KT53r7sRnSl/WorhfJtaCz1
yYhdcO51eYpSv9yS1Ypv07Ykmt96+7rpH963Cea3rEDm9rDx4MEMbmpfdWy926LMmg1zLX+de37/
JNwSkfO5Wf987z+ZzzA8QDZhWgNc/aOMAEA8TyKonSLQkxFrId4a95vU0FjtT9/17TwTNbp0ucKV
FQ1ZliKflEntUdvXMrIPU7lyeu5RScfguRbGpUqC6xLRbQXVdOGvkAgqbkLdNRZ8ueWff9QHWhj9
GV0EFVdtpmoGDImZ1P1bh9YUp+pNko8vYD74VSI0xNaQUXLWj/3XDIDhk6F4/arRgyEhMqXYZ2Y2
WNn8sH56sbTL4iIbs+pFohRxlTemC0QvBzVg4vaYz2316YWQPpe2HpcnvdStgxi0fv1fatBk8g2G
e33E+grWAqx/pBCHcJsWPJlTdWg0QbRsAxynqBIs4CRfK90NdPFnXbKU6vPc2losKg/J6G6jIZuk
yVr9OHZwb/7c3NY06f0wfpiqBkpY16Dg2c4HxJYWk5OCfw6KpBmTeJngGrboXcvB1gbflBoyUdqf
OWnd4yuh5Ol1KmV6JsPeO7W5Dbs2cQLlYtQCE1sNHJSs0ve+pCHOj8syZhI9ZM5xMHAfMFIDXmue
XEgEHWtyxUU/LMe6j09dJCt/SWbaucY5oZWbzgx/DLCEzufAQKyW1lkYyByn+HryQfCr5nlIRHOn
Wnp8pWQuCCwEY1Ba1FEUZIFJIAach4iWolD5AaLX4DvUQZCgtFBEYukAOrsxLcU9hmIwHwABIV8b
sHDuX/vCryZxRJ3co4heP6RugbN7UWU/YltKFVkFBslJknT12jTN0MRQ5GpE3Ucdr9OpkVI/t86B
ToTVApdC46hrAiHDKiaAUFbuuepW4XkQp/qDr3TdizFaN6Lr8m0uAlKnv5qLuV/1bWRBuCj9Xp6P
WFYcGhEK8Kh1ehOZ03wQwRZzm0BLu6ZSlhJORLARwxl58W9NWdeSOOrgK/5lF/XaqZK12FlTk4D6
NncN9tjH31oW2Kt8svIRGN4QwJ/Nc/REFmrg6GeWOqAVXjZKvf+8jRGExBvPVrPDEPTldeYX7alO
umz4/9DYTaj0l70wrANm3XhSd3WCIZiqwl/3dWNvanH+9Ek7yyA89EaHoxAAObwJhmbN7EODreQR
bixVJJ9qFqkbXUt1GAZj/pL7WXL/2tiROoZbI5HJ/X9tbFUr5YGpnrL/c4OLMW7vYIak5/+tvZuu
lru8wkXlY78mbOiRsGvJSfiRVa7UIXGXnzV6WLKcUmPrq9d0aHBpWr/K/KDYZcjQ5v1Y3+OkDhB6
F5By/CLdfiejjPHBYkkKiqo7V8gBzC/IymE0nh+IAVNaJ0+b5czqLl3CnIWmrgchz+osVFc103zN
bVeErcJzu0pXRVfZuz4YK2yYWXZ2Lmij+UY2aZcDELW81eAnPCV9tnG6RFsKGGgHHB6ydQG6DMOL
sD069uAinpXpG0UZs0MjIwI+0fCMZaJYvN1muqCzkZYryGJjMVFFbbHu/MGDDY3CibTKK+hRKVpD
CUrPamVsfNOMiC15BButoANKNNYnWRoFsuesc/ycuKMXfXWcvaiKZ8VElKFICBEqik6ew+2cTZGg
sDM/kHrn30pgMLvpoWwI33n+aR7h+mHXViRW8qpuFlBb1C2Pu7Z3y12Y5u43lc629KOjUSL/Oj+o
+EUQvCVZ3w5DuJyf2ApNoHVnDekSvnV2442RAz23/87MwU8JUekaCQRHv+yRi0Tleu8PR0/P4zNR
dNqCQDpZ+lGaJ7vF7RzDNEQqx0vDwTSvLVpn5eaeuct85X5iLWxBfCtXYfaYmfpC3tcxWl2dCIn0
Zdoq6H64apneVNLkxdxW+FQBmVMt7bLIM+sWtp+P+UVd/WXWML2lPr7FTJfgDnhbD5nhaar026Sh
UX2PmYTjvxTIOJwrhRHdo1mD1UJcEJ3QQCe9qh5+KCiCyF+RCRd7q3C6YE2fyM56s71p0/gSOo/6
ZZ5I/aodNSZBFL7FeNZRvA22OjXDTQg5wOd/bomWLsoI1eAkWgasbTb/U1dRecMt4NPTn9/e2nsd
03n2D9Za91RNhxTOUuD979ZUPSlToMjfozwy9yMyD+nCb5g4ePkYbTo0yUiIWkH5khtqco+WWn0M
Q0+9Yk5rbKbf9u816FhvrBUhF3FpmreCLP3ayPvwpg764HwYVGJ1aoaaNA7Am7ztvQ3y6t9L3Sv/
UjlaGrtK9A6o1//+AdjLoFaiGst/+4CemNrClgbvAFVe8QzKU+4NHZbVZG9zqAlI2SBQj+IyL+Ny
62ce2vX5eJh/VwpzamNoNoJiKauNPKzTq7cfN392Fnchj1ZirM2UATWW4oHkyV8ilP+c+zomDGEP
6qlmg6r8GKE09A4Fob6Lv7uggpwFGjfRs+YmiDDILPteZEJ5CRF2RvFYeR5aQHdIG7RomE538uPF
UYAJEqkA26DHOsYORgn42P9weRc2F8A2jH7xWxWajoV7r5HafK2ncuS4JrX5PUt07dYjYNDPS/S3
bzFVE2WGdsOMpTkrrQhXcmJvq6Epk8tamAlc33b5Vm9tsZhWDAjqVaXJL72Lu6aFxQzSZVF743S3
nnSfBzDttwFUv79IRb0fPybmPs+OqXngOFm2gKN4/xzpYZbEOfPvlx6gQGh+14eEQPHOn8kBgSwm
FYlksJvGW09t/Vbe4gtlT66MA3+ZOlrSYVfgAWtC9tqMPPdr2iXoosRFKh0glX5bNft3lQZtNY0h
/hjVN73TBMZFBJy+/PApwGymW1fEF2mZXHvgN/ZOHsQXOihJcxGFuKjL3AXjP+AIvSprx1gD5Gx5
D1MIlUnQ0X3R1TtM0R5fywx9GZ/n3c1cYq4Zxw+K6UF0RLFUHF6LVUpkLPTEUDaeVkXKyjHaeF01
iAjPF9qO1ZqLSsHjFL0O9Bmmz3s9mFVBfGJq8Pt3mE8rGp5amcbaZv7AENcQHHPKZJtmRYsgm2j3
aCHrxMKnTYl8jAG/mFNy/jPvv56a9uczwpCFxhpqKj8dRKQrR7NXyZWVnSveqpkgcDaIpdO85QB8
M5v+ZEXNTdgHN0ZQIosHHQmoXiM3oa6HCFQCTd+AaiqQZXQxaVZEd1fpGiYSUIgRSu3PHenAcVVG
9SlJPbi+bawdx8DNbrF0OszHEXVkEEaHiq4eAkW0rwe9LR/tIbB3uVbSnNPVn9SqZcW4+vOrAguQ
d+/IqY97mqGrrm3piK78g5aE6IUWs4okXJB6waJpdPdU5xVtMm3FXbmpfSiIRaQLFWtOjgkd+3KE
gevlXGT+04+B93rFfG0XnaGKXbwemQsoTYbovKm7ILY8swN6S02/nSFpkR4H7Dtq4TdblVFiocfN
NtSwL9XGzr2CWYQwkeMsmYKMEcibrNqbVgzgLXPdK+iU7lU+2uUmjZR0NR+bL4trnElVzGO287Eu
mfLTWCw5egG12wUNdXj7g4SidbCFgMNL7On17Hzsrci89edj+JQOZ4qHiiAEjcOHsh92P6uu4Bk7
DPbqs6KY2Dh7qHyArNVeOcoJrDpvhWF138aWsp33GD7wEX4rgrlbufCkOcn7IHr8dlk/1fJWzmld
vMsFVtu/1yALv11UAYkSl++Gh/W0/3aRjVzrmYemK+FN8+DHHcYxCEIfRu8QVHFZbZSa4x5E7mCV
GqH1WuStMCKwV76vDlsGlRBVs6n021lhbkP/Bt1hVC/4CmtVqbv7WreejEmZOe5xQEXF8Sug4HZJ
irfY+ijpXmKSuy5tt/jiDi4utEOJmldTOEdRkV5VTN9+8mA7zkqKdiIAJAk1uelJop85BTDQLBKr
Lin8C90fz3LXye+Vqgou8qR+Sn1Z3EdBnB8bCJloALPbhMLZwWPFnHEuS6JrWzaEN+PpbFfuFOeI
NVkBvaLpLo0+Isut2uM2h9d+QwyA/BVErRfVe4rcvlpCukRmWAnHa7cY3V0bgfEqY2O4NpxmvM5N
hylNVCpn8zErqsbLIYSKO10wH0KLutlkAonrIIiwNptOIGl85YGlOM0lsDzhB6Ksug78oltCvGlx
7WS4g97sHm1T/bk1H5v/OD7Km4NWoIpHsc/Kot7XI1bLO8HSUU3+rFwtUoq8feT8aW8FtV9V+2fa
TotrUnyzDMvr5kASaBto/mlWZcE+hKjwrOHyujkfxXtDx6BkQgQYv+Rd+HV4kcz7ptaJeYL7Nux5
UYyx21nbN8qD6Fha4bjtBFCEL3pv9AEGy7DMSCxaSD2N91EFO4dIDrqPABvSWDbldRTZDia6ge8N
2jEJ0U3rzprONNNyVn56+yjFiqBcd7ZfVZPYGMkFok42RL5sCX8ggH5q6a0EXxbGarD/w8fnGdI6
YDmEh4ki2kqascrivMVHziEQi/x82JvqMjYKYbR73jvowFU60BhrDof++Qsl4PgMgHdyshh+/VoJ
bk3DMc/d4Eft6RUEE70zFeYeVtmO+I52USxNZVnAhca2sPGQ3929NleYgeWFZEOqb0dkN+0vctGy
vrRbQ9EZxDtYtp98c5LHhrkedDeIlWUWKFn8/f8wd17LbSPbGn4iVCE20LdMonJ0vEHJ9gxyBhrh
6c/XJGcsjeUZzzl7V50qlyxSDCDY6O71rz8cP4VcsuJWKitohjVEb9hOf78cvsbOWQw95P1g545v
mTAC/rrTNqwIZmDuOzqup0Ve2gBboNFVwRLO42E//f0hkcNmpYNePm4YIMZy77f5QFEcJNUj+ofZ
pEEh/Ge9MXz9JNFWOX4wSab2EJ81W1bflkkc36H7xRwg7at9GHdI+g8/mqC+npYW6I67jg9GOyI2
84yx5OFpFNtQA6rFXWNVmN42UFE3JbS8TWrQ3tgIhCBnXYJOyDFEeuvpH35rR2cZ0o+tOzj2ll5/
fnf4Dbi2OP52uK9e5Mu/Hu4r/7xPf8B/+w3ghCf0P5tkFdTCr7fcTpt3NM6z7uuEXYV2QfLzQD2E
toEN2LGg+fMRbhud2yKpr/I6tHdDk/6Gx2l95esfh/sPvx3u+37z8FsCc+Aqkh96ysMLdh3mVyT1
T5hmiPdW7JjbEHTpspN+d6050mQzVfamzZr40sfzZ2V3Ql0vkyPBLexdEpvBR1Sw5R6FkiAILJYf
e3d4rsNO3OUVFsrETcDIl/d/f6J+qE1o8FAT+gEFCnXhX9s8UFwDe7LN8muJAxJTUmvILP1dWTPq
ZXBmit5NWKgK07tDQf/nw0U6uRQjqsRW/o3nmCE8DouMTjEcGH7f3+fwxEkE4ZMJx6utKMPiPL+d
jL7E5/nwvkj6B+PRbcgpaVenVxqa5Z5SID3MhX95tZaInQdMGlcL7Kq7wy3ThDRU4qe5PtycMT19
4MPcR+QpI87i8cUo2ovcLlqSM313l2ns3tBW6ZvaGWn+LeEZ3184nXtQncQymxdj5IW4xYvwojFQ
t/aIh884M8iRMMba+FBZn4K4iZi5auKN2hL5oUiiK3yajcvQ47fvN4dMRUiJXTs9H3y0jfpxh4cU
zIscQdGdnvf9KYc/J4m6ieakeUfp5O38ICl3S9oY7/u5MNe5G3YXh5uuY30wDOndHm6Z9qbRaKtE
vnv353n8+2Fk/TjlobEQkOIAi1zbOnSSX2BkoWGZEzxC48uCENtGx+yji+yISq6BvFlgc7sjcUK4
mf+MIWSE5L1hN4kPFXQwWz3hzTJiOhQHHOiXqLRSuaOtTNqeV8wuOn09+H72HqlrQIdbVzmv5vth
O+d7fDUI9mrtunPvT2+n+mpBAGNIPOT+7+/pzy77vRFyHfFls3T7L7O0vZVVK2fyaVgUBNsi/cty
tBxvHIU7BzmQ5zyvsGqfPknIxOO1je75qgvwTItenYjGHiK14xJ0n/3OjZx3mmU+H50bvp+ThCA4
BEnGZydX5f3hRwiFlXiC9O77XXh4mkjkyv1YmJL0SGRYt5lXoLXhScMsyvs+jMQd4TPHBxzvH569
0Qhvj3chHNouJlHL31/VS/BxDNjz1b0MIi6j9l1klZs+s5f7oSYVK2tCeTlASyXnr192eSjshzwt
4nUyqvF57K19AQPqd6zNzspcBM/2KCQumzJ6nNOl3ymrDC/NzO+3qsWSGWLbzSHw4PDDXZp5OzhW
9jIloRUPUnrO1SElYZblcI3L0S88CQDNIQKDtAUjmIbrP9/p8Do1crgX70QK413ijegGmorQ8aIZ
rtukvWHX1T8c7mL+mbdsnjLC23mEpWS1+2Pwz764csP2N7Yt1d3oJPJ+coLHAz20FYSfDRNFSBkO
4mMTD9dKyfRxKuL8th2x1671/aqYEHb8OZDSLE82mPlWly5ObUJ7BH3/Ef/pEdT207uQTpDnP1ZG
GzZYqSsyQUPXuTz8NveFc4mszD3PvXyz+KZJ5B9mEGeZifVlm1bDB/sr9grOB7Nv5uui0R1CfdMw
6mnXOrNAHpU4H1rKkxUmQdHN6TlV1LgPVhSLs3iMG2KGGxcfpSD/2onrxazNzwmawlEY6kq1Q/VI
x+VhMdPyczN788ZLDPfCH3s4k77aF7jrf3bw2d8aTlacV5j1f0yJ6zk8vogtn0mxJvtVP116K/3k
T6XD0oqB8/APWz3/LxwZF9slMKfDNo82d0D/7/VWg8ZN3RZDW32JAxQ0GHsEc7/coejR7ousG9Gs
UD7VnbgxnDBhN9iVrksGQynAueOtzFx87dijFOnvojOZZP9wZFCWS6rC0ducxg3OtN40ROKjqMjC
o5fTQ2PZZ61S6PVUDh/cWemkPCxGAEa1TW1chNpK3ujiWHuc4FlByntc99OnZWb3KlYsCyGTK2bw
2vKP1qNo0p3tNh671IYqZrqrMaAtfhMjvvzWyunxC7tjE0tqV5lg8va+XSod5JXxqkAtIum7T1lX
1Wm5HcSEH83SOz4mg20j1EOXcg8ymDJlH4xkVVQsAnaMppIMHIfszZlmU21oxxM89vgwiIbTOOKK
KUXprU4+HvCGQh6SCL8rxJmnpri/70dfc3DmZkox8e1aN0VckEaStyZtVfLwhR4572aApwqcFzK0
JQ0uzWqPB2KTXOegOvPZaHVTeRk3dGwvBhRGLCdTEOr9e6ISa74MVKddZ8yw197+ZA+zeaCsbyAf
w9cu6yzbnz6Al/baGAZqncQYxjRDgxPqmfjFXHZTpHHeHGMQDBuaLhT8h5YHvvoKo1LH0cTbtP3j
lZq6Aa91ElZ/9Lp2UGGc7uDnq01iMIzkAKY6xmIGHjyfLDqeWzfDJsFZeUE98IBx7OPsoszpoudr
K5b6fR3DJ5gOqaA2mKlnv+FDUrToQVPJHvdjJ6tKhg7hjWnxUPYeTdFd6jh60NSUnyzVqpS4VGwi
u9XZahg/84JO4FvYXfRRnwUOvk1TMn9tKNY5k9WkUt7fA0K0wscgB0zDMsdHszSeh6JU+ONECxm9
2pJngg8PnZxAPD5EKmsxXTdOyFyy1VMWR0xCFpuLbbtQ9HL27FCPYvqmLrciZhbKVdkpl1eBUedy
QcDyQzXE99/71GGtXfUcEq7w+o3GIdXH4kqC5cQabJDLcQ6ajPHiLALfZYUXEYeXFrj9E50SYqOW
3HSuzq5LsLnmT9KZfQ4rdaU+x40qOIPDNA6cziXw9cjLSWFx8f7CcNTH945YC1i7pAeqJ+IS+NnQ
iKEy8VOkgKTuLAu4tDsmXPNzi1UCE0mc4RWWNk6rL2xX6hdtTdfim/C6mN3mqq8tRz35iOk5C3Sx
624GjjC7FGFJ7lraA7vtUBmsl6hji7qenCRp+02dYQfp7SncvKndjO2872RPNqyHLdoGs1mwwXUZ
w5hedrXl9Zs59gvyhGVUOzsMZCKXpnu8oNmLlFkvd948T1wPQRfAKiO2eMxnYv3Au8WNzRtOnCXS
K55is88JKUed4SS3lYWgvVsRT6i/8RIyo2ntbK5wZZyH5EDQaep9nd+j8FYcPk551xnjZRZ2Pgce
EofBKMN0vfKey84q+YRlmM5R9SiLJnTLG1/mDeLxOIj052WmZiba9k6Uzg0eeUPFrpB6LABTCm3R
x/vQSQdPA7cZzjjiK/GDWsg3Wp43KkS7nBIjJSx4iuMICQkiQ/+mxytaj6gk1bMN1MAZ26lsDvVg
NYepY2CFTtJkNG+XauFvja2G1rohHYxZtGvQ2wXkHvAllUhrDGtobrD8tpmN07IBl0FS42p/qGpG
oILEvjH1BDnwNTCcoZmFGE+ZfU2CBom1mGQR996Gesoi9q6Y7mWPeyzuDAQh6w6kOwnOXx8bTBmK
s8gFYtl9xyhTDSs46kfJngpIm1aCuw/ybuHAEQAMvLVr5dpSi5mU9YpUV58CsQi9mssxcHO9oe/7
oWGMTsJLKjo5QTszacxBbLi3kzm3NR4fc4G1aN30JR8pIOyvxVXJ1mW6aYzZ/BU+lHZ8PEapsCDo
kzMi0Uc3lrVMuPD543R0jHMY/2hO8d12og3WJWW4dU0MyR6hf/HhSQ7IWQjUjO1WvfPT0eAsIcj3
udrTYYHRtCe/VZ/B0zAvklH/bXYrhyG84HLOkYvK0CtBZwSsZ5bB0HTgm7ayHVf08bCwpEsTJVzO
boDHI1Ym7D/qm5LrudhM0cSIRZOSLi7YtrTU8zI0JbFlICobSAUy1VrvJmlwwqhVtmNpH+qvdcEi
dNlGheHirRD7zroq66T5nNTY8JnYQO3HkO8CQCHxQBlU7I2XLmb2Lfw5UbTP40Kr8BYnCB1pDCm3
uqwdb8TxyW4TmPqrsXT6VucseYHCC5DIr2oFd6KwrpycdRhiaSS8TVovpoD2MgEfI+svUSJN62jK
lEaylnaEkuPCy7ERsbb4FH+StjW4jyLvZxeFVONmk7GSuT1DDo2CDO9TAjih511Xcxj1533MAojw
rq8MZFJMOQRwSziBZrsLbQiLlxOXD1uKHgqfaVoIi6UfORuP0m15imgjVdvEF7QxunkegpXj9raF
gTcTI9bOUd/RlzPGOl3LitVqHXl5tPdtVEFNZY7LZShL0zyzRry+dxWC8gHzIM85m2hzMav5+ZKs
Ef55xl2dVYX7Lu94PxIy0BvyqUWSRYNLqxqLjBYjfSBLKNHTDXuJ6aHrRfWJJGAV7/thnBg/ruA5
OPZJtXMNco3ft2Nh/I550x6FqGjfEQzTOedI0NR8Z+Gm5nm7ubbn7JqNhWFem8qvxUZi6ZudiWVx
/K0zYp0GicyH2g/pFpc6a/jQO4OVb6LBW7Kb2EaAPG0ygVnHbzKFKjWsB7+ukAQ7nQdq0Ydlg+pg
yEwvF2QjG6QjUYMaWXYGq4tKPf4tDhgk+KtXQTbYOEx76GjEVji9Y7Clx9G/Se9O+JBJ7pmwHka8
v6tuhQGUXswJaAYDf4frYw30VYfk9Ch2dCZMyP2s6Ow+dCE6rnpHOKje85aIhdnDtc6k9JImma+Y
Q5pAb2BbNg9cdWSs6om0IIFbL+kGIL2142O1PZV4EiB5vlwaELgeeWOjWPY8Iq6Y8aGLRjYGPziL
9+EOErfef4oOrqWz8VNr4WhnVxW5PBuaIhEfMa8uORQLVC+TMLR7UpnqofGYjb2uA6wIMoOzdOba
HrtxaDB6Nw8dpGbKTINEr02QLsOR/UPRcYFSvYrF2UvXztmOlTZjzDgvhsLkg7InCojz9byi1fNu
gTWAvxsxQWZbNM6k19c7ghj0qg1pQpsItrBpee/BX+BIPCosVPlbFcqJFzPTKuTi7Lyq5fghUunp
OHP9nIfYaBY5ojKsO6t9hj2kd8wyVExqdj+04ssIUbUiHBLztKuoShVLcF/Xeh9X1r7eLsWy1+eo
r0rRW78PRjdnkvaWhc5nxbJLcMHKTgMwqJVtkawnsKjNcU3bVodgLLh4ejE8LZSuRcTIU1aZOnVD
yFEfPVRYRPW4OkFtqM5mykGikweDE7sKWL44gqEzYobPH2diaQzkdUPtLOyG/TLmFauiF8R1Zxbu
QPmKzZgeiomJcPPBKyYMHPMWUcvF8WtkXbas9yBaQ/8UNCEczV3T8bG+tYWwDes2Ctu6UDQOoBLE
BL+QcS4/qQwrRJhttYiKEecHT6intlty60Gy4nX+rm0HBY+rNsmxt1iU04RKYLRnDTwHomHEFAgu
ILQko9n6PfasNnujyA51UaGquoWQHEIQzcwdeDspxvCYY4jbVwK7PMYPnlL6mnCc1uRjK+wa1FPe
ufpyaRB+ERNWIpDCSEeRVvSMvyVAruZIcoYdvMIb+wzlvXaAjo4LOvMObsrrAWd+Li7HqdmNCqfV
+16d+juvwzxN2eFjIAYwHC5+yQ3u149ekrhd7sY88FmhrZjjQjAX+3qLmokh0kWFU+ujPV4qWU9j
6ikfxoovuO0mpy+usABR0WcVkP/W7j3Lz3yu8IZxwdowsw1Jd27r6nGcl7Ysr3OE//607oeykjGB
pSW9VJDzNvqKK/7Mlz0YquANy6Xlc5i1SnSzzdL7fEnVrB4iH1D5GYghccjbjGfivlaJ8vpdZRD9
A1grSFRehZ7N6CtMWxenONFSSZrWpL+hzoXYdUdBzPdesKvB+nakZ7u3cOf8Jnw6aepssp0me8aH
YuIchce9VxeZSht8VkHLh4fhnrE1OZXrJBBJtiZTFJmUhmXUaI/RiFKq3c6GYUxfHQVse2cayjTX
GLzFVEkKBXdn7ANRO8OTWHJnMNaQofk6MKLQfqgoIfQ+sMXXnOkOLZSuL7CIZLjgrhbxJfYFRJNq
MwXGItdJq7ySXZL0quU9X4KejBeroSA/b/y6HDtd1jC6hMfbEzsSLnoWrZmuxb72vamPtyXeAuyp
oHHFVFBZwE7ueFWWKtebu9woJMrHuanyrtn0SnV6nJSj7oQaoaNTKpCsB2N5a7qT9tOEtqvhAE8a
PSdytHx99VPKR/W1QLjJ9hn3/egsjMsJq5HJX7rzYJisfB90NqUOax6c2YjatFfMqgKfHF4GrLZl
GkubUu+F7dJmgl+Px2J2yqJMczBTZbF85MmMvUBHD9bOtzJSujg9Fjl5uOiDrpZpJDCMi25G6YGX
CYW4q4KUcU/tZnIxjHFZ8pUm1qAPXTC7OsgZY5aDXufuajtw2AD6gcvMsJrtTM9lkvoZQmDi0nH7
ZhSj+UkYKHrJZY+dMnt2KqRkkr7mYU6RU6e32wWeyXwejZN/R6QWn8SVXShzpb7+HJbKZTOD2vId
BvIMSS37IxvBQNWsmi4R5rUjW7d5HJBqzteUk0iAPdDJcOsDMrlbw2rt8erXkKu5zKWNnayarTVe
mUb1xUgbiHkV9g0AiL0aiT87QljGNAfD01gTgnAdZ9CEyRsKs6BdG0c0K4BKx3VYWZ//JaJVYPI2
f5UBkJzzCtFSIxafm7FPQ7k/4VrtYmuHGqtKDONyrqIWifpPgS2aVvhPzEMdqm+/gG45NNzp8Bst
XLkP/9/ALQxzEOWvGKEVaTivMa4+VUV1PgyOv5yfgK4Ub7f+BgM7tsmrt+CuIK37IFt7GWZ+V78I
elGxhNGakL0i61avoa88ZaHO1ymaoZT+DoZi51xGWXNeFekTPgL0e23SPK67IdWGCUvuzrcejNbn
NpjDuXkTGZOTB9ViRYNqGD7/O3wso5dYfmhjOxLj2gCQa65Nqeb64Z+hMgCcKn1w27CSiAveAMyy
ZfAE6RBeLGEW/jpu5tLPhPSPIbnsLl6jZ1NjV/P1XOOFla1/HUMzaeTVEa1QbRV4BNJkA2pyxYGl
2ZdfRdN6OCefGzh2k7k6QWrkCNFCx/yHwHvJCvtryJoxkGrH/FzUuAz9r+E1eFqT/63KMxFt/iXG
xmYXR140ML7T0/pzwdiyTTKNUx9CCm+XLt8OVF+Pb8Ju9GZcMl6UIC9nBGf+b6BvsH/Bk1TWFymV
RuuMwf6IxKG6Yy881ar01/+MxOHLQhbtdlxo1G7yEonjuXSZIdlsWamu3eYKeArUjRU/yTavcDn2
GyMOJWRfIbe5OMFz+cz20dzGYdlOCozwgNIlQdR9lEEW+d06jNsalPNXAbvKwJC+uZGx0WP34fUy
jsJzOo4EWu5O6F3kpJIORimcKP7QdJ4RrkjrcbvwwnMS23fOEC9ikkWAch1ROlO61vjoTGXY8x9G
ylj+On0XgxmkhlERMvvLSJ/n1H2DMadShqvB5iIs7o6wn4gso71EYGRJ1u8j+Ofj/A9118KIz6YV
8BYG2ATIrlfSK6uu+nUkUJqF+EKcQi7GjSrmJU23r1FBEl1c9W7qirQ2CHAQePbgt2cWOPJCc95V
SxrkQCCvcEI7KgIbX+oub12qtANcKMgrlTRoMrPT+tNjkbEQR2F89ewWvIHJ47+OHdImAb3GdWxy
MJw6Iog5NVZcbITVSvfD/wJHdGd0TkSb+lUmP0gl8yXbFL7wmssQ0GvckF9nB/G6xkoNBhUzI7lU
q/8IwJi2dZ8QL+ELqsFOidG+XHA0n+5jL7W2GSjFVopRRpfKXjJx6cfsBT8HpecOmgDiNHuYiXZ7
NnmdAaX9J9Aj37Xhbgs7TcTFEYCs8ejEbh2mYkj6cPwahlwsBdUWcaTxBgwJyWBsLqESalOqH8DI
VI6mJMtNDmifD4Ak8nDv6zIssTpHvEonGUXyv8Amcwgn7X1XTjEBKH8DULaody4iu4us1X8ApuyN
wpyuQq7Rjw390d0Qi6sjVJnOeTVuyrkgsanPk73hFXF7838GLXOZR3JljcrHLeUFdFn00v02YPEE
ifkfoMtiCoTbrBwPZ+Jfxi7pgnm3rTBbojAPAGYw1vJpEqaAuakRzMVXJIGvIPA4ybTOl3IMnv8e
wsxa4z2KwICWv8wqx47X1Ujz+AIDAd8jiB4C7ax2/T9gmiFl6qcceE7eLB2RCNH2LWCzz0w7vRjJ
AbKJoVzSWUNU5gg+ifLCyLuKdYtSDs0G/+NTmsKA+/P/pAx8Iyea9ICCEnxDa3rrtX75iIkENnyr
yFU4aG9PiCgcKcthmaE9hy4hp89irIu5s+z07ASPpombVd8mElP7fbf0gIer3hiBhy//BioNsh40
exP19PF2YZZW8e+IzmxgjrdQ0wbCg3NVNlYTktrzCjttEjA9Y4234nD3GkCtLGGRfF4FeQkywDIw
7tA8ZtCD05TF/v0AFgbudYJUcVBaJL0Mm0qW1McDsLr0RXFXusTV0cn+ObpagCISUlAVYLmb2nOb
sV6bgRmaJVrfX4Jah1TauDawlmfZeVBZCPw3pQr8ZYa9/lPcNWrx0GDxoQECw/5N+NV1M1z2V/3c
E1exaiVY9boP8KeKNiXeWl23IjKjHd/hTguZeH0CZjtYOjDxuzyHteNawLge8Nmyn2fskPttn5UN
2VFVhMcGEVaYpxoSh1mE97gEJp2D5cA/grc4Xhcm8WuooKYNvrAoiLH9QrjZ3wyDcohjNaAbJ9H6
COhi0EcDehEm0NGbUG4XJYSBt22GGlg0Toxih+I7S+sHO80M8+xNcNev6cVi6tZDVvTOVes7kLH/
HcRrY5+QYDKpaM5f/Q3QS2ObIEBSWG3rwWz83v/0Juab5Zh3PikMIUvhV6u6y8do2Lg9hutvIcA+
aN7GxnCVhs7fw8AtS/g0EFIwGBCrh075VnvT1G2Qxmf5vPikpTPfNrY4k9aS4goQkZ7igzQhjNLW
Mi/B4cUnzgm70KVGY771Oju3LiarMZAH/TNGDKkkhdyRWOSSUppqpBgrI4zdQ/Tt0OpwARoITZvG
qLl6DRrHbAKE2s2dzMLf3oSO6X9gQEDYT2lf4AKSuVthBLETnWDkkBlh2IyQlLx08waYXMKG8pod
kCMJISdImYFUf8T80yzb9Vu48uChKF2RFUZD6r+ELmfpArObToQnBsLCfLpOFPQ5rZmInIrN38DN
boLTyzcUavmC2PoN0LmqmAWg2fagrNibv8CeKyUiTMYiMwWxsONoVMHKRZO63B9xaDWNIAMdHp/t
xZK5TXlZhS0ey1QFP2DSI1gc0PRgWmtvjs56o8uiu2B0NLHg12DpfvaW+dIZbehGbyHSeHkE5RfL
sz3a2kdYOgT7Y3XsaUjnl2+C06kL9PgeRktaGqt/BVF72aCWh2pYWmr1mO7sz8Hqig6QeBqzqF2l
mdUr7KP+AbaeInoTm95Qi+VvXoHXZozzcr93cOBqmKrN7sYVqKnif8ax2WfVJJHE6PqjAgrM/xc4
W1lN3n1t8S8izPBvMO0oMKlbV3Y9UZu9RrbrkYaosVYdOVt4rE5DkaxfwdzJ2KORWBdJnYjzI9jt
I3P41niDyVT4z4h3keaIR9fCyCfv/IR7DyUTVLHF3jyFAEdD0mqAyTT6PcZ17k+rFpWJAcDwAgOH
ZKhbWuY8sdiufgTBqeykeT63yEFbt6aUX/9LPHyCE4uzY0bowE5GHbTopbGz5mYWXAskIrdxmGTr
AYJHyzrtKnf7H8TJC0TE1TaQZp18OtI8EessGKBk88VLqmcLJ8+nBw+tfV6Ng84tGheXiJUfYHPH
b8T4qNocDeDqR/BczmaOB2O5zAXOwH+F0OFgyLWN76X5PvEqiQlLXDeBzTgJ1HjthojtjSaJyhFy
UhoH10GOmdB5Y0ka5WuhGqe7f8UaJdqLAKnGaMbr0mIfdG7V9eS9k4aGvOZgmqf9kUX6i5h7FKvG
ewrRT6+EUV9h+jerNUSUVO3ZlBjartMp0i2KTK89r4kINu9fovGVbXW4e3qE9XRXrxmnVQER8r0f
EVH6B+00beyJcLVeeeTjtWYUWznBSMDgCe6X6ukE1dteP8LOwqpoAUrNgC/nAUNttWaKSZubIzGV
7pCVfih7JzWntS2EZltjOY02ygC7idLAwXMJanhJeqW1dBjsumrwdyfSKuk81HsdLmj+b4DLpNj/
a/5qS8m4lhZhcfcqdOPwGUf1YVp5zkJGC7lXiQPo6VJ++e1Adofo8Ri/PhFcTz0AwXKGibMRLhOI
ij/K7pPvBFayguxZGpdeZEq5ziLgpRtFa3iW6zcaBGRTfm07qyivT00CTHO68NtcWwJLmAMxVhb1
VGPxEpXsSvxlnHavmgYElwCUriYD9uJ7u6E/Ts5WMhu/4xV1dqTMIh3to7O4hlxwdeTNBu7SIYtt
ul5DdlAO5SMkIC87P1FoT32EuXejbF+T60VO2M+7CWWeE6lqpo3c/9hScLVXXrRaiEyZngfY9827
I/EWsmel3hshFp83r3sMNK6MG1fRDd2cmLjhWAd2D9cTRPkuD/IsIl1L9uZF7kpl7+JBhp8H28Wq
6BU/15XtagjLqH6rB1HVRpw/1kZhwbXLLUs0GxZgzmHSIolbE7xyfyTvxmkbO2u7jwK4j5SajVGt
ju0J2DiBoGYSMrIfjk2KSviT95CwpcmfYIV7g/YN9YS364WvpqslT/si20nk+xMeTg0etBvbymJJ
eDmGmHT/QM17uIL+gK/OqsJVKSXBizTxjZMGvgrXRGAzLGm+CgEqm1re+Acj+NjZmHq3SIutsMlo
+xCaicgI3FDS/QqplyuTlzwwhV/1OtzFd9OnRfFVXLhp4br3dt8bwlr5Weg4F2kW9HcnFrHiAFcd
cfbpgPERH2PreSK0L2UDAXGT5b0jn7OhmaJzDEgcL8HJzh/PX7ZIYGFQq8WuM0erl30SfCHmOVvl
S2hNd/OATgZLZ4LCx9sTA7ko/N8Q1y3OM2DeoO5bqyOCCacwzUV+2T2ZLJaOmvazEu1K1DUxrBmk
gPrjYBFgSq157KeIxqqHpxhsEhM9qx3OVBhX9e+vOctVg5PTlTEvxIY4UR7cxE4Y3pgFXA6Axx6G
yLZKsdY3Vy/6LdYS44yD10Lbw2OcCVslwhwKh3mLn2yebaDxETQYu6YnL44059AezOiua1DSnx+5
zu6Q5OpycEczIDMvmrp4deQ9EyTdONdeo7Jlc2zPqLhEn9qZVTFenYjQztSa/i1jOJ+xoDzSoWPH
GtL3Y4KH5vrIic7dqT+fyxFackngi0GstJWX55UQvvEFH5ui3p+aOHk+telHfH6r5ksicUh6H+XK
6D6bqmzZi8+z487o+35o6iwQD8uPtmEU7u943Mr+k7ayGDan9k5oRcW0TsfEi+Ea/IVirbQ0ODKa
cmrXsvbHEkZg4FFUfadbt+VoQhEM+jqKYFEWhXVW40ZabtNUUUyv3yBgJ3NacE1mXRJF21eNoL5p
4mkLE9i7/bEblERkAK2cyJ7xBHzFziY3PLAvoEZ45uNoI2j9vUnMGNFlQic9hTrnS/B+EoBQAKkM
l913csQT6CYqotyAnW5XISKOIQlv5smVycpsIsyhsWFFkka9NmaqQkubZnoBlyHOiLipexBARUO2
4ZHkrYF8fBwkxDwyMHwTZuF6wCC3kauqvJnkN9ejXl6jHSOiY5WGWIHuJsguRbQ5/adUHNoEXi+O
/j5CKGMQu3NhNp9spBIff+xBAYr3qDnJiiuJMQGuwwVdjvao84YXt/t0opFnmZvRL4e7YlWbV2Ty
xDGL1MbdXvXZ+zwpIM+tTo0q8JuFflWIv4fzm0gSixguxyqmSqxOXSubQPY80TRI6CAve1f4eOKN
sQojVY39lplm7j6pfPS6cWVNdSn2p3ZWhMcTNqHZEi3iqZ3F2lTB2am5hcV6xoayoO91//MOV0bE
VXVfDpMgeyRE7Xb9J63d8MqvEMSF89B7TlRfFU2BcwHHUhIk0kSNadEmmabld8PLvUUn81QzZu59
60Jmq0ssf9Y+VM781BTD14hgwilGS3X2qjU2CiwcfpOD6B4NGG7Lpd/wwaN1D58nva9C3xAXc4Z8
bpuhkwaXIw6iDFbpgP4Fo33onmu3UeSwwaiG4Uu1ERvV1odMyKJ27KYN/kQrDs5SH36ZgJGq912V
lcb+xLA3hl7ZyHJLzwoJdxhSTDi6ES1ZXJiuffWKcn9otLkRRlr3hH6V0Hk6UWXTtW9CbQ9JF3pJ
xT823VyCMPFyrWY/btYelVP+8NMGHBf0JK6mqWnyWwK5wrSA9tWmtGgsmC055kEoC9aOYYZusnqr
MWfg8mF/9fO8TL9mtZiNlVdXffupGjI7ef+qUQfqPGA2NEOn3TVWHAxXjsEEsHajLpjSVe74CeJ3
RNk6+ciwuuRhwH8xfDopADwsAC7BIvBYsJOUCOKfawEcdC1usU5slmMg3Z8oAo5dPaZ/dA6wIl2v
2Ze+LJbblC1WflmLHP+qHFjf3DPu8oA2z6HZ5yvXmHfG0kXKA/md5vtsRkwvGl+48Xb28yT78FJK
EAw08ilakba81BOkRH6533j5kNxrAiPzrRNW/lluu2EFA/3QF3RjNsUdXu9GHxMC+b07WBERS2Yn
jHoSCVmoBo/MuUFIHyHZy07h2OGQeDUVtPkuAvjF7mWrjKb/DEe2mM+7wTSS7ZB4ZUGvJMtKQPMZ
d0fCUlM/eIogei7POIwP4uooWMiE1C15f0iEB3Kl3SRO4oVC4mlbomHvoAb8u/6i3cQfaLBWw8PL
JmNtWRUlPyVotx0yJ76d2YE9SJrbweNLjcOx0Vi2YTDv0wEv2Z91G1vy8Rg7uS+QgQ8tDvpuHGwm
GWd7c3aaPxqPi0PjBucArv31UQXxsv1YL5nz3Nph1p0fBRHEh6WPLfFi0dlPGpHI1xyWHNT/iL6q
omXTgd8ZykAvUvN+WUT2pW+UTbeIFdFYxyNWZ7EkQS4f8/M3FBQzel5mXcrS/OqNViVh4lX7WGBf
Chn4KKhQNQm0opxD+R6dyZ9NS116lHe2B9j/oGn9W9ksfvI/pJ3XduPIsqafCGvBm1uCnhRJUb5u
sMrCe4+nnw9J7ZKqdvecM2tu0IjMBFQtkUBkxG8ujZE16snGl2QxIDwaosDp4Deyt6xwVGhtdbRV
+CU782tScC+6ymhc1Ql6RPBvBIxeBqP5JShznJJBVkb23kKoIomWMALVaqliida6otVZaT7ipVrW
LP7nXmeBqF0N2aC3j59ZGkk9xAGP4clHW+ifWRpaZ4zBUqqNAODv/7btWcdsJ84OmRTUccnylsip
0qQedJRqznwzNGNP3jcWi5rOTkoDmrQ/O/Zlb2NC+b/siJKvw1tuIv3t1hC1yyFQF1Vhmenx77ao
Utq19pxmcQl49dYbzQKzXbe8dvWXzw3SCBzrGiofVh6fiR7/1iXtjU6/lgPWRxAfyA20rZnCazwB
n69ilZed5Xd3etPEm88dVGU0tO4NhpVEcfPGDaHPNXxzJFi2R03W4+L5U0cVCKisoSKVYmm4QYe/
zI9enPcFlnbkgAmgD2oik5tEhTr9ulFIbp1WON4oVCylxAnxar61W6eBLKogvTVaW4NO449EiPjN
/3mP/tOJ1YYSdoUrjSp2mW4wif+8R3XYONbvufcIti/yN25PBmnpT17neK8OxUqtcKnKj+T8WBqb
ppt3mjn90bq1vLLlkYwAWBg8dlSa46XFd4lNcRvUsTwuR63Ju/UfPV05ngYjXUD7422zdBBOTdCe
bWgiw+9tS+Xyub+bAJZv5YXJ9hWt8zFN2Ja5ip/oSBXAidY7950XU0MBy1aK5fXy5EYm3ZjLjSMz
qvkEvcj206xzb+1fG0CFcwCYk8/767kJLCMxZi1TFbrX4Cpohck7dnAWftxy2fjndy7Nn11hC9mJ
ZQSDitfyQOJQ4NarwRFyI/a538CmZ803NbTa7kn0imOkmH0aErFXpcESvcgWjLbagh/M5iYc4hv/
1jcO4C92mlsYqGnRBdM7le0K1RFcWR2jiiJIHXlyCPqqJ0f3PV6LtW9U0xaxg4oiNl1dpx542dNb
HpS8t+7arq7GnVepg321Y0NH6QgjkmI4lArc2tecUjN5NJ+h0RncG6FH842M/UBWku9FQVBH7Cid
2aT01n2OHaOf2+95Xe9vLWi5qKXOWCQqKcO3G1mEaomDSVmFt1ntohLTAsLQBQEoAA4Q7q2S+hi7
AtGb7mSUrrolsM5Y+jmoAMRpJ1gxXGFMGbHOAF9gdPLOssuswuILEriyuXGFcDUNa2Wpklj4bz0p
nf8l65q6m9xU9w1aTLcuduukjtW4lHaCbYcg1z1t28H4qYAoG05p0XrOd8wwg+opsfPcsJY4Lct3
aaErqF2rfJXPf/S4wxLprX01BLNE9HunG9FdP35AtoDq963dPfWlp7gqzHse/v/W9IY5EGYHvcsk
jLPRDvbSHe7NY7/Xx7Cy7xO5bI21hC+lfldidNtuKUs5dw77coO306euOHvpCRVaBwb5O60pVHjs
LmXkJ8PvKAPWoDgKE8LWz6y0cnWvsl2uYPK2pr//o1/e6U1E1t+YNLgXXtPDK6KwPSYDfEHMa7XD
v7fQdeoAV6xt8R4bLUWolMjmCGOpVHtszfyp8jDBjKG5u4ivhtlzjICh/D11HKc/iCZ7OfqWZbtO
isICCadotfvoqETlCim/OF9GuSNnERIMou8eVoWSuZnD/9z2nVrlBJirRQu1bDVvAY/aI2GTnUzF
uC2OUAOoY9hlnnvrx/u8WUZ50fFpDRGiCuE6qRks5jt6JEa9VpsKu1eSTmeW+BYcrLqRv2mUGiOK
D2E9QNyjWFy9/tGpHwHsZ/UibMMYNqs6wJE/TENUpmstaMvK9cZcG36ULQiWl9Cjd34uEQqNV0bm
TFTXPrXxnYT9S7uI5Nw2SAA+E7j+bubDqMTyr05pGbqfW/oqbgz1EU8jX365MbtEXz+ckhIbtTIM
vU2rOJQYUQxARMbMa31as/nmlYXMRYhNg5KbwbKGrV5huj6Tv3y+N9klSWxIHu4Ehe38JwDALCpM
DudSnpahKDBLmEtITAz+QsFjLjhInthl83JyvKd3fIAdeNiUt2QabHnhqkSomSu+9XPQSjRDl3EQ
1/3xT9gA6kpyeK2C0FBf+kBVPSjo2KKBaBAsM6NqH4xU7agyy7BroycZeRUq1jdIQYw/YJnPiGqn
2cWqX3enzsyQ7VgUkxdNBp6wfqy+xN3gWCv2IL1ygmduZ/sbJy3r4Rt1qC00mrrWWwv1Hk/GDyt1
/xt1MHRgHjZmFmcOdc/SisenJvMC42vXZ0VvusNQaxpEUBoX6Z7W3MyEvOEQKA1kxgWlCKhNcB6d
0t8qSHfg1iCbdai+vJPa/l+QCVZUx+2XMaU9h6uFG4ZSv6kltYuuZHwz6U3P03h4yMrcMmry+Bmt
INsZmpsqdWAMPD9jFmBjet+B40Bnxqp88tMvkl7W5dONFfcZvdBGrVbF2F5b8ZM96tXQu6Flb28k
OUOri/HK8yDVXhGxCKdtBqCFnL2Rseq7keZAccWU5dF57LtF4BdjPkHxrH5MFCjVLRlJVHyl7VVh
AR8PMMeelBuTTlXGJjmMqklf8Man+wfEg4ZvWlAhI180ar/6BHxwUClVw4WvsmNQF8jT2iRyeZJJ
6zgKQX4tQlC+8iZ2Qq2nECsQEVOYevq2kocU5SDQ2f0Dtaq8fTBplOXo6GpIA9rAhu0LmAlN2aqa
Gs42K+j+4A2A1Hj+RZXzgU8qqpmB6QZJ3Qxb1LJna5X/T+SEVYGQ+YpkvyvLiTbek4c6INX/LxCK
JEHa4YKBo227ExX0F3MaHHzqg7iaOvhEQb1ti2Z66qZJTqkUot19+Mz5g0os0zSjtw57SEAs4O6i
hOQ60Ri33xmG+ofmR/dmIdMC9OAz2gL0ecimMpifWAez7LvmkaYJqRYyqyZWkAJ+kamlMu67OiWF
YHvWrXhR+q3t5vSQXsZYDSZpUU7o4X/7A5NBcxSqVBdA7pTcG3kwR+17WTpTXX6ZxUIXPWVM/3yj
ESa2P7fcBy2W7mO7LYLXKocQeOwDe9Kf22HO25Hm+xO6oScGHKlFSO6VHv6Jbfg/ADgcKwy2dR6F
6n1sJQ7SuSVZ61of8IGWMAaaiYh/IDrqqv/VYNne4AJWYTsaFH0H+Krzg4HyVk7Dzvla09Sm6qoB
tUUn2wy2/w32UFpUavZ1ADD79AdzcVSo8w0LHh9Z+NjqPDig7HVtugyUVIrW/woBSWyjD36VcobA
4Dut0ZaqIJnI71pb2kuBL1XhAuVRK4aq66lv4LB0nF9whm8p5cqof7yWWYcKvjw4SbuM60JFNju0
Tf7SHTK7DvkwOgjW+p0EmcMWsy4F3XTt56g0qu5qo5QgeJc3yXDv146hO4sbNxJseorbZQGqklbz
PzMkmzqR6ruokyL562dcCftT4H0LdTRAPbqo2afl41B3OVJbaIKauwpFDeOKZopcX8C22zkpOhuA
1g2TNAye/oCetHaZl/4ydKhpYXSu1pbkTiSU6oLH0lS/qR3Sfj8nK86ih39ApEB2nYGTg0y9+DG0
04RXqKYr/su/gVOKOtL1ZxkYvrrDZKHfpc60/4OcOYR2baauKQ/tt4ASlbnwhzDuM5f2av8Cc9M2
EaFq+mp7w68EPeUPSBYzcbWCBujouDPBZ1EfYmrP1nmEfG3tYNH4Du9OHIi9d1yLmsAcLb1A5pP7
D+AWGARRf1+ZWq2d1T6ama+GYpWrKkBqGUkHRW2j7Y3s+d84F42bh89aN43Tind6Wz/ZctQsEXCu
qv0/0kDtGgH7vi0qio207CD+ytFaK2zzrMwHcVbJ6raykTy9rWPvjYpB4h2xamgO9kxep0aubPyx
dV46v19FcA2+RqgILOnc+Uc998a9NuLlw+fkkhnmdx012x3OwfVFDDWw+jedUdNs/T0mJgxkJSY5
6e48Kk2XsqI1VKW5su4Gqz+Y1YhQTWUhd0H9WV8aXaguxAysrf7wscb3C9YYsoqkfuDJVY4NXTzc
FhRFuYTDPuB/zTV/XehUFWxBD9oERWKyBQnnZn0Iwm0d2wjrjpl89St6NtnEfsuIrHEd1XlwFAeP
hUccGsCXUdvlL8CEGBNn9jz7r2Na3McQRx4/VomlKFbArqeRjXtULS/zorVWGGPLkQvXDM0vetA7
ShTouFmZc28WzRqojQIolCEK2flZSqelNkdiqO6yZN+kU8Iz24suqjW7BA34ZOf1+FbyZd6iJ1mu
W/oAb9h+HVRUtR9p3epHOdBKVyzj72KAh0fzCoEd7YoMzFWMj0rbr6rR8nciVNHBj6b0zYjsRZ0D
bYzy+BCxeV50YxA8NvOhU1aIgTUPt5Eg1RY++IB9YFbGOcYjlhJrcwB9U/En4CABPMf8uo+o25kV
xqG+vK95SgNWDquHYOryVSGPxU5C4nY5Rn540kep2tdDkm+aLG6v6iQ7C7Yi3rceU+Gw0YHCmuVL
WcbVS19j0YXBZHgymgjH4caP12GsWnu2t9ZerWJrL8KORkJ40WTP2xRRNTc64vxEkhYgd2Ho9r6v
HDSofo9BqstPhc92yZbSLfW39JHSaol1tj9uwthKH+U06wXQC3Ne/wU9WXhmk5Pcebx5H4xiPGWz
nQOO6MYqbqRhqeOWuDcGnv6B3jhHxZB2IioRdLmIM1vmGSWDDbaT8BJipLWmeoX/NhxD6c4Ox27b
qOGbbztKfEingZdCoR7E5G1daGhXAS5Dfaw4lZXvrXC97e/lxMsQdI+ip8SBmNnEafCm5+YPOvzF
d8rW+85O2aQ4/b0UT1TNYgITrv1JHOySmigCcquPIXEmSYZ3gjH4Shc238lWZ0D/bx31VJQIJc7W
OXLbl9HesxEkqmqz3iJAcNG60c6XYvp2Kmb45Fy8cZKPNO3ObHoRqgki3Z0iuXsQBwVpa8D6VzP3
+wcvmpuNZlxtxJyfB/j4KN2TiADQdFA1o29GEsyCtXG2VsGe45NTRvWS8la8usWtGUvn3sPVK63N
Y2Eb3lkckK6YJfq7n/wE6TYkxpGMTF2wScr6Y4Jye7SrouwU8/7eSUGXvI6as22MVH7IzT65tG30
TQzP9cRNnDbtWoQdn91FxPPpbGae/eg00lKMN6Sc+5FGFjAbO3mNh4DqBooA6w+evAD5gfnSj9kw
OpciS0v2aE711YuLAnRU4N8jUKAcVa33+Pd2/VofOyygPak5fBy6P0PwWJnr97zmY2DumJfP035U
tIfYVJuDUljJrk3INMtIyi4Wb1K3rqTwRzO51tAM32WbRrwAGOKpZu4Vp+XNFCfWM7uNe7EyVOXn
qHfsJ4PcZ80GLdk7gfzXvXxbj122wBeL6ujh4yDr9nuoD7GGSszvafLHTVG0/k4sMbvvLWgPOgNm
t7MQqHsqU6VB8bwPaSVO1ZPshQ1ebrGJs1paPeWjza82qJWVmEXmDrlRz5CXYpY+Z7yrzUx3RVin
PLd0BTksEQadnB3bDnlUEWb8Ca1EN6/+hJmcnnXBT0fgufqajb6HX4VtW18i4F0uCIHsYUL8bmXg
CMZ3o8v3QPb9bU9drnWVJLZO5VgEq97J1Uc9a5RFYxXjV2o8h7bSpC+xqu8sWfMfcZa1L5M2rtCy
j2q2FvGbh0LPnUov4DGXsVszWpQz8kzPdh3gmkNu8BoZ06M4KHGS3c5E2LKHP/bz4WOJ5JnDCo8z
HD4af1wrWbTSg2juvfhxc7idQq2pD01qSxup0tutJAHQR34yDcmomq+oATXecpIqZa2HubKV0rRZ
htRgvqSqczYNPX5srLA8iHF/Ho9k6SzF4wMKUtoB2U/E1v3YcwPMAU/o/ucncSZbVX5KuvF9dpxD
MSZmncRpj71XTa96Te9JHWXjpJlDTQENyoxU4MPXVXMaa6Zvo48Pea2m3c4oSvWh0Pyv6oS8rqV2
W8SSqlM+RtVJnKnUBZfo1FAcATuiLCSbaTGDLGUrSt48chmL6wTagrhwpBNMs3bMNp245naloYYP
FtkW6lM1JnvUL7opRIZfqe5906/vS3gzYgiZw/pejM9Dv7GzfTV4+3yqxgNygSVGGFZ8mYquX6Iv
yD8d7fOFifjppW6sCBZNSOYeRtpTZsNzDdqUqt2foVRh+euNGJmkXz075zNb4sUqI1j01mkIxqWZ
ot3rTWKuh7LR8a6T64PTYlib2HJx76g9nXyAx0s9DPINOTCoBkd/Rl1W3gFpTs5iKMz85DwDB12z
jaq1CMWEWJKiD7KysYx2h6q8swszuEKSnDZAEeV1mbXtW5Am+3Qy20cl7KxjIWN5qKZl9wZdkm1n
Gw53IUy2B3ZVd05qt29qlqfrIVSjrbhcN+yF1GXRfSlFG9r/9h6xeXuPXtD7QdKQ8Fl8DP61Rk+8
YJkZ5Qogrv6g6tG6S7rmJeEreUhx8MV7I2heIq0v1n0g2bdZ/qzKoi57i5SSWRmkNb6t9qPelN4l
K8erFY3yXQ4CZFUkuXdBgTK6Qxd4l82RGBKHLHsbB1M7s3/0LpPkFLs4cS5ynIXLUkXIwytrwKAI
MuJKWlkHESbq8LUZe+MkosxTt+zFoquIbGnlW0P7AOCX9nhZLrXCBG0w9p8POEsCqBaDYT+gTFUh
hoC9V/k++Nc1rZVre68u/vFeny77uNfHDQQ0W6aVvZKtxDi3qh9uoZmxX8niyFqIwYRkGDkd8KJy
/ILRmvmj6fhu6RpbXYwdzmWYSOzQjUqUs679/HHtenk8jEmB0VDe4/sKdGLr4Z63HUBsHowi65YV
j5EvvhGdgekXj2I8xKryNp4pydkgGbqq3deGvfEFTUrEc4uh+tYY5cmKBv/Z8Goy8Ix9VT3a43OF
yrlYIJnAtkNFH87A+JQjFuAFXxC//pYZoMEspf2SSqirVpGd75Ug6a/mQItAXIpU2g9fTYuHwUdV
kEpusgZ0h+JzTrdx/uFaJXnu0EwF/mm6dSq0mT43T/SJvg3ysF/gwgahEJWXQxBzkDok8xYp3kkH
D+jhbRDhVxMf+3n+tuj3chGKhWUYxK5tDgiI/3Wf2y3FInHfD2g8ekPx2sghCAASbd7sao0iZvyl
NjV9A+vRXEeKHX9BOp4iiTW+NIi/7TJEulZiWZo3Ryc0+kcY+eE+AwW1CJuxOgy9VdEyjevDR8jb
CHtZEd9OxaLYllpswcVcQS+RnlTlLcXU5wuaKtxWRpi6Sp4jdaDxV1Yd5bGto+9BYWR3+hxVo224
cW9M2wZ5K5inQoqaKps1g5BQjE90Y2mYobf6ELO3h/BQhmZwk6q3nSFhCxm+iAV/XYQyhYIGjuQf
UGkKTvJUyEu+s8EemTAXhzI4DCEN+tvZPIb+RPlLpy8eoqx21KCGHQ2lKauliHNf0Q+N8lME4oCK
uNotxOmkDwZN2KRHwKxF7zOvr/G8lxkdU0XxtGn3IlQaSSdrRBfQ6bPs0azs7K7KnTesVOxFqc0y
Y3mi3ElKLC8leCZvCPPuwZCaP8bBetZMv3/OkB5d6VWtHqLUku8QrMMvDj3NRV+k0l61Un9neXQ1
sG3yMLDSO+k86LoNDsJMN6aS+BcxBqe6OcvtWgSZZkpncWaNVb8O22aPOCK+QfDMNF+OfyrNvgCb
/gvhvp8hPKdnCSnMVUG98I5iwrivpj7dTOA7riq7ZBcYef4NlB4ruIhU59IUjvkq1wh85G07nicT
Txlt0KkfV+vAc+plIOFrUXbrAPTA97C0LbruJQ7FUb8oAELuKP/n97qUICqrZ+q3ZpLOQRN7T3Cy
9Y0h66ShsVI9oTF7rTOz+DJYxhMF6vxqxV12lS2bRKDUko0IxYRU1ZiEd91JDElWihkXlmaN9uLD
HLUKpfihxPVLlXreU2bVzVpz/GEvT/EErnBGx4ZD9l3PD/YUlz/SrsRTj/3jfeJJ5Y5/er2BkZA+
BugbLsSSejQ3WqP0b1aPXqlfWt5xclR7xtdYS8rIzZvRpVvxc3Ex4bNJqolAUmWuHMCE6gKAaX/K
cZE/pLhd0F/uT/RONWPZRaW9wnmXbsu85NPqsacYnY+Kt2hj4z705GgTDWXwTNYmLwuQpNtbiH6w
m0AH3IlwUqIM7G8y7UVoxIDa8eFyDpS6gmcDnapFqcTVnZgNG+8VAwvrxEMxfGbHeioGq73cboQd
IOjm+CouRGNw4cHQxkVjcG+v3xQDpj6WgGXZrSEt2j7C7q0y78Sr+OMNHSd8erUjhFh/Zxpmbu8m
uidHcdBxHt8A6vlqUjW7DZVjgtAVhBotGugwynV6zku+JWWulc/tqESLOK6dHyPeOeqY0y0stfrU
4j3xJcyMzJWnsr163ry9k4JZVbLPDg4lhg2d5+YePw6ZXkocLZPJ9pamN2INWtbsbmqQ+K7TJjtZ
btNT4RjRlYYxWrCmtIPSGV/FEFJO0wawc+taCPr6rbpHpnXgG2/EI9UrfDFFPDqvNBHXwCu8ZwC8
waEHxEircXKeQxXDbDWzgjVieODfes+iOKPANZ/DSkt+FJluI/jApUbSQZSlpkW1orhqiXFbZNqF
eixQ1oYyzTW5bybbLEU+Xm782Zpbwwj0P79gcQZL9/2XOxaUYQceUkCwWQIHFVCHOLXnP8DHX0GM
idWIWb6v1sTqFFbTkp6b6takPWeltbt9pKX3iEmOIOD/GDMCtT5bCCca+KAmvVinzWOOGPt9rRgT
i8Ea0DfWm6ec9pTY9uBFpK66tq9wo0zDF4SCb+Ook6grM8+rnTOP/7lejHdVnj/O/CnJ1LxD27Xe
QZypaSAd1AT5SSnGfGMYpWmbl8iYfnxmDR2fFBAhBzFkW7aD2RcJZuXtGxyedjf+VVf1Lx+Z4UfO
9jGmNsbPolaw/f4zgfxY28a9QuF4Fpk1X6mP9G+UrzFuwBhgZc1hEPZnqptkPHQI7vyapr8Y12KH
T3s1OcdQNjNkAiL8P3i/qNqTFKThQS90UGqpLL2hmP8FeWLjHpJ1fAqdinR/HgdCY6INnhWUppxu
pdKs3CNd4+35TFKlLmPlihC0fK0VC15TPDZbEZJoSBdPLfn4M1nMy4oIXeupVwcUmhlLLUNdTbMw
qlJ2K62q1AsygMZDlFjF0nCqcsOv13ig4i0fSmQu0O2U9Aex5PcFaG0GbIojwO1Azh8HgGCTaoX3
sArSxxh2uftbDK+urX1qpd6paAbvlM0HERo+oCqUTvf4OGIQAbut801sQIrmbgQ5ehYHdd6FxYb1
6vVdvRND0bwdC+aDSQ3L1YHRrE2avydp8qRPFUBR6cvyVtlr3oAbzX8qg2JchGAO78LCVPciqvD3
OwDILxdS6W1Id7wHcbBV7UUbzPKu0B3vYYqVaUXubq2qOWw9khm9kL7owD9R+i6KNcnXeBFr8xBy
YjS10u1uWjjXkq0Iml9YSg+a2qkP0/ehl010JUd6O6Yedvuh6Y21UznmTo+esebWf8le9qQ4RvPq
ByjgWZn5wwxrHdBO2oOgjRv6Erp5yjLoJThstJ/DebYZGut9dg5tT9mb9lhshyjIvXU4ePbRms0y
QyV8kCs534rIohldwQhlQsRAu6flALLCVWeHy/dp3/8R92i/YiwBdqTW7qG1ja+TzN6e8lC3FqEW
6l8wolcudTjdVikNFTS7QdU4ZFc4H0h2+ExOHfTA32OZnwU7fJdK5EsaXVrINDg75P+iISJN7evw
4A1mcBChOEy5DympSwCizEs+Dn8tFuHHrDj7GBM3bajGy8W2qc1ym0DcvfplMC1K3ep++DWvaF3t
vsk011220fW58dp+7yu81TykFp5wjvhC66H7oUYqm3XlPk1keW81QXAnQRupSUgMlBxCrN1Ui07L
smuni9bDP1EB6j6hQ3pME0O+GJmsPQ1E8RyJuT5tbnOAS25zRRUrt7n/vk7MKZ2pPv2+TneSZoEL
KOzGuKhdbchomKF1v5Odpt/khl885JpTL/LZzNWU/MVM74zMZgVZX//Wp626GNtUvUhTlR/6uMxn
9rP0pSSfKybtW+vPnwaZmkbXhfEJArnqiglFC1xTYTNV9XyBqjrQ9qHRVPdKafEWne+dRP158KXw
OVAon6i9km8RvJGOuLZCG/B1Yw/my9jXSfd+Npg4TEo9Pf3fQ2LZRyjOPi4N9EJGY8+LTqT58Jo0
89W31HGDd86woRHuvQ6pgteAnn7lZdasVCWN9yhPTY/8qi4mj8cFzqQYikYTMsY03FdV3MprZ5S6
RymKB0rpNS6o82wn1925pDShZRaS8GCxaYFq8dWYUgSu54eMJesTjtT/uVNtyfIawiIeKgBPq0Sr
DuA32yNoPs31ca8BrTuHtdUcax11fGy4iDUzcNJlLEXPKKGjMh8ndrqcWbWNaoSnrqieeRXUv6q5
4ECv+weJcQdAz0keC9Py10bQFkdwd/JBD0HDFuA3K83KQqBFFbkTHmRxZQ334mAMJeoidXsWEaXq
4f4221npeB9U5A2d3LhiVgyhm93cJeWw/7hHqNsjLsrVsxhKeZyclKJf5lZkAdtUrYM4E4cuaaxD
Mx8+whS2bSg3IbL4SUPyPV8mlojFH9f+das69uJ9G5XuX7f7K/yn2wFZuZaqbt9DWEy3Cs7CS5wK
5GcQgA2tJaXbYCehPANiKGFmDsa+BOS/G+dyu6/ipBlkoJGSLEifAsuZNjTmlWVgZskTeGB1ZwZV
7Y5o+D91+FAezUyrAFnOYTAoJ9XJn0RUwrFaw/1tXAmjgWIBSqs8iENE6wok0RxrWpdQbfHb8oB7
QbQIi1ZBU6d9xC8rXaR+0z+FdVQDtEUKV4SRaSSHTMXdqpRBVyFMjA2krre3xXDS7CPtx2SRmEb/
hMWBcac65vdsjjJKIqcoGp/FXFMm2tkJi4u4bex72gVXi4OYS/TQuEdleS3m8qKwsHH2XDHnZLwG
m+ynmBr0IH5SeCz5EYBWxL4yK9UfxbpsBLSJqNWD+NlWry/pp9vLoK2Ltdaa2ZPXj7sYl6gLSPX8
aZoLlrlTn8ScHeGRrkZDfBSTfNdTN3WqaC9mJSvMlzpZ+VaEELn6VTYM8lqP4G/Btj7gWRDeFfNh
QoWsX4zjspN75fhpyNSn9yWRQlFWATQpZj/G/wqnZpq2iVrd/zUuwo8xqH7y2gt0KDWwUveF2cv7
FKrIEfN0w+J/3R5ciQ76svE0FCbEVJmQGr/HM6Fdl1ELCnt1uhOHRBlm8GGkJ/C71J0y+DLehPPY
x5oxd6oNQh8Yl83TmZh+vzAPwxX4+znTkX51BdalNHeBrfZw1jBYU+OlJEXYTQ9mcmwCHm9r1MCu
4WgZG98yLG1n8SvNrXE4xxYAMzX0i32pR/VzWPKeHxzDvxNhpZbXKZaji4j0FjNAGq8PJDDsPfJj
7JcoklRlvvTUGRuMUvs9jyz9PijjcY17A8Cf32NkPDSSuzxfizFxgFo+oJhEp+xjDHTmOUjt6Zjq
qn4vxu2Cd3emXab53iDHmpMxkjPNtxZDGqAx2J/Nr4+7TFPSbfJAr+dn6PttcKT3lnbnt6sAptha
cXodMvi87/KnYRHrnnZHJaw+V/MBumwNkGJcBIqs3enzfkwM3Q7W+/jHUnHl7/ViPLXH8qiofNJb
VCq+eFAHJCWXX4fQarZDiyo7vnm3cd8zp1e7mpqtATp+7ehluCA9CY4IHfQubG1906Zddx2ttL8G
yhYauH4vRkhO1C3VT0oL8wLHxy4swtiG9pJR76Q51BVVv6DT/mkFOKB4g52c44qrgjT+iYRasDTb
MQb4V+4GFDjutTaJn2VqGhYOdA8K3mdPwVcxWId2+1ABPxUXZAMlj9xsDmLOZEMAA2t8EXM+xdw7
VcWlvG1C9Wp3xjOQ+R+QG7rHCCeMh8Jci0AcuOWThCg8ejPMm0ltuXacN1sx2dnatLGquuZRwWyK
PNDx973UsRb3EgIOPT7rCxQXz/Sk0sotMu1BiXrtrpw3WKj5UEtqhn4l5eyonNCrTvNabeqTypVr
4++1AYj5VT5f6mlTdcL29WylAcCiWR9iwsZ6bxZGPNs8BpmbTjzJo9HJd+ioGNdMUf3zWIRb3lL6
tegLnT/foC9rn6K8CMWE0T/kqibfi2tU7Bw2Uzwa7sdFODhcMRuM7sQ1qObbe3v+ofp8W7Hs4weL
EMTGMa7CJ9PslHNlVPUSIUfvWTWzX06lTT8D7TGXtMRfFFJ8r9jq9NaEfgsKRQNXxItljV3adIih
GhxSib1QDqP+PrQARfeWbTx7Rbr14SOV5ZA+1POh8nsLlFwsb7I8SR8cm6xCDY2jiMQKq6xBUuC9
sBNXOV0aHavR+SYmxbLeytlTx2ULEAspDdPSi4UKTP7U2YO6g9921uoqPokhcVDmMPQc/06R3/4a
/lha0ngC/yYfxHIxLhTMhTyHnLfdGbMvtitJXL4hFlMtSxn0bV1r3ktfPdqpWrxNvextweq2KyOM
S0qYSbuhsFRvAHnKbukUxTWfD7qHVkYwBcUOX5AUyx02Sq3tXyUIw1eMeRQQH3k3W6ExWdj/h7Dz
Wm5b2dLwE6EKOdwyR1FUlm9Qsi0jx0Z++vnQ9LZ8dp2ZuRCqE5pBBNC91h+UlZ/01RlTOeNizAcL
UtCyB420kW1CS4xLwWP+4oTONQsy/fDVVBmteRdpVznya4oS43Mu/AxierJTvJ+TnVinoqvmONnQ
WidZlwcxVwusR1cZGyVcRYyE3NyfMXL0VzUM2v1AsnZv+vEP7h2fgxeQ+xym6aT5YbQRStE9lkno
LBo46R/IMW6hxim/rM7DKk6tvo+2bSyQ/rQexxC54knB/jY2hHaITLWbXbSD60QuILaCuyq0kOkT
znsIlXujxdaw1eYqyp3g1mzrFSUgZ49FB3aQCXn3IoTwiZyKsbNACr96Qf4MbtW614ccsReSrbJZ
JGF8RHRxWMpqgJrQKusy8/88ySgT5IkQFFwOxLVLLfxuh5a+KpvG4MoYg0uQBwhiGuUb28t3U8WR
ojMt66Gq/JNsrrWk2411DSM6Squ3PLGHRYkYIPnmIXohb3M7e9BxsuL+3iL6kx1wCA3fidnU2xLs
0CYtx+DdGMN7vwd6hxRBdCEDUC1ku5UE2ooLZA6PBuF7NW362CrfUEqZ6eNTvAqLwWf3YmprUJUn
1SemgnlbcUY+NFoqc7K77okVjZjInrHsTZ54khxl1ruOwm4zuY21lbnyKvOWPcmglwaT8+OI8NVK
DjM8Hv+OXecXU3TaFbnINzltVSTZ2tGxepPVdu3izPcuUrff49uG+vj82t3k8xf1V0EWmjvrhOfI
nLCfSlzQLQADezF+xx2xP8uDZoyPcRIaOyPPhlsTjCgiy1LdJi+15jRZJCSStsGoCqIdaFPTau6y
BnuKBgWlaIj7o2y69TZdEZ2bIF0U8wjL7DAIxPRqD3sQA74SCxTRZ95TVI3KxfLSk6wlhjk98ZuT
FQTS2iNGaM0c8XD3nUnKo6jJ5GNQGjz4mqnygyvCNwTQf5SdpfzEqxT2EGmkRcN6yEUN5kcddGh0
RFDKdM2OZtQR6rMq0vg48NaPkzKM6zqv4DXM1W6I7XtPDVejpjXEzA1wmrkGiFYq9pS62z0GoK+4
zz/gRUClz6pVAtN/K/uUsBzOoVk9yk54roxItJ+JNyanBFf5Da9LiiwxYBd2bDimKjMvZcs3KbFi
+lD9ytUxe+gzUnQOEa+VbNe6YZMTDnjValHuDHD5m2Aw7Pe6IFwrxAcX9rBOQz9Yc6f9hRD7uO3c
Kl3w0Cju+hkz2c4HYYyLPE6i2WDQNJfFaOP7IgzbW1dzkVPanIwPRUUbnAPfu4USzFy81eceOfLv
7tkfLqhyHT0OIkhDmXQfMGPPLsyUcJHcuVUfYDIUhZfIU8IPPcj1RdWZ3lNdeSZ7TeSMCKVrW29q
kmPO+vCoxKgUGaqdHurMQuajsrpt6IUsprF+uMq2vsXKjJ+zselylSBy2vVHVEjzTV5O1bYFp/w2
1vaHW1TJfY1z+iNcoW3IPYINajstATG2JyXiwO1vFnglZATGoT3JjgQpKNw8/4yRpbEE+ACnf4Vq
KC46oEQeEOYqdyrmYTtQOspD2HN5YWjYPBuJ5uK3JjIydn79CptlWKAvl5ytuap4EEzcInoOewWE
aec8yOYmH7w9a6pwhcqeeGUp4MNTNbqd7MWz41dKqOROdsomWW0KvCkh4j8PQz/tvD5x12bfau/E
zKDy+tajnmvB2QnFUzK4Dg6BXTwjInhxxPY3bTF4a32uAsCrd7WfJyvZi0c6LAv8VRc5MMdnIyqD
Oy0kN6BY73kRvqrWaD0JkWPv6GXFWvAFPBn+DKR16hD6p2I9uSQ47swScGsvvIXeoDin1MaptZz2
sZvBoHmkQ/gd4+Q4znhSJZ2C/ZSqCdADeuW4uMGRjzXiVdb6UXdXdgZC0628K5Dh8gAIz74Pu55P
Norhh9ZW7ELy7JtvxuGaLQCrIN1V+fFbeEjPI0odDHoR/2iIaS2FS2Lfn4CAOLWjryZvCj5E6yx6
Zbqzq+jk1yJ/w8IwBFuWtAfL8LO33nSXPU+o59axOy6tkDwEX8Rbl1r+msWqvjXqsYZyRqiknhPr
kwYepujCNYpv4UekI3fhmIZyFwMEPSDJp264D1hPOizJhVGV5dXEDHinlgb0EqjnD1bU5fvadgEc
N+Ayv8S2DH5W78pUXFpQzUgEJCs0E9IfeUSIz65BQhlOm2y6lt2kOqiA/SdeS9Uz+6EpdX+he37w
3Sn1Taxb4y8j8A8jsZhvQi9YqY8B4AUUdhdKgjCImvT1S4QO9qGPO6zq5mod2vYWTAtZv7mqJ+gD
YYhubQCw1S+kgwt4FlD2xrnX1gkX2WZVHWUvyyK4lw1fPsyP+mUCFVtUZXKVM5Ut+uaF6J+A8YxP
GG/PkDhewNDznV8W9qUdhg/QXu0v392baiM+STFniyHRyme7Ctu1GM38nGlkAVBTz7cjwd+rCnxy
OYZW8ZG49c707OZXVll75Frtb8gz1Ms8qqcrCj3tNlKyBk/GcDzDJy/Wk9/qz8ac9nVR9vm02yUx
ouYXV/3PzE7UlyZNEQeAonsHBNLep4gFbIea9RFymMBGYwdTS75HsPvdQcmfYjOpj/KA7nZ99FWH
aNbcJqtfvbIU/hksq1oScKv9awzcyrVSEs+SJ1c+8PJFPquBaZWn7HiqFHf1fBBgWVZa3XcrFFgB
a85tBKMAwGkCbRfZg39qbaxkV9CXzx7bjmbY6xU6b2sWFc0GpzD4Xw3p5AUPDOWSC/29d1R/31Y+
bWgNuMc6B8rq8jBXLZjMRCU7cjVadCw6Pzrq0QCDtpqLsm5NudjiqImYJ0Nq1G0wPJiLA1KJvwfe
irI1dC8jUZerZ4pNRFjlFf2M/Ex2EvLaXI2aAN1eg1uE5nfBq9rqxopoy7STvTy3q8VUtP1Z9pKz
Xxuxoj5aY1U9zlMOjYZnwjxl1E7NQlbllCiAoIoz9wZNaN6mlFU317YoHDg7LkuIEw2xq0ApSBdk
ajRfqr/bZKl3/OlgAQ7NFj4qX9ni7/K/x/4WsCMxZF5s57lBW+Ze0WN4iW5nEHQsppNsG4zOvTeH
QQc9BhijDRz3ns2ve5/OqMWGUCz5LIbIDh0l1R201n4hq8PBNEjncldOtn3YosQ6lzQoWreSbGP/
9Lv3X+P+Wy8YB/c2X5EGZ3/IV8lM95AHsh4Oytyl4627uWiaEwsNWfzqlyWoJ9yhI03czv73wK8p
5cly3i8dPzZ99Q63SeJsRJvdBbhm1pU1qJ8q95TtrXFMnOAuCLPllMFUvbV5iQ4km6z1KvDgFa8b
Uz+DN+6Pt24l1qODiMa3wbKcPY5S6sYuc4Ql1cQbDvp86CyTuiPUgYjF3DW56fi7KFv/GnArytNk
lxwqSyQyIS1h+Ryrl9zNp4+gsGsESPLmEEZR/6hrzZtsxzp18dsKPsy5bmuBFcbsqjGt+VU3q1QP
gmsmNOW+Cg2xI1UJsS7AARM0cGMTSg+uoKk4hTWld0nKJzlWHnBsDK69pWw88l7nr3YDIRmsPB1t
UaohkFOtt46Ob1kIg1Cy/pRk9b+1OW6UL3qRm8Dr/znta9yQK4euT/KrEYzPvpE111LVq2taJi8m
2ptvPrfKzbipwlJ9bp5r3+mehd8ZlHWUip8livp32TY8NujBdNFdy0XvpdA3vVHqbNPKFpUq/bM2
WuekR+nwFNVAP7HosrZR7A9PrHSD3axOs5K9qAinZzF532VnWhkay6kjOIgUQuZUbzQjuBhjZ24R
d9OmxYQm5Tn3Ve9s+WOz7RSPh4ZZeYjkYcW+kkWnaneqmeoHOfjWZJqc3CgRiil5gKV2XHZH31da
kLFjd3RTHWVwZ268FWW/1RET4V7CKKKdrNoMx1nqJqgj14hOENoz9JkcJVwO8VRt3MCNzEXr9myp
0zFETdJFsaNzgoste+Dnxmd+WMvbQEKFwUWORsr0cWxCbvLzuQNysKfaJyY9c4IkWWjSegw5zILF
Edf04naUPfIgB/r07w3GuE3KGHgdKkdZ/ppj7nf+PQda/0cUdcUu8GEZLjoc0NgM2upurPodSLLx
KJu6wWAreRvze+RfLXJIjorqwkgj9KnLfGUjtegg2+Ybdzomup1S3qk25OUGVgSASy3UVuo8ztSn
WcmD5UXfIRU98XMA6gz5rh6j1xGNjF1udiivz9Xct4pVFgODA3Ycvxpa/KnPSCrZmVgPXEnOM2P8
e1KU95WmRK9gLL2D3aEwKgcFQ1VvSrfSQUcwIVc9imuo0XOFMRhL0HNNCvvq2jbJNn4TsllkVn3n
jja6mfNJOrxtRfmmarG4smgR1zJ/rxI7uf+PFihA6X2dmzULI8aAYf9XS6G9x0mX3ANTFlc58P+Z
Rw4U1tvXPP3QLnxkhhBuy9LmHuR9eITl2KzyKfUXndLGpw6zO0HYyqQo6/NBVlGBY8uuN+FGdvjE
xCE6zt1mOyropv0ZnmQk4JFwcJaNnE325LFqDJsYQ9tTeyjYFB0TrxXbrvWeuhzqOJeTDwTLUJWj
LKFfSKOs34ojlxv3BRgRf40f5KnWfOrX+bfxEWGV3yKpjevPqgAlaUyZq5S5y7/SmH8Vb8lOZFc3
cKLzg4miUlrNvFWtQhInc0xyRfqMYf3TI1Tkxe7+VIcopzfWovCsocImVmkyLPvKSo512AXnxKva
YCvnaYzxNres3c5jfRGcb8U/3bdqmWTDalAzRKHZRF21dyuosC2obb09x2Z4zEVqXm3LMq5dKJR9
5NQIKMshSRXAPVF8jJRl3eN+uxKJo60jvEGjZeHUyOzopCNvp+etcVVV+81Lpuavabl/rgSAdIhI
vIihFfG94tSLbh4um2rXzMnltg/yrcQONNyugZfOvou7XzmcDKQ5Tp3vdSxcq3ghq2Fu9CZmMoyR
A2Ujkn0rpYyHQ446bruQHXKIH5CX1GJXrOUCTR6wXlEPX1VZkiu//7vtfx0iEizWwYm1m6FjczQB
igjaoL7g41pfZAnP03s0AXh7hlZdnKT+3Y7gygtxW3MvR8n22wiv+jlYFTDueahskiNG3cCxPZvK
3WhZ4TLpSuWcGLDB/bAbX9MJUubQ+s3DgFnWOi0V/+w1nbYzNZEedHckNudOwdZAyvReMVELRwkn
e57wdFiYneW+pO3QHUmuuFDvTBd0KCV5QBM2O5XVUcsj76/mf43CS4VLWw8XKntnfADi+2JOUcZR
7Ny5dreWNXlQuDUcUqP52Y0YpgODjfpt6VUCJoRvr4SdmgcRwEgPolDZmuPkPnVKzSY3148NGlgO
6fB7L7pzLCu5ykPStsm1QWI1c53mImu39sA7sHdU2Af/M7TIxTffjqyDHKWiSHl1s6BfKGVv7eRJ
sg3iR7OcRB1u0SacgqWahdOqz0m8f71gjg3lejLSjD0+08gJ0dkYt3kw8Knml5SvOyAhui9DfH+/
2lBEb4+erT19vVnbs4xz2HRbU0xYZre2kd8XRFz/vHU5tB/IjIsM5P6f10z++ZQkaHirfz7hrRqb
brcw4sDefb1ULrwZA8Mq4qstdpwRWjy5vK9X7CLFX8Ox+/0J5duvUbzZAjz4/Qnl24hCV9w+4e29
I/rWyU/39WXJT4cO0fbrfffzJ8ya2//x60X7EreTZPj9CeUMqmMdlMBVTiaSVnzCLP8WY5R5+Jre
IYGJIQmPFbRrqkcATDOLVi3PJWohDyTfHoXueO+Qejxka32wnJpfvRYoiZW2kt0VumeuvckH/+YU
F+5X1mOuE7wLJ5+bT5SQO01RMVY040N2ykMFoMOwvPE2vu5g2DfEUDfGfHofh+3JLZOfk8bqHoMJ
wowsBFhrEhNqDYVVXtWKTZwNw0rErvYQBoX+oETTyR0a5RzPtbFy+kMIAhIF6grtX9vXHAynlXAv
B2O8ijyFG67l+fKgN+Wwzjqn/KsNXdeNZzvicnuFMRZkDHxsreaXkGc1ZiQWk11mB1kdtFHcgaG+
1eRZA9qUq8quks3tnYR6D55BY686v/UYRYgd6hLFUg6WbdkU/CrUVBxlLUX9/uzo4vZ6skmzLcKk
yJySI/znjRjvSdC1t68CukG5VeMMIoHxbfDOhp/nd0LRQr7CILrIkpUi4A7uqNx1Wtf5sPWAMERm
E6/+NdBL1GGPqemLPLeAq0JoY56Lif18zKG3Au1e2UkZw9Vnvls9rWiU891O+Uce3GRtvgYSTdib
9ccGuVnj5KKOsGe5nhy0yRuOJKjdrVPXeO4iVbce1LC5GgARVqR77CcF495lZ+TDmyVQkdIGY/we
F825djv/l4dLn5aHA6vAjgQ0i7BgltEFTKWGPxxT+2ycQHkLM89dqEGUP6NIlrLSQKMcLpQJh9BQ
7/iE2tYOO+foKJ2793K33g8opZ2Mwsm2yCSy4NL8H0LpsZuZ4n5EDHkuaizhG6PL9pluZ8bD4Bje
YuCmvgZnkfO9NvzX8mUkGsL+ipZuuOLI4icCsdV8TnRr11vFNYnCiXIf1VpEmNRDU8kDLQIAWXkn
gpEu0TFszpOw1YdYFc+y3Q0SY4U3WXPgPqZBuDRWeeko74BctY2n+zYpZU4f+nOht+6b2Zvhnp+6
tpbNbPSOfTWoT8nlt/y6nTb2grRxeuROlx37wUyx/KIqS23u6Rhyzo2y+6vn1j13yJI8TDriFq6l
HXotKIhChqvI7co1NjXZs2eTbmsHxVu6jp0+l8roHOwCXIisdi0Mr7hQf8napDTuxYu9szwTNRjr
AYGgJapvPInng5vvQKU0T7LSJ+VWGEFzledm8fRsBpF6J2t83hotgTA+yaFpD3SwJYa/J8igPGXs
MOHy6Hz5GghgssVatFSd3FhPmP9gKz53maXg4IpwE1uE/ybsV7XVFEWQrtqpPBAQBZ78ZwpoLwn3
yOkFCfmBpGGVvnaIzm49ZCPXsor8mrc0YjM4BLGZvvKYf1GtKr5XzQF3TGslB2m5l6Kn0/FLZgYX
qc19Zms87OdTEI0i56/4QAjm3hHH1kXvTO5Z9k4kyAEtBc8jsKyrZTR3CFplr6bmRscJvROC8pxU
dFOxsQFkbORJVqkqoIEj9g9ZTh6y8/0NMX2omf5MyAxm3mUs67JoADNEqhU5mCmo68eYGBeiZfq1
TYz6MXOiZF3wrW1kJyJq/qWPho0xlOQZ67YPlnk6ZnttPtUj133UcKVf3Lp11X1W2iA+y1l00EX7
GHoCCOdfmiW+IwEBJggh3hXuX+U9FnjW1vanmYc3uKjK8ySW+v6NjopVTuTgQzjws7Q5v66hCdtO
nv/D9qtykWSF+lyGNokWU9dJnJgeSplWuvfQdwd0UkZrUsLFs0gbseCX1/8gyLa6zVTlyR4BMfMj
MeE52K1qPraNbxKJjLKzoRbk85Ih2EVY0lxCxyhWSGxmrxh2/swcx/pEZ+s2T82WVGmE+t5afQNC
q1OuHoIQKx/XyGM+pM9TMJZPKFKWT52wF3ni5A+yKRYIWsH7AHk9d1ZtVm0KYuhr2ctdMTl1JuY1
shcNcCQOjl9zkY2bA1xJc5L9KN9n69bhx6W857ilPI0dwOMqEK+t5WrgMiJjIatGCVTRRqlzM+De
/Ro3QbhEExGqxTzYyPwNOZDuUfOz+gHW1q15sDO2UcWMnJ5HpQVXFwSUYTuqrXXslSZdmJbSn2fp
ipUqwh4VUCgU29QmvzzFjb1K6qpHcLEjPS9HtrKoq+PvLmcYWKZbcQ6GKrePqkgRA+4n/07YgXNu
CmdYjsbkfhA5OwSDP72Ukx3vCl9UW8if0Vtgomoepe6HAsF5leuTeYo6Lb7PSdfA69WdjzweXzXT
OgdkHlCFytFobAsjXzuNfxasTY5phHy6HvXRfeJ6yX5S7HAhq18dQZRuM1MlkK+6wz3C++O9TYBt
gbegAPFKVXbYbBA2VcbXIIcIPxAH4fpW0GxMa0CrtY4u6gSIXxEkwtGM9R5Cq/ceXAGiw7WvsmVU
Ca2gZNOsZJ9ss91mM3jNdJG11EqSnXSeiOezbyN8ca944XCWTYWvu5sJaHakW/YDIqrxyouycOsY
jf2AmjQavA7oE/pki7AtZe1DPF/JquyIk3htlEVx1gBIu3UdL2NsWV60Iv9dkm1QpdpH3PlQVI4i
7Al+GTgsvzmlne8dSGpr2ewH0dFzWpNkK/cLdN8RHcj66Fs8qT/g13fXMGmLu9EYnYUcL3LDBOTj
QPPEN+Xq6+anbLe80ufBXNnHTOeX7rnVSbZDSm/WBHHafWxlwVtsAsOY3w4i5+k27ct6K6u8O3iV
v99d37vDGhOJ6BvyL8eqdX6/u45lzLLX/Y1A5ySu+uKzcrQLAczibYoLi/XToJ79xquOVRHlm76P
kucJJcIFIZHiE3tO9DgH89IaerZqTcM/EONWDmZfqrPphDJu7S45aWT0lLWpmi+B6YbPXWcetdTW
3/yhQvIrT8JzpbWQ2FW/WOuZ77wOenohuqT9jI3iAVRa9moEvP++LpRjDGzxjGAE3E8zFO/g0/fI
x2k/sX/6hjKh+azWSr5xSyLXRtSod30wRStHT/xvCV7ZcihSRRFo9lI8FZC3N53ZBgdEdO0Lwk1Y
1mkjl9JoEmpKmu4IyaE7smWskLmbTGdvxN6OBXuynKV8Xqe8xhRgGtNvVhl9LzPhf2eHfodGo/tZ
6dMapV0/xPH0PApMiRetjRwNFI4FXIwNIq31pxeq9yKP2+9GF31OXWjtFBuTCtWZskcfKF1RPqIh
XTwinc5mbvS1jWzrJrO+wOzalTAoyuWISfLSwyh7Z3aYQhbRQ4hByaWMLLDFcwnaPfyftIjWtU4G
eCEbQzS/+Gd4x1sbvlLWwaqS27m3tsaHLRS7TQSlgGl4cHoXsu7M+s+5aFoyH9/0X+eGGtqJ8RA1
G9zWFLSQU+Xiu71+TEcAbElQ1B9d/AJG2Pme1q2/9NNKO/NPhCVcwhKv5452/JHBM/6I7T5eBzUL
cHsEN1KqPepmiFx8n8wSZkQbvpV90m0iN1b3SmmpD/gVp7cRQwf+ARLlc5SbAVZ3lguozq6f20x7
lFMgFpQt0NADCiZEvdWVSOe7IHMDPBLYm3hzwE3vkOgpN7Vj7hx8l17iyND3WNP1a3dQrW/22K4i
Jx9f/Xowd66eAm+a22v1ezNE6XvbVO62BQO01bzI/pZmmfXNcNmnD6nqbKu2T9/H9LvsS2Aub9hp
GrvKiKbX0RAr2a5ZbAFjkelElYbwhVzcTr4EkRNnFSnR1rBRP62t0DgGrOyPZlxD9Pmq3xrD+j+6
e9MzYTe05kp2y9HlPMUAIv5gE64QPcp68lDHYIerqDT+asuzHn8JJYq3BON1YGH/DMY7AUG+2HB3
CIH9/Fc7Wtz+IQya87/a/aDIzy3I/C5BjFIUVbbs+/7VqkzcOlwkdo5zNbdEfYXJLq5Iz9yaSFzV
VzbQ37joTVzXRm1V6kV2DQqcQhpzQI6k87xNaZjl2UOid9e06gAYTiEqqUf+PrC98pgVYbcTqh2Q
IkLspklKEgRK4K0TS3fvw1hA7ffr4DHTcFXqYtZ/sa7ekXovLrVtkHbUOhzB0j6/aLadX2SH4E6/
Q+6AreCfNlnyU886wMy5kzUDGV7UhrKwOgsyPXISeb7sjevMWw+Zmq7CcVQfoXgHh2aqjYWsygPS
uEtAyv1V1qy0qVZOZGRbWTUStz+hsvy9qDP1UZh1e4fW4SkNfOWl0eOI7KqV7GSVdFe/yMvYv/Xi
uLo1cdF+II8ZPDV6u5Kj3ImVBbpVePrAIwR19Y/ZUdT78SmszeYlMutlMhrBe+oQf5vMrl3Latsk
P4EpjPdu1iXXnF2g1aSANz3TWCNp3yA7yUlIxq+KSA93auHghGxb4qF2ibWaaXRu1bR5QP45Onc8
/WWfPAR9U69bPazXX22V196blq1uA/AX+xy8xEUeNLNKEEy3FXwuivzWFmE0D48oCDdqbIMrnAeP
OlozCwiW9U7F+o77G2Nkj6+E/gqdFgSr+rG+EiveOLaZ3RHVrq9dOnTc15HOybw2O8TwjrYp9Xsm
8XDjaFvuVt6zpxv+ryg98BxxP3EY/KW3g/qS1coEWkiEl6YQ7q6L3QjRQ9u86zV4t6VRVi9aXEZk
FqruE8CtZRjeL6OOn+KnvFZNHmGjfSg9HZSm1mXXKincjWyThyZz7APyADwfZJGgggVnaJFa4S+N
XV+/mHDRPWt/Duh7p2cP7DHGpOq0ltViMjSwivGn4hQjmi3jeJSlr4NjadkWkyeov40arXhk+se/
irFRP3U6eViRDDyXdQXS/V9FNMWwdfwzSJ5dscE7ytJQa9U6VU1/p8Aa22oaK66J0O+rrikKyn+q
tY8xIHgNk+wjsj1x4fEevZpzojkVL4HvDIRfs0d5ylQJ/UC+rl/KQSlbSVBZMzfDCnjKjDxIECJG
XZWAybMdm9oqS0Zxwcoo3WlqlQEwMOxTFUN+C+tBe3Agcy17yB/v/eQ8ENCGMZyzGiPjs/Ahp0c+
i5XQNOoljMXmwcRRcpNVmnrS0I495K4S7KZKnS5lmOPB4lfBS9+zZS3fuCNlJ9MqCbfHgkt0pjh5
LRTGW7EVFdqgsnVE7Q+jgyqKl2HeTqtbXXb9NUrW5aTo6GYnXUFDte/eR2Fm15CNyVUb+uI05NUl
VXHiWJLht85x32zlCHnoTb29jFCCYjniq6NoPM6Ye25D/syJkNdWTvT1MlkiLm6YFyfZpE6RsvGt
CXuL1vC2FtGm41TF1aEpem9nijY84ytkbACdJffjqLirmnjcI74EuAfVRjU/fsuF6xrBShqZIcWC
FgH+tBp3d+RAtLpJNrJ665lEyINy7pYHNyiHjU+wazyqow5CTGOPWwSteOz6FNi26RMTztRsi0on
OoZDae7HrK72+RwnjBFQ3Exend6XSH4QMdaDJ1MtZsllUb3F2JXgskygDydA8kUY8S3ScYtRAohf
cH/rL1M1xx3xpQNW0ZHXO7ApFitZdcLWX0BuUE5xmnUvf4a1DuA/d4DqUoTG+CaH+cL2T+E8zGM2
2S5ns+dh1X8OY2li7yx/Sk9J09RbJXVJriej/hjZdn0N8bCzYfxVSx/7Cdwgp/ZQe6n+6Ni5visC
nAXkYHfUgY0+yC55MMusWGqA0HayqmFBfGgVwNS3XqcxNqNX6bsesXhuEI36mIVIY1qelbyUAXuh
dtLttyZmvcyPQftIJkQiwkb7qeQdi7EUXxliCAvsU9iSBvWWzUeOHg8IIZFk1VVRhImHLhTxGqPQ
J7vNiNsRc/+A/H0uwpZ4Quzugrpwfymt+uzj6fFeZhaq4kplPqDjH2ywQsvPdpwY+3bMjF1ohN2d
nBFZnxydLUw9rW4IP+qCZSsPtTmae5sRN8jbjGbnsSyfhQZNQE97uTfq5w2SLMmDsISTs0VnfbBA
mbw6ENJEicjahbAM4wLHY2+pjdk6Q2MoJ4holNk1asriuWqr56I39LvR7/Jn3h0GtGzNT7JzUgok
6lyjPshepxUxUptWt5O9JBgqFJx8eyN7iX1aG4GP3yBa4oZwOrnI0nc3Uk8WFlGf+Bqfx8D33nLT
npVBo/bOiwWYyU7z2bQ3sLiSCgqN4TSf08YPlPKzxk4WcAayV2rZvwNawXGkacU4Wy4YC5scRXNn
14IdF4RFKBreacITZhF4Rr7IJtM7hfjXrkMRskONLbb0VTT8ZDW2AFPX/0KQ8CXtWfR7WVysFNfr
L3E6WDsBPwbOiVteMlKsK1St7a1t4svNo4tvdT60oPqPtoaI/1dVlgoHBJxf4U9sBZbP42mKFpEZ
mKcev50nP+jn60Bv9rKadV69rltL3cjBPUJY28kwUcOYzw1bDy3lMTFvUzml196FSvssT53YDz8g
XbR05qF20/ZLljvRJmUP0Sww1klWZcoGlBhPfcpLr0byhlL6VZIDZb3NuPeIFTuJIVwAFx6KpolQ
CLBWZTL2n2qpPeak1j78zsZn1rG9lxytlmWJvcej2qrRuhf90cscNP7CMX/8OnhZVTw2dXdgueGC
Lp87HTPdKpabrgq84x6z+TAS9CcJcJUtqh+cPGfaq3Sdw9D2zjq40WmRt7CcVTyW0eed67JfHnD4
yAjc5ptStP45JiK+rMzBXeQh0X4HrpQt+HWM5H02tk+yTQoIST2geKapNgWQWhzIFpE6CfTSU/3F
MfmIbqJfZE0lng0y+imBkHKP3bp/qIu8XgW5Y72PXfHTyazsWnpCuWNBRJLZ6rmYMNGbQ4RXMrbi
exa2Py2+t3eeM+CiEtLxsYGLQcRtHh1AVLugHAGfcEHzeo6/i7Ve7OsAOrT/P6yd15LcuLJFv4gR
9Oa1vO2q9pJeGJJGoveeX38XUS2xp8/MnDkR9wUBJBJgqVVFEpk794YscmiK9rFX5fHET+aLMnKH
HEgkQrPfehvTAfsIsVvwh8N/jlZKyi5SQmlHwO6bkI9MdFjBC0jK38pMoHlM1dx61ZGn2Fq6mW7N
Im/ufTM/x+6gfo7Jq2ioS3+Xa6hZiAT7V8jj7zvJD/d9H5hHaLVhdJwaI754+des8GvkzjuqPLOg
/dmpG1mTt31QOJ8gZ+nWtSaXR5tjxcXjIy6FYKUGEcOmjFz9Uo6Nt+zcwqaQp4Bt0kacclE3kUXB
pnzRlGb8qngVPAk5AnGulSPTOg6bTLZffbhxv9l2AI64ozyMJ0q4NUvoTFzZ6F4dE7xUqfvtd88Y
tqVXkEdrNLBBukNNnQTVa7oTapiDBVPIgOhfXStEXxLf3kawhB+zvup3JkoU7pihLDc4xzGu2oVM
YIRATdNv2kAzN5nbfEKwtL6ouR0s0OEJvkG3dLWNwvqR8wOCiNlZehCTbxyprg9wtx4cKpPvcEjk
BYW4/l06gBuPgF/0nh/eiwYyMuUoRVDFT6ZIkqAQS2xjTW5GOXfWoJzlLv/U2/m1MFNC5Fn5ROF3
fIGrWX7OJAXCLsW6U8O8Og9Gee1CkDR5EobHwPkRyk16kqGEcMJ+2HsWtCXA7zP9JN25DXWFvpl8
7kBAbAGKw7g0DaXBvEwxsAdTbbu7xqwpO5dAlOlSGKxKufGPqtOclbqxIZKHctydKMjh9FBOvCP8
EeU+CKUBugFhFw11UgAEhYsYO371hdf+dNW6w3Pfxpx74/AZzcwKrWsyV8nYkVvrqvYF5SFEueU4
2ZZB+4dNeuI+ATN97nuLQkTdD5a8bmQnevdiEhr37r7tLeuAjuk3Yu14oKs07FF1BXMpxoFqoWBS
qTFotrRd571dvBQauvWaRZJZDE0A8UvZUSCH9UZK05x8WHY1RZtE4bT0eOtanGWPru4k1I9M1sjT
H/4kcJpWw7UYQuNiJ4BH0Z3WHe0PDnjFQg7rb51utNexTiBNzqDtLIPP6FEk3xH/Wg5NWP3s9MfO
tqDmiXznVJD7WUAs1a76iHqWJoyLayA17k7ukC8lvQOTBUScV/Qy4fTWlWuixgUll5jEZJtRu9R1
3CvFEFG45E5Sym8RKJqssoynMpJbnlLwOomhFXjjebAJofE0fAqaoXtImmxJKYL5lGdysghIzZPH
7qXTODUZKr63XhxpPJt98+tsmt1mX4dnxF4buPrvlRbs1kMQ/yzc3D70BSSPNrp8R6pikl2AjsmZ
akpqiEsoxziEDxst14rLaJcWpZEyeoSdd3XqIttlvLUfU5tkmc/PH2mojIwZQq4baA7HC6zKGRLi
gfzQjJG1jPVOfsrj+7LkZTW2x+S+bcNw1+pluQ89p74MqLiteF0sP6tuepYLfulR3O8bBegQMTBt
aVpactUaQ9817oiQ8iRFW2RqvFYMq9griNHtAF9Pj4yuICfMSyk1xmtVLs0fdp48ojIKOCWT5Wun
oS9khPlPTnp3PvfCz17LJ+z8KINXKWh25VDf2fyUtpFqd4Df7eEqW7a3gsBZfZXJGpKlD3+m5pn0
EtBufsykXmoLYSU4TItWqR5ICDWbIq4zcCXlUUji8uJVXdF8a5AXtaJvRdYv/ayMf8h+iVJBGsTP
Jsi8TQtNyXEcNRhVjBRCGKdTyLkPZ7XW7SchpZvlG+JgxdfAN6i8tOXi4OqdBZyvQ2Yx4kZpW8lC
NSoTGHsTHqESDtfEc4a7xDHzRWsY30Il956oGhx2il83aJoT7uCcDkFk6n13ugm8lybDA+JDHWU5
pbwp07Z5hQD1IDwCsx4pJCOCp3ZVtm36CuCGF+9RxDT3CimJE/+XEfm42rxAGuGsAmj41yg3ObtB
DQZem7po0QeO+2QgknmFbuMwIUA6DYbfYiK+6Ov4HACQo8alrNel0VBBwt9yZXZBsUdqWXppwhG5
19YmFz3NVo2NCoyhP8lyC+mom/FmVPMgLYE8aHrb7ZuGmPZoK+lnJ7Z+dIA9r4UT6tdM8/8Ipnsu
ea9FDpp5SWkd3AiObO7boEWjt43SB0+d4tlZU303YbxKgkb5wRHnRyEH1nMBV9NaUaLP9lDmK5KR
zjWZGiDEUKaSTtq5pqRKMHZUZPlLMEK+WzpX4eg4JuTBIZnl2ZZLvXksDW4s0y7CLSbAdLVve982
i5Hl9JpL33aEoCXPX9tZnp4lr1KoVYvhbmo1AhCh88UCqHgONGONfNgjimgBaqrqaayco54Q5bUc
WznneQTV+QBy26jRP3PiSt2jDDJc8qkJdulA2IWUf7DLPXT1dLNRX80BHvyy739SrDb6HYd3eKie
S6Lwi6p2snUHfRG3y9gbD+QVlr4uGfc995GdPGGQ48JUiNd41g4Z0nTJV57fqxJ/8h0VMhcbZRZN
zofT6CLJmmjkiENT61edERG3lweLkjeUMRdR3TxC7JPshG1uqMz65VLZqMx1VqcteBs56yQQXu0K
ocnU0oOXiWRy1SaGdo0c39n4HPDcxNiSuxpPVP+kO89AhqZTC6JuQX3uSi15hAOBl2tbhhdJ1fu9
sCkJoBNoZIFfSvaVw4L1QwHRkYzL2vXsB0/jLRmtiK+yJA0HX8/GA8hn/joueY2AEvxTA4kTL4LR
J6kiGdFRF7tuIVjeJUVv38uOf5AtteVopJnAte1ybQacgvygWcZeEpyA7KYw1RCxsMFcrAprVFeo
ebrQsnQPMO+fHcMkrz6GknmuQQK6SpndS5mX3QtBaons2mo0eWvyQM4+mzD8n/vR5yUPGq3nKM8I
s0f6E98fE3TMEnr29Go3XnSxmmeLuuErIdDk1hTQ0K0KiL7Ww+QlJsKicu/q/LsYmL4vr8mhImds
leMVNihnoSl1T+5FG683m2yYWzW2dfCmuIgJTgv6xYDtbbLkKMIuZSPlBVhqyhOikcWpaeK3Xgwx
Aozb8ChCag1AWPjcutyJ+F7FcruJeRKeS8OJF5Js5NsEIXiqHmn4Gjj7prYuUAeMZ6M0eQAk4X1d
SBE/f26LvMFa98oI+zbSJFRvlIZ1L2y1nRFsrGAjDW2VY1LlkshDNQSk3XaUU8Q5i+GugcznKsND
sNRcNE18PvWWOFxMNrEDROeNV5sY74kfXdUpq9aQdR7Trn50cjXZ1ih7t34bnf32D8Li5V3cDPnG
sd0IHQQkgRBm5V1s6kGeDLGN6M5Nbd31RT8QPkUupDdlE6UIC3JqKf7swmXyxUCfYmHoUv3C/V5B
R9z1Hgu7DNYkqtyLKfOlCCJodoLoaDZldFQbg0fLNBRN56hdtjCcrM8WYkrtiWSn3UrqYvWqVQ+B
DnnXksp0+eTyBw6d0GdIPG5P1RYR05FCDU6+akEA0IhvDE2COKnwFV4LUH/bKJ6s3aiXyrppFmWv
wgj0m0epQ2wKYmjzFGWU+OehF68QC9UPdUBpvQOo6knxzeqBI/UCwcjsCbrGNfhE6X56UXebSnnV
Yqc4lUng3oZGniTLcED/HKoVNFHQxJPWeQY2OgZM+1Dp2XfqFcBqpV134LcWLDpyWfcG2rnLwYnH
reG4oJ9K6cVHcOqhG1AsbcrqyRuG8ilL7GsOeTCCTFL55GidsWyHoeEOy9C2FXcLb0G4cmv3zsjy
7tzmA/yoofkHVJvhq5eE5T6gzoZqCS96NaMipna9CnZiNtL7Gmw6yTQx60qoSaWR9CjbuvzA82Mn
zL3VpqfYz4AbcdAErzj68CqQ1zS0Kl5RhmA+G2ji7tA0qVYUM5nPSUX8G9QX9VjT0BhkZQsRhbOS
Ist4TigT2uqyEq/FWtVpvS1U3s36trYBocvTXoO4F2fe8KpNNroeFGZshfZrADs75VZiqIJuXMO0
L2+Ec9qB/9ahEb3Nyl6UEtzx8+1tbd8DEQFctxXOGrUMq9K33dtsbFbNyqLyfSec5aADidROyVlx
3dGXkPBFjh4Y586wnPbSeoO1SYIxP9nRMSNM9yRVy1aRuydJsaB3KvsXsnbOOaPYfwcZA+z5Wt9d
mjreU27uHC1NgjtF2GrlazFSH3UztVoX3elgGlw5VwOoSFP9SIbkYHd2dxH+aRnEK87PwdaGDCax
0o5XvIDssRzGR88jf5Eo/fc0N9qvee6rCzXTjAt14+EugO2pJvl1bYzouZER7zLRYT4QOW+XodN7
ryWx440G9cBGzCoVmh11ETsHMZvpYOyqrL16ga29NF+rIvF2qp9BVd4R3AsTs1xVUlFuQRDz3LK9
cTg4yEwY69CwfnXjqasrSYGu/ezwrqsnSr6JpnIrz3hwh857MfnnUUE8rKTe8V40vm33boxw0DSS
jE6/hN7wIEbhmGZ3BZA5MYIZ3jhpSOwsqIv2X8YSaia772E5n3YN61HbTJxYq9CUtMvgym+NLu0t
iVq82cwLf36IXZCNk9Nsj3X4Ef0hMJcfJjIvlBeFmwzb2Vm4EI/grGPaKPT8upzbcmA0SkV5RoFg
Q7H18NkeTYSDaqc7DUoqn2WVcFejguYLOSP7A/wPwSQJJJpi0gUSvVgzJmqKdKL3RxJI2JTfvTib
0s9t+LZ2nhDOYhYWXkQ7pp3FbJy7HjwHcEusRzDNt10rAswgochLNQiSE2AZxvSQUdF7ayjOSw+E
v9OD6M0Ts9888cHvX7jM24NEg+Ze7D+vE8PZZ77Sv3D5sNW89m8/5d9ebf4Es8uH7StP+vXx//ZK
8zazy4dtZpf/7e/xt9v885XEMvH3UNoB0UU/eBCm+WPMw7+9xN+6zBMf/uT/+1bzP+PDVn/1ST+4
/NXVPtj+Hz/p3271z5/U9vySt0MtW+bDwKtdMP0MRfMP43dTUeWzKiVJeFt1Gzd6lL0f3xa8W/aX
VxBGsdVtl//mP191/tRyh8rMep55v9N/2++/XZ/DDEfvjmL8//w7ffw73K71/urzZ/z4Of7bdW9X
/I+96mG8Gihnb+Z/7XyND7Z5+PGD/u0SMfHuo85biJl4+i//YBMT/8L2L1z+961sp2xWTal9HSQj
gMw6G/xNDBTtKMbRMBQHVbumYLayhbDfXEy3fHMpSRTtnRjtNK3zHjKt0ZdeZVC3VBvSfRbEcJjV
/ROn3fgkRnFONSAoFCSqvWg5Brp5IMX+U8yJNS5sTZuxhIhK2ERT9ZBdmDowsBqS/BOEzZcaXuNL
YUvxvrOdL7DMyTpIUDO6wB0Zn/O0XoK5oZYiin5NBJYEoM2TTzebmFYj/Qd6cQQ8rAZClyDpYmAj
PaXEuSqvb44u/I6ryghsOIsNijmyUQcn0RUX0VhTL0LadONHyKgWSlwQI7XeZnUiBGToQ5PidfzE
hHBRlEbbenpR3ybELsKl1aph5xYAGj5sZfUOKOW0+TzvLjwqM0d9yKAMBu4b47ad32kV4UwPsK2J
TfgFSQEbWBrDrcunEyZxwbTv+rPKe8X8GYRdHzmqWerOkct+pdUIBHkoe58M/l+PgHO9U6JWkOy5
BkYx08hURo1DtxUuTdR61UJMAOz2KD38vbCwC/JBjk48GgIO0dh58dbLrH1eWP5Hs/DKAe7CPkUY
SwyTrgGXMS+VrDFakv6oAdiysaMEDsx+v69RDeW6i5P0+HHxqAz+vgmlezEx7yeGRmaeiXsbe6Uy
POjHkU0b5c67C5rEuxM9wGAeOqylt3WB1S6KrAtkahIxCp/OGaPzSC3nb4tYddtEax9sO4qpOdO9
lMoOUzsgWqwfRA/5s2GfSISg9Gk2cwP9IBrfSw1tmVGRjF6stGgdWb0D35D5EIE1hXpnguxD5hoV
uDUQW20pjKJxgmAS3Brlteup3kmsnGdJM5kbKYc6A4QGtTF/biLFf0RJSCVK+6dJbcz0HbSFX2e7
2LeVJOXOzNKM9I4rb8XsfEEH5cEDegsHYb99rptLSg0d5X72WnwIw/JU/ullsjbHssuuCN2hnxKZ
NnHAqZtRqAHaAdgKatODu7yNxVSRekr6RXSdnFPYUnTLHpZVCVWllQor+VGfmjDMm6MYit7cfLDl
QF6XBeem5TzxLzYoqFSBjPb3lW77q72zyWCOSznElP2pNjUp46iWckBCQp54V5VeCZlFCDujCztp
RUIEax9Akr71hG0eWob/hMCBvBF28GDOoXQLdCVz0YrFH7b522Hu9dRYOPV+lKPPUpOSjMgNyNL0
MHoMgJvtbYtzv8z35bVotZ3woDDK4djs+FdrwqenGdVquRmXwKIsOPIn3Eg74Uaaqd5Q0xPTWoox
PI/oA77rVv3G6hFZQiyKCbHw5i5WImiPtZ52Emtiebxz23q4Hx3jqtdJ91RwMj7kulquhzJOv3q6
Qe4HGBQxrgG2tClXJEfup8KAHiwq4DEL69pFE3zYz8BjgRmuqcBZGoaTrMVQNAJRnFKTtk5AWS0/
TLiOG241m6/svJVY4dVttIe98JtYoDWUOFcBhLQoULkHuasAvMN5bqQc41vq1UoKh/tCNTYuOb/4
RBKHH0sq6ykJnToA7cj5PDerHlbNFE5yefTqpdr5IGmlIajuRJMPCWWpqZ6vY9Vt9ZUwxh4AAziP
9a0YypqGkHLkQxVaW9WlT+OX0HWsfadIEPr98zDp05d4ctbdGILz9onYYH6qnTw6Q5sfnZvSWlUO
8UU4rt5M82QuO9E5r5R8L4fDSfiLBj6DoUMpjk2ES+oUFLo6EWVyvzcWE/NQ9OLG+GEHagZSiYvN
kx98w585/Nq360kEMPteS/aZrTuHZGpEz5fat947m2wj7WFWu3/jO63vDR90/u+dRO9/ss0fRSwr
ikHekQJuDVO56rqfv9QEh30ZLLoZ+/ozIYrabPIXz0vlB+o7genL2YvS9MbF6MxHsSLM7fhc5rBV
5zqhVbPhlqJTw3zsAxXZiqTLvwyebW6ErRsK9yh671zC1H8z+r97HShQdDxcJB0m2zwxL84MYlcL
MZ6na8puVmkNlfXfrnv7DIGMtIMVbGQ/yLbFqHv3klxC7l448SfCbJ+NXld+olrtGDo5WtsLH2Mr
qj87bUTuJWz9Bz+0uSsaoYRovRkfP+zTQIJ19LsSLphMik+KXPH9l3K2U8jOTU2tZcnJDSjRX4ix
8JMnZzFs4NjbtCHASTGB3B/Y4dlR9IS3mA4jyVnH0F0tLOLg5EOTaA17V3NqpoZc3PtG2PwJFLdQ
ZGUdlba0/+A3D8UuYoM018zdGDmoq/1pOyMf3+8uDdPGWkiWoU6Sq2sY2WMQo7xgQQ++FcNYzpM7
J4mhZWXSseP8sUnRmvB8lLB8rYY9q0cdS9GCfpGhncv7j2jHJiENOI5RR5ac5jYnurmX5Cv4hAiF
GcTcwQpn5lrrQiBrTtVsAiVSpooC/1E0DZDsEen5ezHyCphkhEfQ96gwd8wG1vhrljcg4I6KQ/k+
jEGkD71zNfEEiV6pTkxDRR3zkuxm/VoY1SBUq8MH47xa+IhG2Ga/edsw1LydDOQOHp5ce4ZaI3KV
/Lmt0In7Nfg1U0iFtEkpfaLqpeN2q3k88SFIQEA9HoyFuJFmA3yz/mQUPl5A7cdCGPXBJQ4+3WxF
M28xT4xdR2Z+3uJtjDASYdYkXQdgpR8pju8XNolyGAuRZFETy9uXVFMB09DaYllB5eE36kM/TcIh
YS8bJbMQFWDYS6ZxDCrNh46UobC1Q3C0SzW4iFGQ83+QJvCFi6FFUv1O9/pjMpXNlMO6peClaih4
MUulvJcMr7q3M23lNqa/r4e0J+uLvsSp0OQIBAI9qa2zaGVngDMpLEW823HQphJTiQX/leh1AR/J
HDhYiCFB8WzX9WDmIil7sCnmvXNrTXkayFEutcjS94CclCe/tGyo5D13HRs5orqy3i37KSdqeoq+
N7Ti+ziNRGNOSVRgiJw9nKbczxP65BvU9c23mdKswjegBucvff+8r9hI7KtkUrmH2yo+9lFXUAfO
+5NSUyihl2BchK1VKMWsHdfZjkUm3eVVka6Hum0Xau/lyzGFJm3tJa2CQLsjH8IwATw1Vgks+fLY
GhyGg09pJpc7gDTlQZXhYPyt5VebowGBQJAdyU74R6HvJxrhUiVksUw5VVet8BPG0qS8TepVcMJo
A87Ootcr+dEwLe84pvA+r+YN5ksKv98fZWgr8tajFy+NIP9BZjN/JCFUPEpS/IXUe3vSp5EiG/0O
BCNKUJNHXqjFYxY0K0jCx6vwV4oRAeCeOiYxKRlmda/WRNKn5WKR68YK+B+ks28XsOPknKTGkxiJ
q3RENRZm5GRHsYDE/rhXB8p3xCwyCzISDWQKoXe2Wu21qUrtbEkgVsXQ8uAhHmuKZcSwcKxqIeuR
dYZeTX59W9O2inaWEni43cLRXuc1vK6GV1VFUM+HzTGw4m8uir4m5IuhcvHVxFj3kzboGA6ISwpj
omcIDETI5hSNDVk4EsJ46sFjD0gQHkbWCdNthxhKTOIns4UUHoL0qfTO9HYtKsHd3oEKU2zbWzp8
4ylSm3Wm5WhKqTVcrTRqX+7Mzht2tlK/mYS9c6X6aHBizBeia1bk7kC7Yr11w6ao1v4IAnne7LaH
av66QiZTjxkF0k6h9J4iq18NVSZvw0qW1NvEbBN+ceu5YKR+Lxl/92abWKJrsbpVwNF/sIvhvP27
/XIqUXbaAJ0hFVXxKkJA5ZPSON2ySXVUME0v+6TYzxAHWy/QfJXnKkR1z+rj9FPqDvna9qj/5hS9
DPVSXlgZHCTOhKZHgTk9joDBs4UY37rCCq2Jby9FF16wycGIoanppodl1u1l3qVPZUgsbKEqhrvi
OYC+pGM2V8VP2qspFzwKcxd8wuQibOHEd6oNdr8H8GhNlKxVvDVBUkwE0M11bszHsHY5eQsv16C2
MqtKB7Q7GxehKZ8TAxgZ1Z+rMEiVXU6a+KWp+GNUoYG27yR8TDmutZDdpj7q07CrgY5SsOuexKxp
+1+7wRnuxFKgp5ekVIurmLP1fNvoZvwg5gKp5ukWxk+KozjP3UZFRu/OMaWnAPK4K0jJ6pi5dAoI
X9aNE8PPr7TVXsz2hldendJudjBFVYvIi0voeyZj40t7WYEsf5xGwgRmzNs0HiAQsVY0CbwF14mM
OvL962wO/BLog6Qpa8nz3I3T+dAAgOs2FrIxif/W6M/6KDYYiy72KAPOK7hYZNnbpBAgeWuEFjrK
4/MRFoyypKzeV5111+SI5UzuokmtAuKtjuhXKFkNEt/SxoRmep9bhblPFVRTPETjUOuDk1F0OV0V
R9EgWVUcZ9s7n6Guix1ChOfGj8ZtRkZ9obZee5Xb3gHwE51D9O4udWrxhQndrJviK93mNm7zuqQO
AEgm8di1K8VUxIcO7HYwqO47p7auw9SkJWUwUkm4KVYC6+onhnU1FNfa1n1kLWabDl3SiSKhozAh
etNIC9hZFnWq+pe0amtpoXhecNte7Cwc5+0duL1hT1Wio+Nb7Z6iZwq+43x8NXmzXSV6Q/xuGtpw
LVEKr9/3rVQ9Rrq19WR1BKnRescYfOYyEEPditZx40HLOg2Dov8aulOiG2zLc8FXUHjBJAKtO4X+
qDOwdVEp6Qaei2ArhmNYcKRSfOcshkoJXlJKX1PNb+54qMS3RTmUntsaHoS18Mo1Q1qUJWh4MUwt
edmqyFPrBV9EM8+QDoDhZl/lVrrlHqw9hhy5FxTKmn9McT3eyctvMNr1Swt168sHX53ae6iN8E1j
ooO8xa2ogXVWnj26BXzeo3bkOCa9dd2y0I7CKAFUWrRaVEMTiU9UVg+aU4evVWpsMxKfP6eO0cBX
/yeL9suSp039msvND6UJNrZVFPd5J6tPFIUDPSyr6JQEvvbUg6RYeUbnbsVsoHOWR40DxvbJeUAk
+xi5QJCiybk0suxK0fVBTIr1YfE9tjmOCIufh5+9UoLdefKWoLkj0+CBCTbkVcxv7UE0lD/Jhv/Q
GW3+QM3kSPhHbhfzvB1zykx1Hb7P32sQfNlqvmHcqZb6w02Q6uo7Jb50GTdE3v3IQQyNri+EsU9T
c+/1yXNtFsnlZpqc09TOz6UZLiuQgZemMb1D6I/nRlBvTizrtuBRn8eiJxpPoYpuIbo3p3ryn+fn
YRjyi8ikul/psReBPeYxbgw6VbhTpeatq06Vm21OGmIBRPpPXTCVwc4P3NM795vnbemtLza4GXI7
zTb8Gn6827oWW7+7ym1ObCmsqU50p+fda/Ef+72/jOZLxrrgnrFobCiRuz83BnD8N5sgRZ7HMIYE
YG7BAfqCXnleOPvMtnd7i31K2woPed5J9+DtjMe2Sr9LmdGdxIgwp7rhbGSsWr4Oj0hg7IIo609p
YyvowFDgMJghUcA8VS/CJpo2NUiE2Gq2FsNcGoG8Fu24J07KV7sp/RdAxMFKTpQGUbws3ejO0Jyj
qHIo7wi8gzQRlbIppEHgavyx9IBue/5F9AyVJ0mmNLCt/HkCKS0itq7x+sEuhkr8s+rIvsz7CHPR
q9znJBN5VHhobhcQE+WQLgz3e4zuxjGp4+xo9eF9oBvJNvxtovLcz+E9ZnZu5mlhy13nn3x+7/px
rw/biM8x2/jKbcEL2Wulc9JzFQftmlIoeOco11gEZuv/SEFMUo/zk/+tTxq0UK+jktUrV7HjS5ZB
mgdDnbobzEK5mLxtrcy2yZdUwjvE/evxVFRem61Et/QpzbEqq78NDSjXmoUm2re+B+S7hXJ7Ifxv
U7ddpq0GuNmbRePyl0M6+Os8EVDWiRIZ+o9ykj3w1F3VMkSaYkTtgX6ssvGzGImmy/Xp+9SVa7Ua
sgdhkwMIV8rRPgqTi3b0xbSDtZjTJy/oRtQtIpjNcrYlSW0vhhb497xRH31zFdS9b7tSYHWg8Cxc
iD2ELXVgRnXjPtwIG69AwbJQg3oHt8clyweIr9ASemgdsz9DDHkOpxE16MXDAH38Bm6wcSWGoiHY
/gPoeUgYEbe4MpyLS25ZLBKmmuLlLXwB7bLsKFGacrVgs1xkCvtcvcTgzfV8DO7qaSTsqm/qR94l
DmIkGjEpqUOxtcg9LHzJARneVLJ6cVV0sbQGQjXh6HeydqcP4aJKynCNJkhxF+QGSU5IZXexpWh3
/LttIMSW8tyakObJre7/MeTKMoHBhNroVj+kepB99YvMhRDeQTWrlKR1NBbWSYcJ5OBUsr61iFtc
WyoMV4ary69GFnwjx1T+tMItIhDehltQubWoR7s2jmous8LDZjaNs8h46T41tXMQs6YUQeIeD3zT
0ds0dzLown2MqMtKU0vzRCX6D3gKfEoSFFStJ9PcdF5C8bEJxfguk5uHTutRGroZhRMFkB938EY9
dTZidl4ntkFwLG8pFJn2mK7KeUhde+DJyylzWIv04ZQcbESGsK9XIbDYkxiJRnh46qBsGlXWFjYa
9OpCrBXTlEo+gAg39mI070kdSQpfxjajoOjQALymsKNPnoo2ppzS+gLjunOpSGANVVrsMlUO7tKu
pj7W0Mx7gi/IJTkupERobC7QZzC+9Ebz2EV8I6W+WhodWUMO3ke1Tah5mEhBKR0ZTmKYQ2rVLAYn
UddloVNQMvmomvE2XUm/iUSbKfAbjMnPUc2HCzcqCHt7v/1GOcehoPDw1YMcaEuddrtDmSZEdUX+
ZvCd2aW2BXVNZmUvPSU6W8ceh7UYVn3drpEaSrdi6I5duJINLdyLoaNOpFGIKRwH7oAvHgxQFORA
YFXIsnRGxBjkbwpnWSHb6nOvpG/DcgpliqETOS60Xu3brBgm11xfD578ox1H52IqKGyIJo11ELF1
GoEh7jiVCCP/oFUitfJ59kv8ZOJ7UD+u7629ahJq59yuUT0ia7eerqb6rRcVHZkaarPE5PTWjhT6
5CxcvDqTIGEpDXWdqx2sgb/XCR/R1JN3CxMtbPaUpC6G1JXWNVIoyzZuEXmIErTvUEiF6VP2v8kG
1AWq80UaO2MNV3FwaEo7fdQi7Rtalck29zyAL42XnUVju3196mxOry1F0xXixjf7baxJnrI0SiSD
+F10u8EJXty0oAzPKdWFo1rSXT1pUBBw9y5p7KPsqWh8k2xPXwibcOlsuBSDugEkkTIBY2q7H1uk
I8gMhJ8bFbpF07C/1p3HMy3KYTVvqWZourqFZiFzvkK581XJ2/JR14bowJuTsoaMuPsaIfAZa85X
nYAaadOc6KGkKg/6aP8Q6zgD8ECnWOO+p05w0Y+NziM2MFaC3kvuH3XFVL5Qh4k+JVCKvThJiibh
CORbOY+i6XApmqCgWFKui2IF/vfN1uejdc4d82ayw0l7LPWWilvLlyoK5UtWuZ/LwFP2YiQaMRlG
7qKjquw82zVV1U9Nro0F+oty5byYozaeTTcYFq2Mct4IhdvaUXt7K4aJZDyjYLxEdZTE8sT5oiuh
f4pGP6kWolu1qn8SPc+zo2oxj2W75khSKod33sLx3Tp07BZ6bTqrOBv7Uzg1oieagcKgU6l1n6zM
bLbClFKX0CxMy+5PUZC9mnoKLSZ/jJNoAKK/9cTQn+hswkmdYXb5Kz9ha8iSJYi2HVMBLp5hx+ME
VBawY6/3LWQ34WKWCAQjcTqqu3rSoanApPOgD7Vdnajqs9y6b7OwzoWHoUMejVcHe0HBmvdttKJt
Ger6TxjJ91XYEMMbJeXYoqZlVlZ2FeH3/yPsvJrk1pUt/VdOnOfLGHozMWceyvv2rW69MNQy9Bb0
v34+orR3aevqxrygiUQCVdFVRQKZK9dK9QoigyAPj7IbaGG4rlQYwtzEeRHDREQqmT7bvltu0mYg
vOg59dtsLyp9/ExdKoSkfONJviwrsEeHQh2iN9NNIOz1xHM7wr6YRd13aXazPtyWxrCwsp3NQe0A
WzVExPOV+c+uHEBx9b+5XKeF6GiYFc/U29w/rfcnm1w58JwHh+KDre5OEftFWIl3Vq/dXbuJOvQn
2wLOspKXsinq/FkZAmdb505/kqZfvGs9YB0oPBTy/GW9UIKiPxHANSjyyqdkp5GnKdFJRRabgqAy
7TfJ35VU0i678sqK4vcC7RpCePj/5haFDYmd0o6ol+ucaSF9ZD0W7Do2uLAv0nKbenNAvZK9Ucl+
5vZaN2elTuxNCSEZ4RKqu24DQdD8KEvi/Upaob1HrQrVELW4yy1oSjgt9T+NP/szm8XN2I8dCIbb
zN/7f1zpd6drP5pfKSLqv7z2rVB/DMzcWGiKYIOjTVW5BktA6ZB9pwZUSQM3QUit7m1nRaCiuEec
K7/30mbkGLUzsy70Zr0u0knVmK2a3G/Xsit9TVftLiOxL2ly5unSTtks4eIojDdTbPESGs/qc+n2
a012pU9WkhJNfNXcyMmyUaKuPUVgNLt+LMs1BbZI2blTt72+U69pu6Mgunh9B6ZKzEQoKzSOnYeM
KFXrEVfVrQraV+GZZzArBzmmzqaid2DFMEZuqzXKuMumbPt1rXnedb50HHTLXwhW2OkxW/Zl7gxs
FgLrJFfgztA+oNwiXWUDrK7Zx1Nxdtxk50atdTGgDLjIK3vuThnZS02o4GzmgXgy/3IJamMfNM3T
7/Z5VtCn33I/n3Zyjdu6Dj+KXSOMaPHbgFxXgjmdEmGneY1Gg6oioihq1c/Zw75rAyrgynInuxMV
T9vSohJIdt0Mpo26fYI13z2WtuJcm9+6ckDaOi+ONuUYxtABgsIz4j5dSB481Njqhygmx2WWOgVX
M1OebCjz+NUmnQnWoo3WQ5Yhu9JPziXuT1aM2PN17m/rCRE221KQHteQCT9yI7arhdc6x55txs4s
Ogi+5kb/+2rW98YFbrLriJznDxPzYPaG/CGEu++/T+OHgcdt5JdpPqQePH3RCprUEKHFqN4baQPV
QxN7JypAIS2oB+Jzst9baI6XfaaurkY5Lkeu/dELoJiwww85gAAHdAfFvBAs4RznKeFD69Baq6MZ
3itj/vPqZgun/277zc/q3ZVZI5U0US7IPo/GSkoF6WNyh1EfivNtIO1yFHKToYxOEfWsqknuKs7S
TUA0dhc746PnJBSX1rNQtWxI+dq7wOwfFaOnrhoE7cKYumbDAW/8nBA3oeJ0fJvv/BQTYq/T7mrP
7Xq62vtM/8Uu/ScQJld/M22VMyKHkLAMUCr1VXWpocd/ThOO7005RodpFsDtHWj8NZTpNmJWvCXA
IX/G4UqOBlC0nnw7IaM5z63y0b5XlWjXzr6IEbgHN/BfoTSdHoTdGWyI4emB/g0dBcv4AqEDShRB
F8EqblLUqgt9kcZecumiMn1C4uiuSurqHWBXvrEDocCp5pXvHrXLhL5KyvvQUC+TFSKH2ZmizPoM
hzVSPVUMGjmEiOjaAgSoz1qt9Dz4wWhTiGulW+leOgBU/AB1myCcOV2k0ezd+udqM4tz0X/9uZh0
uV73YfS5dd7ToZg2rsKpclVNdnm6NuxqT1be5qSpfLAU3K/FamoNHg9GnFC3aohgJrSM0w1BMArP
pOsvQ9bsBQorPhgeTERzTy6M1HQxQ3XoXy+l1Uy6T5pi1LvYiKMLLJWIFwC2Ns79uJSmq91v/hqc
IutZIxe4T7x6gtZ+niZKd1r6mkZRulxAG12WIf4abK0uqxfX/m25ogYDkvjt6rqG4RAjbMv2i1sn
PZzVYFMWnup0B9m/XsWV8tMo+78bIYZkPPBH2NAm31z6yFMtpdMvI7flfLmcM7+G0pThDinkPfQc
0zYanHBRzzRYCfROZ3l15ciabZFbrkpiPUdpl00aenBpJeSllqMVzSqTf801ryxbBR/EOOlHuR6s
AtFqdNpxGwSltRtSx2G/Wivvfa/tKYiDjlsNh2MHuwfHa+zVVH03Egg4ojjUL2VjHkTYbnqlO8TC
Kj7CzBU8iw3lJYrNajUQJiBRa0VbB8qMo4u8w7JNxxLpOB0O+qb5kgknfjFKxbkvqA/O4Xp78UkU
PRfBQQ7JBkYHkM2qQI8Pb/YqD0KYCwRuv1ZI9D4nCMiiDqEsZc+asu7ZGfgluUm7GtndrxyY5ZQo
eQrCtntKhixeuZnfbNPM7p7UoojP3D1f5aBshsD/7LInPckeLBvOVpiUZMquH7AGC7rzgp4T/lxw
Emm7JVh9Httm2nLuNC9+Gv1sZqKeDh5sIjj/sENzsnYafVulUP9EkdJvHSuFqFgq1dhJNnBs5Yts
/K1/U4nyC3orDkzLBDOULCQhNiT3EosFDPGuarLkXsK05jEx9+RYEMd3Qk3VRQjW8KwC5iKjmagE
1ro4hdkwohIin/KtU5jEUefMkFFQDByj5CVNwurqk944z7Inm0CZdUsDTl/SX9p6s/mIvaA9yh6p
FveumezlbZKmNkuVe+NJaOYicdhjJwl5Um5XCpLCY+rvvUy5i+vgLxuCYN0l6wX4AjUdl4PKTjKS
U+SI4VCdgB5QvfV9zViNmS8Q+TQhZk31BJbj2H7Oy6qrN5UVGkc7LovmYexQsxsEVbqJsi5sd9GZ
HPPd3g7XY5y5x2EIqzvUP6olqqbZ1/+/R8Yawz/XaLUqWetGEeyqJG2exKi8+byDUzH36rwNd1M/
aEtFMcWTUQzNU5K+6WaaPEqLhYIHqoBWv5Fj0eg5F3OA8CgQzUMa60tlrMwLlLFIYGdd99HziA4t
JX5rHM/YCM+I9kWi2peWe4Ddu/5Rt0r/mKaTf5TdYfKUtVsCeURV3eXjnxAymhr9ZYRH6drVO1t/
QYve+aV7G5XOf5qbE6bcQWKbTXpzko2nQmPA8xRJq9kmMp8cTDvDQkdLd7JVPqM5xwxVWxWaSKhL
/pooByLH3WW2MR2mEuyBjMu0SA/xBHKeO21SdmPXgtnP9ehdrYwl7J3hB9jJDNCX+6I7MWqDZXOM
/bC0yQKMI5z4F6tX9EtI5cKdtHgjG7IsgBxnNt3sdtw4eztQP0kTFK+vheBO4dlTu+3Qi1kV3mQ8
V6EpkMwAria7OuTg95FI0MOplXZpGJ80vWyf5FgNfUKiVOFF9rRyLJfuZQJpMd3DcOMex0RJloAS
EPsY7fHcVZOxROwo/HAMZ8OuyPrUNSWcITr8V/aohK/lLLE1O8iZySwTUg/wNcmZ7Nyjj6myNvno
WJ/6vi+3XbLW3KVrtdEB+GdFHjD7eSVt5WzLZ5u8+s3P7UJ4iP8evV1JP7eqv0UVcoRjoymvdtd/
1Fad3Mmeqr+KtlFfgPO1DyQVz2laoNrd+uy99TRYyq6e99nWHcD6gRF8Q5q931e1nU/UAijTrgT3
fe1a4WCduzhjZMgg1ODQAmLGGbJpoZWpfZbjDpwgR3jFlnpKDE2dm1SQFUKuqBWQRPjhxsnRvRrc
loN4PSYXr1V16lRS7ZGnc79MSuHyyU3BQji1CWOXMSxLNyh4pNAkKNof3baq3KXmWsTgnRLSRuVr
a8DkTXQRjDDaLEdz5IlXGD1yNm3TP+n+rPmdmfHX1PeXBFnbH1nc3ZvwVb1PIz9D06jK+8ZL0Dbr
7RbwTqZfjLhSV6EGMgF+7y9y0ujuS4iKvjtWny1CNa9f8g5h9Nrxu0UdoOBtz88/GPNdzgRmvWsS
u30myDKrg4Gol6N1EQZkrcyvctApAu+Jf4wckg1y5a+Ib3tn2TNs4S4NcvM72YXe+I9rycFKmdx/
rhUhk2Iamnc25/cl14r15yDNzJWMJ3ZR8zMOiSDEz6vfbN2guMiFQE4k5k15o0MTMkEds4NWwnpO
tdjZVF2erJt5k97FNVS5Cvf4bu6qgzFdCN2T66anaKX+NCQPcqJczLHKPbIgPU9NxhH4qdhtZt5R
roUg7Z9fKXgpg4iHlxH4vzTsMX20ipNo03aiXcjRMrFNPhjZel3ln9RMaHtALXuTp3+3iEuOIwE0
Q1R6pv6xntnMZaPbCJABnyXJ+Zfdn9nS5eD/aMsi1EUVLT5MUOuprvZuqSE456b1N31QjJ+NCc6q
v8xtBU2vNKvOH83/8JaL5HOY8h/e0hzG8TevgBB5UN1ux/nL2ibQ2T+bY/C1s+uRI0f+qEBc9Grq
sUU1l6VS91lziGqnaSE9oGfc9J3XviPWWIKdbz8ZsTYsDSAI51ujKs3PbgsGvp85pbz+q5Ga6HAV
5o88KC/I1LjvvV73S/izxIMDs/q2hqPn4IhWOXWdp6+nohfPcKT3cNKJ4WtRG/NdyPxBeGsLbfGi
zb3puQO4A7eJigzo/J+zauAsf7AjhnZuzFJ9Dlx4ZHvL+ukfTcMv/jf77N/N/r6Dv1xf/lP/6X97
3YB1fvOX7+ef/n9YX77/en7/zlisB9JLz4ZnfQ+Ntv/aQiM9JSnaM+6Cyr0oIp+W74hy6F/ROf82
xKZzgCC3Y0drWTuYh2KqtvzxM1xv0LjVyidHh1W5mu1oDY+fYfNZQkb8055T4Xe1z/6Ta3Y7Qj/E
QpFwOcqmFkZdw/JqOEiDdPrqF+PNyTDZS2/STPk5qYjbQxsOw+46e9SQsBc8dJ6QX4bBKUv097IT
Ly7Z4h8w82aKAzNZO/W7AcWb5QBhy0aSI9+4k1s3Bc0oaZSVHghAYDYCvhSeRArFZOXUnNN69LqV
vPStAdEi32pWUek1sCLyVb9eBsoUbwwz4Ng1j5RmS1B+LGGapeSzhvbfUd+7yUCTrQ5eCteKTl3v
aFf7GEN7MqQ2spYqOiYcKsxL10MJk6TZocsoKV9IWwpYbevlrVjA6q6cXEenTs+hMHkyZmK8nDqG
iAOSV3Bgc8YnSMOnJxdhA8pOO1QTZxvlPCOqquxVIpuyQlu/p9hufGqARh4LQCaLyQinJ2kLBvck
7FS/yJ4duf46BOa21maPFpau+STNBrVZGqrhvcXh+EmDtPBHmtw70BwGC9sG6jHNtYnQ76/blG2P
XoCg6NT2Mypx0OWOAcRvVqDN7YqglX82epR1IesadqoTAnXQ4H5Tq/JALsu0F9JW3YmuGu7ktcLz
dWXppJWsPBvOxtzECpVHWTAXrc9xJ9kMA9gqQs9zHKob2ZbDvkdZCBXiM7N6DnEUtEBG9+GLYjmU
owk5bqmsA5WNUKL106OwYvhpYaHbDarlrd0mFBt3QMpVU4LhtUlmdsgmD/d63A6voxtrC46VOcIN
jE5VwjMFCTszi4a1WfRgCJKxshFVjsEmcL6KD4pXwVgPYdAF3tbuRTjtkt0IWZ9Y4/6QBMjqzF2K
9WHG66DgnyXmZINGSzouDGcm4yzAt5o8Ie1S6G/8YDNDonY3rNkQX6QMI3dd/UE2nBfuDFUbT0A6
vIgzxI/CVMp7AZb8oUipeol05CHc0I2WZlT1BC7Dt9vsCeLOnWoQc79OJ/uLFE5jdSvpIyCqXKZT
m680HyHiGjDROZl04xO8/FWgNp8KSw8uLuSeC2lWEx1VDdN+02C5BN3gblBFBxCWEIdcKfqMolbz
vZsE+d3UadmdvGrRMFpQC2NCOV17yirrNYEoM5TYU24Dx/DSYKsaSLVZoh3vsqCzITnTnM9QNm9K
Myi+F33zVtTa8Go6ar9W9FicEILrT0VTgBHR2+a5qzJ/BSAg2gktml4JTAACCmoqQHptfA3d9rMC
UgYEMz01sNjMZP2TmTfmsxqUCz7J6TVHx+c+nLxH6VTN3woKLrSFE8G8rOftVlGHZFOZ8PlRWDO8
GB1RYZ6nX2wXXkxjAFoURUhDUjA6K3v0zZdqpCKvcFL3YYBp7NhroB5GAORfKgJ3hueUn6DjT3eB
E0Rb0VjN+5ylkg7EFeDEHfPuUHe6/qRH1WtbojgZEDLY1TMRbONp2vOMl9oktRMdEMulzhJyqyXK
XvrHoPyodGX8Bkx2gPyqUR9Dz4l2RhkZO1f46kMTwPUNEdn0DfQThFrK1zpwU1BDQr8PHOSiRecg
EQuwIy9EzEFUc4oVYKVsM874EbWFLPzgzTzTsrHmkVDjX+kY5tRy1/trhP+BjRopAmxVmQ8H3TSH
g7y6Nb/ZgskhLnkbllde0A/cDWluXXklbfw8/5py7YdKCMYJugTVsDZGpHWXoI6sh7IeuvvY+xKb
BsLmaRbmp2D0H6/dsOzUHbFvExkKfGWTWKG57gpbW91sAdyzS+7LBWRwjfXgmTA/lu42q+D+G0sd
1Tara++huG3vk8Jh26uRnpI20GccIeZRISJqE9T+cvMtbZdodJ7oa2mTzcy1gMCBdkHxxOaOMU9t
fP0t05TmcPWw3vQsOBD2mGAa7VyX4oTcR11mhnlWuvMAQiG+S1UPGZrQfciMynnIM6s5oG4dLWQ3
cCigsn0g1nXnTl+E1h8GHZSP4iXTrlFMc8O2Qn0HXwk5qrIXg/JAuKp7GJwqObiW7hE3DX6YZTJv
6mZVaevJrth9NATDFgP8yi96Eqcr4VeC10+RCQD4eHYEWxLHoU5ezWr32Iaq2CZwy935s6ABBLLj
U9sCfBxNJXsLAjSWHQcaO9uGr4Di84fSF8kHaoDBostMND96CNcSV+gISsRAUJwue4ZMFv2sNnYe
WuKH63EAUUkdu7ZpKkHJCIiKHeInxrFja7sPOv6NrjrfMVS72ZlTn5wpUOfGZA/JHdqMPBfZ/D+M
s85JFZTTE9JoKvEWRNwGx7Vgbhm0NyQWEgob+Yk70Nw2oVN9M9VxX+YzRb9vUabcTgggZOG4sDvN
eZls1GyjtuYMHdQHJdOTlSeC+g30FcoSRgE1seHUb2VKkLEO3kbVLk7Qi6RL6ZU6VbMyUhcB6XkS
hDErN80hTdUF8Tnh1/zC7Rot00p5dUOP2kuP6Eahd09WoCzV8RRaly4tIyRthvygI7L01Sjzb5Zq
xe+qBhQzit30ZdJscsTEo8AD23BiZEF9kbo+lPsvHNutSmMBf0B3585VbbIYV5bqgivtzuRvHt25
cFea+iSoQfl0+kHW8U6USh7QFCGlVifdbgAWuEFASYXNJopgw9AusgcQGPDN3MBr2GwT2IsXt4Hr
ldHrC6XM7EcoV/TFONj+566t7hCLcIOF/lbaM+8tL3+O8oTilyqPNqMeO1SYNM5ZXvVGwpOJp8Ty
t4EiTNtpEVAjhlZaewrnGbdpVefrm8aCzsklvc7HFMcb2A6qczbnfeRVyScxIGIoUPCCs5RgJ8M3
nwEkbLdK8h00OOZJ2lXwhjuT8Ny6shAGSV2AL40ZxJfUyDa2AoX+CFpuoUVJAGF00VUXKiNhhi3M
ew5f2BoYKv1hdI5XlyFRzKUtunLzcwr6nzu5RKU2Cuil0bouEXceXEsGhUii7n9oYmJnPITF9+wi
erf5riRWuzDdanxy68nbuInZH9Bc9lehnX4kRVpQAqPmIfk06gGTOS/OFsK+mNRZGkgWADD3RH7+
xTaYrbqK4eFeSe+rY1EQyzDz+19Mcsowau1SN718PcBYoQfdo2xCl/+ur1MRKbtQm2tQBMO7M4ju
UeGL+QgvZr4NXNdeSg9pg34TAgst9g7Sr2+o80kmf3OdMC9e6GG+EZM/ruSsvja7x7pWX1E7LU7S
NLho1nYivshJQBkL5EnCXUnu46L1xPZGDQFMo+4J+sLjzw1Vf1eCLNiYthEcCF9rj9oEH6z0GBzx
QaxLfRKqW+9rS/Qbv0EMWC3iPXwnlLfOTUld5qVq4B5oPeskTRYCBCvLnBmvUDxcwR1b7wmHum82
z52I6OBrGGnxqQeCtyx9230zQsEdUq1jjteF9Wr5aKZkbrhsCuoFNM1N9iIztBPwvGgbx3F/VzRN
uYaiVH0k6G8vTSHi16qK+BUmGWT29vhZQUXiq+jiPRThxgJQ6biNfALYydy0IfdsLx91Tj5zXN9n
P5+O7+RB3WUzedOxSjrnJUrtdVhO2GF82WoTZKtWbgzvuU70u4ML1icMgY64QTplnj4WYOPCcijv
2nKqH/yw/yKnl65urzILLnedzHiCLjZBbWPveYDq23LoLobj5OsQ1d5nq9Isimzz6Iuw0YGWR6G6
30ddb/+IWvfFspPiPSqKaqkKTX/MhzHYyBV7jiDXFR3IXi9K1iNXNdjF88yzQ1GEFn2xwu6sJzqH
K1bMAYZ808injV9nwRpDD913OzL4PHrbOBlZaD6FPUiSPnXeewM0jgKvwd6EevpJDVKOmdAfTKWa
IwOWXwGEQW62R24T7VICCIH7tssx//DdKkKyyneX1Lbru8Cj23cpZEt9jwozwRpg4o25jRTEvuXo
kHBmC0GdL+WoUVXLzqEsEklA66h4uruC6Dj4SMM1ewLto2q1BpmvTD1ZkUjvRsXM56q84XlGzJWF
vq+FPb4QFSgPgR6HawmU+6c9mu0SWPdPe8k24k926a8MZU2+M7N2ahoH5K+1EBF5I34JO0PZtkku
Vo4fJy+9rpQHW0dHU44WWqpwOBl5UM2jnqeji44S4qTNCaNGfEiQiql06aHvIUW4YVakjWwqGf2/
MSvKYKYHaZOwFjkgrPGOpy805AbsyB66bmd3MtqVocT6e+VyGxe6jU5K+d6goP1az6z7RAYhR5td
2w/hr9sCQKcMGxBCMS/ySp+vUAG4G5QpPUjTzV7kdrPt/54lB8ir/5zqN9Yvs/Rw+lZPwtzpmhbf
wYnhrArqnVZWCTW7tMkmoHpjp5ceYllQv/0ygKhYQBGbubxNGKakI+tpGFuPuuyjnN9Jm+9TG9rM
JTu3leU8RfXtlTMBnZADzvzicqAzi3pXw85G0TDvTzZyAG3h4JzwuqZj8Wq30fl1zbIj+eRrhKKM
1nuwJ43SQ22ov3nG97KIhw+rzKEnS0R2R0rbOoSokm10NH3vQi2x0F0TzlrJPHMzaV3+aqsdVUuV
3u6GuZtbNUzOiVsf5CiEFJQlRCFcvGqUv1pt9tmLe/ui627+asYc+vm9HZqQL5Sa8qpiUsv3oecd
5aEZX2LFy56oqLqTdsstik03UgY9IdD07vTlavTs/BXVd/NYwiFxne5nsKdFkLJfDDv94/QAxMy7
PRXX6XC6m8fA8fQlD1oYqY3IXyYeMaLEGDk8uC21ku2bV5OFbmqh3AcpCfzMjT+1RugeCAo1y7Av
k08Dh96N6gjQXyJSFp5ii60++qjWGXV4GRp04AfopndiRHFJCcZu1YSl9TpF9o8yReyiSh8ouGZP
PlegUKyyiO3i4hrmcMpywJDLucuvAGUPC/Hfapb7/dtUV+gf9lnsA9StW+hAqsfMUfILBFkF1A5c
Va1asF91Gjko7cbfg7KLRE27R5HqUbqGSU2xpe9lK8M0IWKcmyxrP6cQuexvprGJszsNcvNl7Djt
xgs1nY3gqMMdVQNhlY71UK88IwV62Bnj8+ATl4gN8YbAYUVqfrRWoJ/mEAWU3rB+p+eBJ+Cr1aSL
xEqaN9Ow1YM/uMpSzgoCvV1mFvLUclR9G6ENfCNsExHiUQqGmAOaMVuNwi8PIlLtFeHQcNOl7ADQ
w+5sqjmdOcaizjEW2S2gAxcgkk9glgixdEAPklBkezko3WTDZt5dNH3NzgA+tSWBzfjFbRKoYBFl
/Z5B45759rcYaMQc7pqejBz522Ewg6NpUQcIFUa0VhxIBay6QB5pIkJNEh+qReuj5/4NJVIQUNtq
TNvBL5095ev2RURetfLGVH+rdetOvpAZhbuEUlHk6HgE633AT7xUp/jOFtU3RQkdNDWyEDxQ3XjL
SBR8A4mh7gaFQ6uNewvwj+gQz0KrO0FPoxzVCCg9nTaPwS//4nK9buevn2uX/VYm0ZI2zHYewljX
DFvPh3Gu9PgNgKqHVig8SqmbPsscmaOYX9g/5edyBq+gRMA9DKWMrRxkX5Je16kiTzlkA8nsMNGD
e+TwrBWST8bK61yIhfyIin0i8GtF1eOz3YyJCz+4LnYdGeLrqDu7yMlpBBmW5wzV7jo5ynh5N4JZ
aF5a+sn1ks41V16CxLkcQMTr5wLzC5l3UayWDxwg2heRu+do7ICXzD1Xy14UNfIusueI4pufzfQh
Y9a9OA07jLgop5M1d0vA2IvKdHvqdZmpwpuz1AOvO7Ri6l6SLhyXGSp7ezmX2DjqlLE57eTcQeX+
PPahub2+Bw1CFL9Dc0HOdUl1bVpDTQF7sHKf+Bb6xrM6X4V6Z53ZSDR2ffnq2/FuUnXns20q9ioF
cQEsJyyfKZm8v9ohE1klnPdP6pA3j66pf5F2uU40Clg9vWa6t3Nqz7tmcj8Pralxc23quzBKvIut
WzZhCg3qwiYbVmJAurJyw/4+KFXFW9Q8KyfVA74224q5sXQrXJHHtNim6RBQSGdLQ+YihyxmNslG
+trmeJcjdXKUpsxM4gU3SGtV7ZsYwLrGdn5defq4T8h1PvfF9NDUPSpDzczl5Yju2XYovERf4BRZ
Gl9NhKWWiEEFiLYwGFOXh0562h9ld/TjfB2k4bjxE7CMbtvam3wuYirnJgNzcb1CkH5j1l0472V8
CkDniqTbqLxq4hB0z4wn1qZkm3kTaAJHeW/MBepY7NE5g+9gJ+VrBszyvcm8nVCK4oWHgzhCApsg
PYt9Ut2vI+I5qvYUsdc+apMPedN8Nd6HVaVdrw0qiNyWYLrO3Xlh9UP9mCu5twvHeNgOBM2fM334
Sp7A/hrbIKNgi/hUlGa6ccGAHIi7R/dQ7sKFYyf2Vzd/tNWh/Wh01IMd304vngaCQAiQuoqTmUdY
IsTCZ0u0dvnSiI00yiYGM9vsYQ3INuSL4Zqc3RtLS5befOhkk79Ey8A/dYbhgNZpfja9gzR2pCjO
6maTLknM7yYsq91tQmAJYKidNVCayV14J2eQ73Kv61lhiEyWZ3eLAX6wVavB1KIa9vSIAK+1nQWq
lhY0wY9BEE+PbjV8RyimRvKBXuBxFoWR5iJ7chLZRHU1zKdYOcmYZwKgXVapqO+lm88Taz8V0PjI
wevaOgQjQZ54++usLkgvobqjFPweigHSAvWrBR9FsIAs4FHlrb+HQZIgvxQVTyplOms1Q7KghFdm
7/hTuOcgFVxSL0JfiSDNUxhUUGk0dfO5q9KfK+qkS/5aUUDmtfWmXF2jP6rvTC2B3aOu/TcIn7/X
tlHfh1RDIB/pvUrzaKjxxs0mb+vOXqVjbC090p45jE9Iy+sWnzX2Dobd1QA4/YDSlXjLs5X8G6Wn
frANTsMUHzpFSZF6OvzaRS1TWZC1spfZOCHc1Jv1aZybbhYVujXSVkPt0kDjmTiokuAtjVFZYrzN
MWAB3lplpi6jnJClFBzW9HGXN2S1Yn6zC8vJu5fRSfVVPEzUQwdFsO7rxn1t7AXfqeITkmUe9QTR
j2sP8OhOsPFbhWZbfBqrrOG26+f7wIcd2fX9bqNUIL11Dw2wrOPJ5ffdlm908ZbD+dLOQV+Tqp9V
UiYIizqB/mAFTrJANG360oJv5YmWpQ96koCQhQZ4O9iajtTxTC2pQEBAtJnzN1tcRITlSBf32TKy
M2OZA3rv27y/H+cmrVyi70H5vc1gQ5E9aTeCiDrbamQTCnnz1c1L6+qutN6k183cjOxcLL1Af1Cp
Q8raSwJZsQM2Uq4kX0uw0TnmoZEnX8o+WJvcDi6pGNDKasfoMQfss9RtIK9jDZihD4vqs6Y1rwhn
Rt9zg6Sp3nLv9bRt3molJ0IzOOiuQJhKsb4bY2i8edUYEtTJhme9T4YViEXzvoPkZqOLWJxbnfoY
vTfhHtDE+YbCv0Hxu3Bol27pWSs5+pufoHx2aTb9d8HhcVsRQYZiqEjQnSseptZGmIeb6CVXSsL1
iY6aHMqVfMhRc2jBBL5RsCjdY2Iw+6QT4bIWfbHj3jUXmMfmKpzvvrIpvdw+xpkFwFr2E6vO64Uh
qKb/97/+1//9P1+H/x18L+6JtQRF/q+8ze6LKG/Ef/5t/ftf5dW6//aff5uOxp6SvLJnqJ7uWJqp
Mv71y2MEAPI//9b+y2Uz3PvI5H6wb4YAbtmFShpaK8UcUZZZiJav9rT4r3/9wdPzaw1qviib4r/c
K9ifqoKgp1e+/XFOhIikv57aIR9n1VZmVm0rQKB5iYju/ufpqcZubMi5i8rGcmGd1BWxD4p6OGe9
H48LOaAV2nDWivgivLzZXwekTS31F35BJCRcn6+RVamUAQ7OMzIw6W6YUVCy22qWfqzRGwLEwSiA
Cv/O8OOT7PXCd57hJQA3dR01ulMXxu6dHCh0BJvcqoA7zoUUzezSddsY5VvgRu7+/1F2Xl1y4twa
/kWsRRLhlspdsbPdNyx7pk3OmV9/Higfl90z45mvL1glIahqEELa+w3WGNfLuYg+Y4p+bxIeej3P
PzVLIOfJp0gj2xWPSryYG8lR2y5tIrg7PQ2eUys9jXVfXhTdzbe2l7V8T1JeiPqWWKKyIy0s2H++
e8hsF95/qUjDKq1sdBGndpnZfvl9p9H/ptNY6KValq6olmmqv3aaIUejhthx/VUYXR5+i9MuJ88Q
W5LURnNnubWoWQhEfuGp71ncVX7C1NnEeFIfpa7fNmjrq2jAXabO8usxAA+z+3wo2/tOyp4zXxs+
aSkYq3QUxlrk+fApbOWXuRXLpJgoAksdBL3f84kBNW9EqzR4I0Xv4BfLe3o59WHU3P1oJabg0Y8q
2TP0Oxd+4yL3wv4lRsBkdEmszCWg13CGghe/jpuHdLTgdtPGk9zqFAr9nX/hf73CpmKpqq1ZuAxa
mmz9eoVVnyRWy1L4awAvE/npzNA1WPp97kqVtZwu161JzGzOukutpFoYMebkzwMcDnsfY2fVTvjh
Fi0hsmXCfBlqHCIfCiAkROV/PclYVvVa0ZtkrTMZ3xWBEj+HXXa29FD+Mp/bbESAibcfnn07lpx5
R27pzyg0u4+Q3EMwNvawivoCSfqyfrylYcbYf2jrMN7dkjfXvI1MOHzTSGHkzI1v2ZvbsQPC+1FX
/nzsfBZV0szjPx5/+6Lp+Pm7b6ecP7k9OGa0J3lmAdns83Tw9vMnYyrOn3wNB1Lu0OZD/dwWQUX/
p6P+rsmtrtNU71/GbWXqAb8O3LaGhgjI7ilCYWnGrz2kkpUq7mKkBrRRxm4DtV0UU5alUqkS6Z1G
iSINlTaRMD9p+xQhpdHIiuhLX4yBTURBboySEDcAUOOUthE4opXtxz6erlXWAeNHd6IaIMinpccT
h9emqLLgYBpFR2nqOrcfUIV5pOpOGAxSYC0GhNYfWcGrnENgIh4NCzgnipSsrj8ACURRFU7TMnuI
//sP6EOzMh9MHCOChTT9C/X6v/4Y0VTaJ5GYZVguPJ6SZtFLsp7AmnAN6JpOnZm2/8f11wVJXZf4
qPVMQsFoxJtffmeG5le+ELARFGnhZvXu+yVrzV6Xzp08qKVjsqKJniMFQ45zpA+dtPl+CX/+D1rb
dlVga8QIeHOL1tUvKgxR5fTrlW2lACOnwUjvAxGm9yMqYpYN95roHeEcDAxPoVu2h7y2EQpps/qT
WanB/lpUYu4loCQdnmSb3l83LdQtz8+HbZfItrdAcTohFNg2m3n3/E1drnIT07heD3Mb182VZZcV
7SpoLXul5wbYrlKCdzRtmDNAZpvLhahz8hFWtYhMJT/MdfOnSNf+v81c9qysONRojm/D0b24ciWW
/Hc8Zl0strxZjMPYF9Gm77TgnIWxuuoMFhUhI+8S49ToyWuJARPmcl+kvIOT2o/S59ifyJxwTCTV
OqBRPz41gfpQ6kq9HUFTkmFoogvovM5iVk9MhdUPKyDqVFIPl6xGCTWsk5dAYiSfq+adeQFmUEkA
aV8PrVuYyS4x7rldNolFXrsNYUr0DUwGWk8uzIUO+xOchkA9YPpU0V/v4N0jjTV/nCvnjSRw86i/
KWWqPQe29y4liXGcCSM/Sj/2RWUHKH/ilkz75tKPffNxUDmiJTH7eGWlOmRd04u2ujVgmFf7/tFK
S/+oS5UG0t7XFhKsQ9TspLrdkyFCsSN2Dw1qIIegSd3iDgbCCpuGESEEZcDfbtpzPcRQja+h7lWb
qf8Hcu4/+3KTL0UX49c76hjNguxYaFM+qkkmo9hYfGIela1J9+u7PEHPn7gGSIPSGK6sHcJG1WPv
elhvWrDGJ17P0NqkQiqQgfNOEPPhuSuju5kCNFfpZTJg/hBibTcdoNU2IIk0eIPhUR9Gu5NPoJm/
b9IUcykiUcg5IqV13VG1iXwKFQCxuD2s57aG8i4PtX8268g6DmnjLXrX8N/sDrJXNAjCAG0lLmaP
0qSdacFb2WaQEV0rBu+mS49khU9667rPRERbxw7vSOcOTESLHEk/Lz/Pn1p4vFakWIeSIJCH+ly6
75Kx2N+ajaOSn4knPnc5gjdz/byZ64m/BE4LGJvn5P9POe/IBcssKQX3dD2x7YcTPKeO1poEd8kZ
LYwkYp6yVezHCE/rvnkWbmmcK1M1zvro+kuTZeyqmIqqnhUA0OL2BCcq29/aDSFY2f9xoqNpqqzo
tiJruqKo8jTV/Gn90ZduUnudKb7UgdLzEupktF3DdZNrWMRPo+GtBSTj6NTFoTGMiEAncNgIaHUp
Are9lOfLcfAwP/+b43rXXWmTu4oybXKywGgshVi6fCwXVu/zBgX2Mzef28ybBiTpPsok/fuBc3ne
4/d4ZeBdQmJ61AqG3mZN/is+eaSnT+jKyLLD2zfEf+daKH0G7TGqFMbh0oax6LX7ue181Lx33oA/
fEblz9vd6jORQqSdLsvv78BfVoCaYWq2JQzLVlTdMj5MNUUR4pYuGfkXcv64C29tM86rF2U060pd
GK7XfV8A3hqm1mjH/dYnoL7y8ZfNH3/X2iuFZD1EY9/jzIQCbEj0zq/IUjldUdrtERx0Hm9jO2FW
bUuuZV/+9kslPUwXJlHsTVbkOCkD0/zcClRHTdxDM8tq9qS7EJKZ6q0QpVs5F+M5HiX34gn9zy43
Bly5iakw6a/uhNrLr2GB9PRU77tasCUrk6/nopJiiAwi7YnMAuJRfl9eT1soOdOcWk5Oo/ATkERK
5zRDHKxVy7N4IiPztUN6Lppg/B/qE2+h50325pFbWHXM13Yx+rivgZxdKREhWtDX+kBXmteY3NZM
TfjQPqV+pjjYgRQiqLMPSit7nAAVyzwN9PVclIY6O/OwbOfStYWsIrPht9kubLL8MYHIvq/q6n0Y
JGX1++5kf5yXMis1SeILOpRQSbT++kCXRaVZIDD8L7nuN3Sdug/QXm8CYsgPhLngfyxdIpU11JCB
8nusmnJ57msCZbvpef8fTlDgg1Omjkn3/b7uvB1c5vBGT03W2eJ4/QmgX0D9EEdxj5kwoAz2rOIh
V+iiUQBX8waxvxh1p1WL7+cFXGIlT5GnuNri11/W+o19yZTsdTQq9z5MCvPUZSXGNKLpPveND57L
s429CC3lGTW3dTnVi7aPN1ajBhuhJ/Wq8sElhh1z47UF2GGvmGq195lbLjLTvAvVKL2w7EFXTPbA
5OBkfwkUkVzmHT0jelfI+cFVhu6QMyV7rgdx9stwPBt9nT3bqngnxVwf55I/JYrq3K/2czFpgm5R
2ma3K6cjC49AmTdq5mbeG8DeWWlJWa09W03u/Ak8DBodlRgiAty0RV111WGuaSfuqTGZhsyfbnVF
p+IoYRH8SCuUDZuw+5PXuzGBLRLVAI5BfumBSUm+jcKK8HUsEzSOZJpqUTs1rWpva7qQ8TsBZxwA
VWYes1I/lZkYdoBntHGp1Ib5L133Y1hDJTkkFNnUZHALivJx0d3hPdB2tqe9+XKtDPvB94OBnAVM
YH9e8twadFItGauc4T7EjR6YMtHm1u6Xf9t4UL1y6fLaIYrLo49Alv2SlaGxJrBCurGwjPsEtQXb
RPx3LgFlis8AK5ZzqXRT8x7DwXaVuXrgpBVgSW6tTuhb1tKTZXqroUODcyCrwrIcHUVC4v2pZV29
+/2j/fFNoQpN5qHWZMQTNE1TPiw5I10UlqaECLmlYKePdR6HPMaoE2j6tvVVVBzm5+RjO3sAWv0o
A3HcVhYqV8va6Jkh5XqUotNpl63YW3Yii7fpIbsdzELqVbiq3zs1g/px3vQd8rVQ7JVFhJSAk+CQ
wHRZ7pZ66tqXIlGzdUTIF0s+1LlFmrl3hRUYd/N3t/E4Ht22L9e5KMUFKnTndNpQf1c7m62a9bza
2iWvhTIeV54KvoesuaZH/zLpMT+MkaqwDdVSdEsT9hR//TDpYbEwEnYdyrcy9QYmPaXmTmJ0SuMP
vHPR1o6x7vIDb/Bt7LeE7w2r6drcjgNqCgxMtcCCuwxdPx+dVig0xYsO4xo7X3idSLEbG8EL1q+/
OUeIxmGwSbUxL++bTA1xEGhH1AR3fSm31o4gfFHt4lgLks33MxshIlA46+mZHv7t+cMkeU/TM0ll
99iHoXEKJrjpDBYVahKhg8TC71Y3f4oaSz0omEleDyhaworzx3CEJMMMa1jPJ5gbzzsQlpvkdNz9
AOaK9MMP/lKLpmHhD/6h+EFfmplKc1Huq0lscYhXVYFkmKwCsgXGBJQJgOrxWpz3THVm0ChHE2Uq
4Qhfrc61971Om0oeemcOmvED+mRY8pVV8qRaAvdK2U8v0sjGk0W9FYjgOxYqyvkqS6KfmsztROGj
OST16+8X12oUp+mLI2wwi9EozpZwocWeaL5J9FF80mvPfjM6s15AyEPoS+msS8kUylGnHcgEksfM
/PQMStQ75yR2rzvSgYVQ7Q7hfS387Nj08pTO4IhwzF91MP+/Hy/0vwyoBrN7W9aEaVrA7LWPcWK0
p2MFNfo3qIWDl64sBu6IS576dri58vVbCDNVsDF0HXNZ5vAywKWNJGpAgCtwBmng77rr0JLAq6Rj
j0IapvCUbmtkH0Ycc+kjVdRlVrXkRQp20sEBqm6YXHeC9JnToniLKLPvykSjHMQfbSNc1ibuDX8o
KKkD8W2jJA1XVh8FKktaMGWTJEEkTVGwCgQxESyp5EGrF1VQEGB1jDzQ2ycT4iWnz/My52eZlSwT
GavMeJqLRJE6sooJrVpmgqKpCpZzCzdMQmIycuV1POUYkZVae6e2fRt5CBpDwr6bHtDhx0VT3MIF
3qV4ZAJ+vWipOWhvUEPsuFj/hytXVvAcd1IUaMYff3v5bB+ZyWzZimy6YP/58tmNSMJvaSpr1do3
wQB81RLNUKxlOqKr0zsa5AbW7Z1pRM+p36YV410UZYc4DrqBFL6RyFG60H1NWo1uGG+UEEeT9NfL
i7sNvJomGlKFKz5fY1IuabHTBE5HsJwymRmg5Jphtqo1LcQ62Kp7sRMqvKlNrbsSr+i/vfKIi0ke
/Cqt1ssRI9i/3gCjl7V7I0EzJCPpXgRDDPgEurEohHnUorHU0CeYVSfmG2IGoycFqx4KAA7BJQKi
SwuyIyG3WJgiWVhhheEaq/SCBOGUsia8KA+yi+5rTJjoIHpF2ySiiiCF1rLaEJpEWiEc/6xJb/a7
xrMGdRFrfmmA7f7pXsa+XFgoOza62jx+fyCkJDYZlzW5N7O7Es1X3tPEoycd0IoYv62XTQ5eofL5
T74/J0GTYHgB91OV/0j0QPjr748MSs6F+NzaUhy9XZ+bBqvUYoVTVpscr7cfWqQ9rXE8QsGOIVBr
G5xfeoGs8witTJRbmU7+974QMmtIFqUcW8Pu+wP3c48YQdVYLx3ZM3f3125hCAPiUa9Xrov/4V86
h6EMNSLTTMv/+N5B7FqYyUvYQ65EhZmR7WC7RWE/ZPiZht/CvCP+DMOVV3bEpS29Ysu0JQxW/9aH
iiogZY172SqUOvOl0N1uKarK2PpTUepga8pancK5pcgydgsuRH4YciGeUoJPc/VgQIJgoffV1ULz
pVEAcVuZLi/mnbaKp6PLZIbNtNfK7v2ue6qTrjjNvVV4gbposH35CokVkQTSaWOVw+jxcI1MAy9/
KqXydW7QSmnlGM1Q3/cYV+99b4xXsdtLRGicuUGmpvYyt/1h7+apfWkxP7nuwB77KbMH44l4g7bt
NQnP4vnxsBKDZL3XIdOC9upGVsLqfpg2kPe/15UT3nTeIK34c93c+HasFLbVtd2t7h/P9/E7ChN4
P7FoFXTro0ko0If4/ZlHql1FRZ/uskoyP3UhllWV+bmtkcWIW7lERtY1PpvFCEMcaik8OADiOBIi
1Ew9qilwjqvUuKDil529GOkY2y52SDV0+xYJFCBAeYgbgyuX2fr6WcBCLvD7YeageWqwqqdm18pr
g/m4+QzXMjeIU9hZ/WipoN7VrHqx4Q4fR722HiGzaCvWueoK+2brcfDK9piX8cu8E20N65GV/52k
9M15bpAQv1nGpeQihcNOTwEBV2Zj7MwHXDdZvdDtcLy/DUzqD73Gn8Qdrx9nwcbWG8ZNPWqXWbTx
puF4O06EVVauf9J0jEWiwFcwjKvkoz3JRd6OTqwxvZNznFUzs161XaZdRK7UIJX4Em361E918145
t9Xrp9+3y3I7X9syqDl3IsFKw8gj7pPzhULmPmuNoW+uxXnP3EZvEbxb5r0HupzdEVivUYMEPbKe
hzcph/fzJnNrVNDcgHxKahE6roVOhiGdyIFTm2bayHUDfT1S4cthHwSiuZFO6tgwVx/UFaKrz7pl
D/emPFYLpWurDfxjqKh9qjQOmSLgwnU+3s9tlAQSoITIwVya6/PB3mVWPhxvVY0InTBuQkhjor6I
9N1VAHxWMWapYA+mhLr8DljQu9iSoj/0in+qB7P/JApDAwKPlqzxa6suYszxleE0JDlsXJQ/FqYs
9Y9eO/aPsXdyUV9+sKeaygtJRQD128z71GLQDpOWiEWfvjbPPSxmmetBAKJ9m0nWepwm7Er0qDJT
xipsuCe0nj/aAw7GGMCpq7k42FFwnw7FYi7NG3koFN48qrSZ3226N+UfXJ3gQediXTR/zFGxQe27
S7e4vpvbue62UabWcxFsFu1u5bkSzJG+t4U2CfF2pXM9V23KRz/OiwfFxgeoqEV3jExLObkNZAPo
Y8XXGKnkBG371yxJ0k2KgvxWyFn+jGfx/dzgLVA9E+kkqyfPNXzfmCqhd7vWj33sgwtCAyc5QQ92
5ha3tgqr1L0U6Ydb1dzCy1Ncn40aKqIuI4rqldaB2Frfot3Kx8KPS54xlXGHkpr51iE2aneXph3z
bbcqMB0gRWT2bvJVQ4uziIz+TzxRYRZ2jfXQMsPZSEltbN1QHhi+LfPaJOa5tA3zD0MAxPQgYV/S
NBl2wkUBhHdag/KDUwa9XB/hEfsHW+99dPY7dw2rxXZ8kJufMARfzLJkSWmiHS5DvgqLzDz7MsuX
WY6MCdODmRTqIe+4xmPeFQgXIC5AY1KIOg6Hqk5YFzIneWWleENHoFmzhs7g1jfNZyR4jDgt3kZo
vhu3GvPNXIzVu7x34Xv0Q7EdB71azwcjfr/IWE2+dpJU7go3GlZzvV8F2zpUxHM+yu1d3OliOZ9G
Kc2THJOedNMO8bEGhf1YGDqiIW7/mUQMxnDm7II6Dvdt6L/N9Yrn2ks4nLNNW/8p6vf+1FytJXlr
p4jMzq1yWZz1ygDCCeHxqBm5hDFB138eRI3mV+FEWDwvusgSz4bcmE5fV+On2qtAVajB8EWEHqJV
pfqnFqZbMEUefCvpW4ZOSuiQViuIcbMs0tt1lyXle+Ql91LfavejF6R7dxTcSdiyCyjT7jpx2+Ey
11lS424Htc4ciet+rZt3MI93SnTgz7d6TUElpOQar6PUwxws/CyKUjrOGzSIXIjoJsrFkVrsP+6Q
O7fjP+yQ6p4bzvtvC4ayx+MyG6OzneXePRBR716X3Och1WKYjLZ0metTsh+OBqMbcCV1htelJ6H6
92ARD6GsdXutV/SzXHvijMdhNElLr+aqeZOAqycy0zd3YA5JpjfMWGxZ8UHFQ7QD6R4BGm+C5360
TWzOCwY0dhpuxLiovWdFEDznslourSFJULCNVCwQ1PAFMk+5ld20PsqWSZx2nFUYdA14AaIeq97u
2TPtvh5CRGgtd8YTlH3lUKryuO/spMBBuQqfxh4MK1Fq/z3AAZAlz3sr/MBxka0FR+kRyILecT0I
47diHcaKI2BE7gmc6wc0I/0WnX2t3Up6fcFHSz/UBB7z5fzRXOlIbzzXKf5rZc4TAtu+fC6gtqxw
IvY3lmcUz6mGCD8vARPrSopqoXebxMqQ6p+KgWmaWx9THNa8FK2mLe6YgYbXoq+imYNECeSCaW8y
GvJRzb0/Y/XJjUb5C4TPP0LoVp/7qnBJmgnzibVVtcwsw79HCCRbh10vH3uJ1FVI/OAuHrglsZEb
pybGD8dgJXVBXyfayvzt5kk/+hwC0YhBIQ7b/qkofveNp0Iq4/hbyLTPiXB1e2G9R2Quhwj4zUrV
ZOnLVn8JRDpc5NCwD12hbqOpNNfPm1w3XtIi1e5ydxguU6mocy6b56fPEP9iR1K0EecJOXk2PR0W
pCeVd/NeW0lRiMfICxYsewkKdMhx2yN5UIp1HYabjvzbahzS5BklXBCsjRQd7Kzyz6qqfGMsbF8D
P8m2OUT7lYEY/quX2QoJs1xG8ZG9dusjqFZnD3XKSCI8dDOnarPQyz3iRvN42r7WeoE9Sl/Jm3kv
HQc7r7iMYWJwyg4RaggJLzoS4Gez03/6XrovCJ/pjFrTr1Xc4Q25rR6wOc5gIhb4CUdGcPJQiV9a
ZVK9YgL1ikYBfTXsFmBY7a/4DNrOfJCAc77pfVFcD0I8R0DZ1MvX0Y+vBxlWt7DK3PrqdQnqdGZY
PXjTNyUq0oq3b4LuUr0Cv3k1JE96x8Lop2/CNGQ7SoghTbSHK7z2irctk3r9+zjYX+LmJi6usiGw
wlS1v+YVAFTkviTDns78gszK1strt8uW9lhXQPtk9JcJC02xn1tLpH5aQru5bDc9by9k1ZC0Jv55
RsonwLcUy1P9/LsTmKGP3FXcRHu1TNWXRA0/j15YnRFJV198LYLtVpVPfcHkqxvc5dwIcSf1RID8
z+shfj3chTqchLk4ka42qGRrdA9OYfVSt0QGUdvOZ0wSDbx2HgFGmvYOQXiOsPK8KERH78hJBKcs
c9OtH2Nfx7wRbUExBgfPjkELhyxzs6BH2ybpMQmOjae5hde/IljdPs77fYwa+e76NJcChRdfMsjx
3WD7L1ZlG2gzaoRGZWPjlpo0EZOsA4o3aA9MxUpKw20UhSFsBYqEzfolMW5zOxf12kgcDSjc3reG
R0b6F0OobrSIWNHA6lIA0OU8bQsvZKwI0mRvRm36AO68Of6+n0yp0Z8hfROUz7YJE6oWUTJTfMiv
hCZDV1FZ3WfbMxTin01gG9FRQK6LpJNcyXQbR4/tpsjXPUlJwphYTk1daOo7t6Nl2y5RXc+jPtTw
RJxP0poFjLYFXgKmVq5+PVds+2kAxKUYehUzjf94xrjrPQkpIH9AsJphWBTvQ5qp0ZdGQRsUr7PU
focklpp4rhlBWZVOZYsct7QosMXm37/TLPphoxqB5GG25EINwmOo3jXkA7EgZ4M/Suu4ySRnbNRB
SaSBRpk0hECLfjQyynQSIweXNfRuBIp2EBc3/dpm0xytCF0ZNSySmkofVivZxopCxt9mU8mBtBqy
vP0kt0ySmkSrz15lqY+4EO1iSW0/jW03bkcBac5H8ftToaF0OJJWOhk6fqyQb6+Hw8qvd1bF8NVN
Z8sb9ItsyyiOHXaYL4OmQ0jl8Cofs7scCC1QFpoVEw481ZPykMD1e7W+f6dtVxGJslQHtkcrTyBn
rfC62s/nQOEWUNuwlKywRySAaZCTY+nn8Xo59WTzLip5uostWFJoPSrcc928cTF9XeuqIi/mIk5A
ykEvjFe5G7uDp8nRNtMSBLynT7e6v/v0+3ZmaH8/n/3j04ezzF0Dzik4O/m+aiV3E/rgPVk8j9MK
erxXEj9ei4Zw/q0O09Nx2TY8L/Nh845WV4sFgiXt5lZnCguB60Et1qIb/4RAi6lBpQjGJE/eCY1s
yyg6vJWrwHrAgSxbGKnffFZb8USQ2Yc5IK2oQDNCtoqTVrTV2++f/o9vCU1jRQYOykAcjDSr+oGJ
kRosLklA+J+jTJWSuyApa2YCEfKbB7WqZ2TorQ3aoUF0B8Hn039pZ5jbSkufkOeo3w2r2YihUt5k
zxILXzW1c4FJ3K70R2ODnlt2yLBzczK4XQ48mPBh3khtMiyNCLLeXJx+0O//+zl5fBv8mAKauqVr
pmzJQmVOZn/IFY1JA0iwj8J3z5SNx8JQqgcVRunSNIZgr7GSYzpX1Hc58PQdNDDlyJSUp87E++kS
mEgqOmHatYcAlCKSlRBMIUkgKz8Njbdz+wjmf0ZiCwXN/3LeTq1Buisw1/f/4bxNKeCOG71irNqw
Hp+loRJ7ELfpo9bL5cF18eycfy6mZSQFBoIduAK5cEkVVl6Opdiy6rhEvfZlgxzPr7/cStRqZUeG
t8OcC4RTZd1rQR6B6Ji+zuveGYY9Mnp387cmfbkiMIlISOcf52+HsZ2jQaN8mn+BZkk4vu5bqdZf
wIAg9/7jxxRV3C4wjQDzHXrFaUzdt0Zu1LWEnfEevcTn2y/8fQ8wpg7+aw8wAF9YsmqpJnZwxoes
eNmR+7BwDH/3et2MF9Bk7beI9E27NJOYGKFklxmx8FbDhk0g17IMfUNsDd9HfwkhARdVEbTPlmVm
mJ8CuA/xAkR6v0qlyj8y+ay2hab1J6PxvZ0nmICj/mdjGV0Niuo7EIrht5aKlS0gLIqcKAev2RBq
BTrlSkuDzpQORuUPl6Hv9BS+UJCvPUipxSJDuImxuoCcLGm4DjpxEadowRDXW7V6GL8IgqNQVIfq
sVYJM/tJDIe8NBMTP44+VMaFgeDoRbODVHJIZOFglPW1u66NGFHvKjPzY5fbaMBlQY5UEdcvU3aa
BWATATRPfa3LLPgEia/+pgdqAIKftfp1Qnm7pmZoJt9AJsmVY482yAeoJDVZ5dzeAKcQFX48kyyG
jUTU4+26Dn7UrtNSil4wOkQi1kv0L66qB6NjWjkGNyjT/WnqZgP8Y8qA3653m8EwFLoSOx341Cc1
GMuty5U3Hb2xw9rxTSLaThwpLVOFEvwvVO58PWiqdoetLooj8+Wv7MB9G5mjrsZw4JH5ePkr1c/3
cCNQTNd77zDqSfXV9MmbGWpvg+N2uVr/eBdSYGx7kane4ec7kdQFJiFCqXfDYCvaAp0G9V7zIhdC
BLdkSPv2c+QOwZLpuApX4se9GVN0b6dFCTK4NXKevH96NqjetTkTZTRonQ4exOZ/vFmMHHhFuoPx
25uF8U8P1Lom9frrzUpHXb6g8Bjv5xvWBF73VhjYeLoZk4cCXYb/cOMwIdTPla9o5+vNU5upXyJS
kJ1lRZK//su9C5G/hJyqTi5aH56fFgeRZKHUSvooK8TTWN+r2flvb5wkDOUJdmn2GDQYcM43rpPV
zFtATsWo2B5N63C9Z4bby19l2bUOrQF8hkSLxEmDep/XATzZf7hT+VAPOQrxSOI7PuCy+9qNJM/J
iYnf/fNzFQtM41mldyfwbDbWY61n7gJDbTEXjJaZR1bPHr1Hvfa/ucWoLiJZFetYt73jvMnskNC/
XNOVgIex7liFTRPd46/g7nKr+oxbVH+QzLvAqpMVtNrT7U6DLTnpjKMXHfZf4EvuFnQJQ1gs6Rgo
Cu0UpZ8Dczff/L5HLVJ86VNbc0RuAY2Stef/7wdahOU7Xm3EC+sWP9kcxfEmJu9AQjc341fsm7Wt
64X+okGo1Km8dHLikrX9+CCS1AGNITGUJtBASBCcAaGnh3qiJnqJXSxY0GBEHExjq2ikFyg1xTLs
0jNz8uyk9k91PQZbryKHBs0IWOI0DIiQsZvXu7oYtWdX71jYVd17YzR7uyiRCA4JJ7G0MywjOsdJ
T5ZxGiLmbpZM8n2GKJW1KNJT7If2nhx8sPdA2jo14LKt4rv93WAN3/qgARgFruDOnaxnXDV993Ei
2FfxBGiCa3rI0QJ1Czw1anQBevSV1wIIM3m3tdvK+E9avkA9GOsxpW1NaETFvm9LSMmM+IZeOilS
IVD8LUxv3cInxK7s6f7VUW+/VTmW2zGuSg6Uhx2s8G4z+S++ED+8c8ukvcuGr1YseYfcHrCx9BAJ
K5k3OuEwwc3R6CCtIRtOpmf5wXPzr5Du3ktAjVslEyc0ovQHvSFwYKK58qPz+71I/kib8qgbiNzV
lnfhpVJekFdZVErygDZl9s30UDUxTlkUmq+pMuL0UbXNPpXVUy8U9XFQ/M1g5dGlM3TsL3hitnWH
uAOBnA7JYt9yBJNHTPTQ0kXgJFu4eWKvwlK394TVhqPXyPVmtOzq4qGh/i/ozQ+MuGkGaShCEyiX
mLbCRPoD8rjF6oIepzfvQxcW3jNIHwHMYnIPawj1nlSjjXjvVaMBLqMU2Td/lM3IGV0V4Rn4KtWL
QOv4IJtd9KyWOmIqkOjcNayxeC0TO4HWUyTgp6Z52e27cNEOcidCGPOrD1rHX9Z1lZ/HKMnPdpTg
Ie316IRiJLVV9BQ5vNsv8brBWpL4dd9QflNf+yJtvxH6LbcSXJpDopCbXXY9SWJnkGT5a1wDAOtN
VXkiNEzzKpLwUJ1+W8LFL7ohftRZNrF0++uPzKJUfbOA6/z3H0rMqb+UCNURWv71hwLRzbCfHcPn
//5r1TG2D2Yqo4D02x9qoC7MK3dIV/wXvDynn+xVdXO2rIJhpFrT25QteOvsFHqwaLCKXPp4dmyM
YPwj6QMCCxHKgyHTw/WbYnYmdLzQ3kWhvZjvQZtEB8xDyA4wPWEe7R0J1juRkXaoBLtk2zTAZPP/
q3iDyUwQC2/5/1g7r+a2ES1b/5Vb5x11kUPVPfOAwChS0bKtF5Qs28g549fPB6gtyWq7T/fMrepS
UxQl0SIB7LX2Cs1DkuY7BSh6s/7b64JuTbws2iYupO+rj4s1Ah28sbLXRoY3nODJ56zpUwakgcqm
LvTW3zVkkbYZGSi28MtoC4KoOA5YiZMtfTJ5U3e3XYwrkCSjTCPhZczH2BNzrH30DX4bzaby+qZo
8RPONGIsJx+/js593E+nSNeuWrSb7jqS/9+f0gGaNS3gqcBMHQVh++7T/7orMv77f8v3vDzm5+/4
r1P0VNPY8739y0dtvxXnx+xb8/5BP/1kfvsfz859bB9/+sTL26jFwfOtnm6+NV3a/kg5WB75d7/4
f76tP+VuKr/9+1+PX7Mod6OmraOn9l9/fGmJRUCZa4I/X3IUlt/wx5eXf8K//7XPv0aPOa755x/3
5nu+PTbtv/8FtCEE4vlGXtRtuN7V0E6z3vrxzK+e4c/zn/zXeQ2qtgDhV5iE6V5SJNOydBbOMjTB
e4NFJzdhNIejsPeVeXSVKk1Z8fmI5rtIlMkDmXu557yNSYqSDkJpkkCWLnR8BqdZ92lgpxo28Xwx
6r8aHQFlM/HCDxYmbjRuFv2OZD4ImTuiZ9hQDZQ/ZJqv7EWyQy7riL2yHffEUcFQwT4lMe2KXmOl
+nYRkhh1kt7UY9eTfPaYFbRSkHmV3DNT1J+JfO8F3tlpPiOhKMfHJiXQyY4ahBaApgC/wGjldD0o
LbZFr9Sr5EsoJAqXW0madzRX+AfctcSZQHzsudyN5ARBhZ4CiD1l04n+rLpaLZuql6LWUpyaPePS
RoBcoy7IF7PH0A8vEEf1pqdMRmSgw0sJl0mEpHgyYtP4QutZggVyEp1OSZtjYDXDk5n1OcvbSEsd
mtanI0R9dT2VcfAoh5TwdgqQSZE72dU7Gf4sMgesQWNxpdN7d6UgZr4czLEibCYbjG06khlowqVd
q6kyb7h6ulNT7A1jIECbdC2n5+psE0q1HeTIuIJ2IC05VrKnsWFjp4yZeUXkfbknNBzD4zRwjW2a
xlOR/+z8uQRr4XPMDyyFDTee5u5oIm7193MjVYceDz7S00CzAjvSKuMiA6Ng5O1660NrUtsVBD0B
nx0tDTaBcdKnyEj8T61QjvuSzZNXsbf0rDEnTjknR69gT+4Moz9fzNBvH42AXqgpLtsHzYK2xORQ
waWb/XertuYYIyqRKDapj/MH2Fbq6wmj9vJY6q6nJKeKIR+sKrfRNvenVBhrySaePXmspjj1gmZc
kvWjrEDbHA/NQxynKep2ZHlcdSsluMqhRKVdb7V1bE8zvTlykEXX1qzxi3Ey1Ldkd+EnpF3sKMlk
RiAlKMIdGa5BY0OkunLbV7thkvqbAFzu6Fk8fhbIhD0oYgaDXQ9GvdFFBN62pAwwqsMiCLRinSQY
XCqF8CkOFP0qVMmuXsJF0LxZzZw80USgEKwbBZFnoeFy8c6QDJJJ+R0vK1GoEnFwiAqbU0P40YH1
PM0PUjFUmGNz1RV0Oj1w0MTFnalU4mVQt0XjChVfl4pAPVU9aUJeWGR09ORGETX2kHHgf0IrFDO9
poFl4VVMGD7F8mD1kcj/ilwKEC+PVj/F+k1TWKOYXuTiEsxmy43Qzrts6Abb78kTuJkGshQPoRbG
u2rQryQTPU+pGhQoKtj3JrW2bseUg8lrxi797PsWta3I2VLX6FQLB3gpF5RhNCQBdFq39NFKrdOS
KeMsq4azWkIot5oebtUq1kDRDZEFyRR4ls+V0FQ6IlI0ZbpBUCQaNpVw6YfRH5TsQu9aMb4ycJSl
lqviPBJvWfENlNbD5+XaWZYqYTd01GQRZXAtJCYZKGOtDHul7g99kOunAr02ug9ydAaiz7dll02k
ukXRLoxKmudMLdibU5NeD7VS33BJHx1i4SJklVbqGeVMKoCPp1OihCWLOVQytsViSwtNfCAhVN53
ilBtO4OMGSuSPw+lmlHVE25pxPFiApy7ChZDMmnYUHRhcMaqUe9VBE2iMU07v0EnIfGn2VhWL+wK
s21dqysDd5gVi2bnXjjFs+TvguUsLgbGJ5qgc9tn/see/LVu+iMFNZmHnbOdHIlOyk2mkoeP506j
Kqh80nipvBFbvDjVluu3KeW7dGINcXzVVvkn1dcYXaajEU3iJmjmm9lIUIDV99mIz2DAXE/CVtK7
cp6icKe6zNzJtB86udhe4ozGMTyH+ongkOaQD4G+I+oZSYnle0GYnLPRxEnfTAn1zhj+XMNKQlbf
hhrxDyvnz+R8cyj4yVJo1dskpOtHnRf7QoQQsEWhy2/EsSowBuTCVp1m3kxTMZ+n2o/xNRb499gR
k6cI/r9R5joJ3QAG8DoRxuGSEpWvRhGKB7wQ0nEGIngC0TmZQ3c8meU9cuzMZvUZ3GFEDFxN0gq3
GkHic9RkboBI7ZyOM1N4L9UfUnEqnJZx6yxb0bVWL1IzJSHIqe+bc1YnaJUzQmF7iumuWSKq0F2c
l7RCnFyFF8hCGO3yxeluMptLRvUviA+ra7k0hisoqxE/Z6Pc6JGV33bIcZxW0Q+kh+WcqHn3xIL4
Ecl2heCED2FMWJal82zlxHgaRrbtpmAZDulK00YhhmPTDUb6HYci8UGDRz1YdzG0qoI+h+LHM6cZ
4SJuI4MuedYdNxrGcLcyFuurUcDdAYu21tiEtFix/0d7SqW2kXQ3vAWJ7SvE9CrWEGbpOTa8SJ8b
l60GTFOjunTp1PuSfJBHaDObOBgEbIn1YBqqBiktJLcZWet2hoeeiNux2jSDnEguJ0S4GYYF3ZFU
I99MkVwLtqboW6mso6PQ69ZBaway2Mxo3PuVROUGsoWDwFEgrYk4v5+M9HikIitPSaZ5Mx4lSYdb
O4s4e1YGCa66HyN8XgalSmwqQrPj+b7W5/oUBEic3gxL6ZKinw/5nuqI3O30YbxFClUt8xYtnIjo
HNOIvr+bnvKZhEdFMattr0K+rWPUoE+kGBiZWHLphWuqmpDziiyot1acsYdcJis/UCnQivg7pRYa
PdkIJefHfEXrGLI6PZ1P65A1IFO68qlhOJuzIXn+rDTnQdQny0YEmh7+NHdJ2Pgqrsty+vF5+DKI
OnZrxCs+G4Ach9TYaCdLg8aJRWO8+dUo5hdWSnGMWdDRyzgmzhXJxijKmDPGvJo9XWv9s6gXIwsP
fzSOXKiLyTEkQaOVYyKwYmaH+4SkgSDrOM7tpG6fcubzbUvOGiIQhjaJYjoKxXK/2zTW0N08j2/E
jxVLaUTxbRo1qA6q0Rw6g2h7XMomtSbVHLXNS6Tpy0gXyQvvNCkoiJQ5dYMJm9c63FFKJuxiazT3
ftgOe956Cnuumpz8Zgq3FtlZuH7i8sBElnnvhr6pnKaLccKg+jr0CXLJ6b41TBuyAv4sEpI98sRh
9zoCNgOJ/UPZsNvShJG1bUdg0kS2WGlhH3keAnHYO8qUf2+rPnAtlbZ7KxWlE7b72V3HQSJLQ0f1
x2H7OhMWMdL+DKeREBAzUbAx2vQmvHNO2zQSv2Imvrngj7FOiKkqqZusSz4iHC9Vzwcjf1hHRZny
wTstCTk1EqztJb4UnX8/MmZZKD9JXV65baZbJHBF/uFXs+MAE80uQI5tq4xPnD5u1hlSNbuCCzyS
m3eDJD2lw2aQfOvmbw2SBTsLGviSQiK7SYxucFwUW73PpKPRThUyWML4o8EUbRku5XIdLWuFfsfQ
6PTK+6v5Uq/1+tCOhQr2SMkonJpGpOFJj5vD85A5odZaxLXF4XXSZJM5X/tyFh7XabOXfKZRMZlM
9hp67xkGPFM+KvtByKPDRD7ZTeEP19080hiClN1ZZ091MtAOU+mSwbXrwqZNy/ohYD7e1azsuBr3
hrCZhVnYNDXTYspeleDwIHioSORerjzF+J0ZPWvcyh+jm9Hoig2BnzoND7N42WYGaefrwCoVCPSY
ztQt/qXwo8DPOL6bXGcKN48GSlhUev1HJHylS8Vo465zLJKwmZmzDDfzqOlOLCeBWxpZuBsiVfis
zV1/BlkOVLRotKa2PlPg65DLcpZNnJKpp3XSHTlGqROKQvW+IUnKi0vmdBMVNYPr4nExTetGKKLw
ahwF0oOXCdjX4q7e5H5RyF6nI+rwnodhch4GyYHQR7NUE/Uue6wvC+O+AYQg58u1gnO2kK3/a7I+
4bM/7vxjVBZCuSWPlgVO8MmMSuLYWdr6IQcYvt6WJGTZqnqhdAz6K3zmoHWUhkvGLyiVYu+qYUtn
TEAtQT+Rz9BeDIN+OcbWtqU/rSzbi0lGwiEoJGMNKIZlJ/IxrabNlC6ElzzFO5kA0I0k9R9rEawv
Iz5I0/7jzxN5H5ecF5uLWg0CN47Qr4h6JT9KkzF1NubF/jhG4X2jhs9jOkata2mOrsw5+FLzt+1q
GtEEI940nGA7yob6XmXQe4hDyWTLx7gQGtIuwimxM4n6HlDdSJOwQSlwNGrjazFOnLiju5YOLi8X
8/xIRwHn/jH1kPsc15mfGhvFk5K0dF4Hf6ntY1uicWFRNH0sSA0ead9wlSHfxMxjIf6xFQwovfAU
ji3HWkgHAhOTU+cQyzh4NkLfnotAczSrZreWNPvOfzIV5EaaFNkpgKNIk/GA5d8j1GZntoW1lc3+
YGEPJMJ3gRNpO1jo2XCG4rPOm6br7SEY5v5WLSeZt1HaD5IXMl8iN1eYvBCV+ENkSS//q2e9v64J
17N1pWSmKS0QESYbup1y1Ojkd92brZ4fcVc37kzJdT6nzP5oiOmV6Q/EjPkbo4O1mcrg1lLKxMUP
eCmMEmrQBZ5knfIxMcrBpUEYSy/vQ6PKgh2l7o6IPWdD20PrvcMreqPtKeCTcKZmqIAX4KJYUmET
i4lVaD6i8o8QYeXHMfv4HsPoeYMOFrLHfQUyYqKe8C06K5jhHW1rsXB4ATOc/L5oc4ldXFK+KthP
XjBNS0jqhtKJh1hmHROIFGj+FtdURpPZUzvK7u/BTTuDErmMEKIVNhSHy9V4SzlLQHgTUEdswg8j
PkAk1sW9aUzGfoE8JEs9CcVE4huwp6n7Kyb+0kYVdvgBf8p4vJ79Gg1FlT1owFRoBu1GEjlIWgqp
6/xLOBqHt3AoZU63LTbAKySa6EyKRBK0cESem4AMiw74Z6cqhgfWKrO3AiWGtsQhxy0l9+4HUlIN
6Skra0zlFsddr6T7FtLdndrscVSLfJdUxnaFTRr1hHjiAFKa2V2t8Emrgp5HaqWd9824T5q+wi1U
+SyuSmrKtERJjr1YJocmmx9yFpsOp0LDEf2SvZ6plW6KgtmI6nhjKeq3Xldh0wbzcQoGvIeVctTl
7EMdaIMXE8C8rbTcewVdgW9sWVHRTGn1Ms9ZCZGIE+9XafIjkVf0xJKLdehHmjmUkVTIluAhj/zK
JaGe3tikzrl0aap/bmVxsyK0tNQ/kPFW7svYf3pFaXPdo9NJROq36TFuPYIZlvS1Ib6ozTz3tFTX
Sb6o4RmH2sqdFbgZJIjVfhM778Bb1CkkLo1DexQLirAiSSyuXhBcCF1hj6CW6xXB9RnVlmYxKq6c
GQFKuZGClZ+xnL9YhvVIbmxlEs+FNpJzANbCC3rOlKXtS40M6NEyJINH5rz1Au3Sgb62huIF0sGU
+38A72SC/CGaRnvFeEOlPBipmDhjS8sX+vJ68b+0zpznOZ6j1PQI+dwHavJFbzG7Vb2pfZGj4jN2
xh2V8cSSJwm9cZE8XSUwZ7CxmX+OQAkIA/JPdL1BG8fZFZV3IunjP+BgL9KBopKOQI+hmDu+Ij++
A4cy8SZwNq0XGrTVhJ2eU/Bo6IhlfoKK1LtQgACizX3lPEnJkzAaBnuQwDxaKgHBL5gRGrizaVKJ
aTLw6ZGoRXCvJk9fFKW8n0Z0ImOQwM3mTesh32/uxa7UrgtL6O4CHDPOCicVsZzYEmnVBvl9fIVP
mYBxZXqyUgVBYKl3u1dwGXJy93DqElL0gjAV1meuJXamy2XfOEVwcZ5uGeEadvIOdFqyWn7SLWbs
lZJ/AzxRpnabaBqsDxlDitPUj+/x5zDQHVeoZnt8xZ/wd1TvNs2+pt3jJCbzdsWhkYmjZEzG9Gi9
gFEG5poMXvH0K0Batt3NUuReMTQezBbrIgcux5XcTYTuCPDuhYlF+QWjFsGwFQLOJ/9TnEq/YGEX
ZbYHq4ad9Y06Cvuv4WrEUIfhz9g/Q9YiEG+tKkw21LDnThS39Zm0VlJvyLOFinqDXWNRRXKTFmVk
rwB2GPVxcLJWuPktiA2jWLHJ3KLydVkq4IUS3b7EB76g2VaWfAyYg+z+BaRtlV5yFYTq+6QN0AUt
2LZoVKuzc5bT3huAa6ZB5/ZSFp3+EcoNM0oUpMIqvv4K6Y55acI+VrXzCndFVEdclLLwAg9fRGYj
UE8YYjLcqs75u9hXaIMvJIBv/hr+cl4UECMgWvsb8JcUsKc8pQ1lhcD5SMxaB62OFAZL0P8MB6ta
YHqSOe+I9j29g8JKRUYQRcP54RULx3l1HRLSwBbnP+LhLlUpbZmUOECCCCgORetTOIya9ytg3PSa
gPpQjZw4MZJvtZZ2R1XAlP26VPlHCHnGJIZC4dMPkCyM4k0rUlT6C5wsEydywjxaOK9gWdI04RZ+
mel5Xb3IllofUpL/LmYp/NbVjXqSfaM+dKL1Zg1jKOyCNK2bb7s6pSpjRBnzj2B0P6KhdHQDGZSu
1FJgs4vfrfsaRbHq2yTwSa9VRkhyKxcvOrJH97JOOfOCrTnjUXaPXzKzdUh/pnZQtlBa45Oi194v
gTbXArL9ez+/rNp8OqKJv///ArZD8nYcOv7MC2NaLjd/A3WLQbXUuYbQLa/Iexqj+4D+FrulgvaL
EunjY+hrCmKoJdd2weGEx33Q1erhPRQ3pcF0SyHDiPUTHO9jorVJPyOGfFkk/Q6OSyWkjtkuNUFL
/vzvcHla5vCmsXX3W2xedL14qepW8LHXSIt7B9KnYgooM217Fzudh+O4vl3BejZqIaPx/dwdpFEr
fg/ZE1V8eIbqb2G7XiDy9CxZLEVPYnt0iECjwBEfs/xbGD+MrQE6Wz9qKkjzGdHXzHzzbVuauui9
/ShqPg9/e8/fvy2v3yuPRSJ6eZLFIhlGMWVPdZ3PjsGOHv1Q1VDhWE296CkyNZjeyheUnTGQhIJw
c/bktpRnr8/EZvYEysq5J1elmabUwqJv3iC71dMR+hxjdWINjCS1nj3NkMTZSxtB/fHwSQ35YWI6
BCKFnxj7vGfiIW3aaDsFgix5VUEHpCcPvmi4KxExKaZ+kHqruhsa7FI/MRJdazqxojnsmmaqoqb7
gIgmrttUitD2rDhW9m2R2RFmdckSxFMiQA6ERZEYTisTfPyGsxhDhAO1dInfzBNDiQAZuVd8Gg+a
5sKUG/MkqoHJQS3rn7FNZ5v/wGt0EksT2OvjIN5XolM2KJGcVr97oTnKMm2daQmOX7kOM5t8Sj0r
yZFzHXtuAR3zg/RICwm3kfzhB+8Rh9dploBuWP+mybnMr81qV8kJAiFE3/AgYG4shU0qHnUr6z16
Y9MicWShEhzkSOUHpI2fO+MRikT2hduqK9yWX7wyJfAIXshT1bTqMfWbzl0YE734TMOkLarE+QRI
6/mTGkbmYK6hY3YpAeRag3hIOSxUSqcukvD2vNIpMyGaqRkwsdM836SILJUrfaA90ETLaDwyPG/k
5D4eJKjFT2b1oaACwQrPvF7Ut+GCOpkWqU+FjXVzFzPSs2I4KwLtuyOFA4x9t7IY74KxDL1GCp2s
sM5mWIpOJR0ge8Cat+QT2HXZfmZ1dZeatzFQqzWpw6yD88LYzEGgQeoZXq5s3xI3PdqA6C6SyJs2
1cdeKr0fLE6cS55Kw+0m71xR1r1IBAyivITtLxI7EiaXJEwhYNvzTO00sb4rQ3lnDqeF4CHyOBG+
LRxPTKuRYqFU7y5QS2o6uUYQPuxP3Lqn6Xksg8ERlriv+I5kMvpwSrdJi40YjveQ4XaezajXmtsX
PmgGkrW2VSkc4Silk0uxkuRrTmz5h2d6qMRmvuVMzgEbyIo5czgst9tSMn7cfksaPVNHFvJJ6Q8a
yTRI/fWeP2plVP+47f/m/reP+fPtV+IpaYKtKdOX/I58KjOp32iaEXI9eMtASQneEjJ2Ti8slBUr
XFt0zXlhogxdJOxMlR9+x0SFLK2xe3bq/pWGUsnG2IsIK8nVN5bKMQoW1gX6z4SUlkCXh+r44c+k
lJjHG2Jbd6PaXvQcBMtiXS0h6wbl80pK6YSTb8uQphjBZ3FSyleiqR6MropWUgrL3Id+oA0JTirX
kk2Xi1t8T85CTcHkEGKQWKYjFOx22S2ffkFQGRZr2cjk1JVo1udR69vnvfsv+KmAo9At9PIkqfUi
YVk4yJ/JqU5U+m1Vlene0rDTaFp9XIkpcpbRzkJ4Zbqx/6fsVGFAcmvz9lcMFfqWLypNJStDRary
kmYs2RmGIiWWvuHK/PKOoJp046I1JIRafSBd0GhNg9wrSVX72k3WTp9+JqmMPv8mBRy2YScch6Zw
/ylZ1Sd037RQjH+XsColbBxD2zs9CzUpTbwX4orieE+S2vuFu2onfWlV92ajQDcujh/GsT/2NGLW
kAiUdcFjlWIUuJXF3qDJyGv/exxWaExHGSszbhx4rF7ufWrnIMHfkVkKr26lmM35hcySZFhjFFWS
gyefy9kqPKjF0TEHI398pbUkVpDQ6f73/w21hWLA3NJWK9FHXyEmLUZpu6oT3nFbZaSja+7ih3f8
VgSr4ipciFapgjUOF1afXf7McHV+fKWpBtTGW5YLJ4/DmXDJnobpKpDzIG+IDoOFDUDQhGC3sl1a
2XzA33gWpKeRDBL7P+oZKD+JafSD4lpZr7gIryS/QDjywnoJGlw+VkL7r5gvs57jfReRIvWD/kIY
gQJj6g+vFFjTBPNOLQ1x87/kwWYhJCukICfwhQjjni9Y2pnnopoCYLV2+wwB26ts4oULo2sASXKC
LpDdLSEcKyfWjCiQhiKyqDlciLGyuBIMS9wvgoqVHJPgOVxAn8ipF3LMFxF3Ei9bH8VZfmrD+emV
IDOIxQS06xoyyHpjovg6/54pSzT/FLQiQ+Cv2bLEPGdd4VPJSQnGrwgzFlgHVJmBU7TS6Om1FDu/
Y84mKsHUboscE1VmHGWXPr4ze2HRUgy35yYeI29l0lQWqNokZddYNHi7jupWpXuKZA40aQK5Fodu
SNmZPNNrLQe5PSfyF92A/1Nz6brWZYjpJHpc5R6vdFtRdIGbZt1ox9TlOIMeihcNq/i5EHJnZd/a
8VPbacnFQsCVndKTNhvgyYGESzJSSbIlWFHJiouVjQun/qInp2rzwsgtccAukz+e8yr+smpFBHVs
nGb0oUCbiriiZ3qutmDijajXXVqmJadDuvHK04Wh706a8VAIY0g5i+QGpLwdK1a9q6zkhbLreqk4
SQ0YBVd5rOZfNV37HCOsX4UmyVx+Jw1ExCGjNumxK2LTjdTEcuVQ81bZCXM1pJGAbHXVnqgjb8we
o/TAzLJqUH7F7VUymtIUJXsuXYpBKm8rfXZmdajuMeK4ZZnsUHSHp1WdosbdRd31bOSh/LJaTaFW
1C8korSXoaprtpHo1W7h/wQWPFLwzAAqGanMbd4tCWTeRATh2cLmdV113+P20pLl4OMwckXOSFFx
FUN+6lRi1NkqOEqFRm+0ovmsZt02m42bKSplZ8pU/bJCI8YZa6UN9SRFJTUbwRXaZNZHP/jDqki+
6hXpLf3c1cDvRQ0jDMEWQcgNwbJ/KJRfGUXJUK4beq6dn1nF2CBvaklzXJnFxhCaXWQKH6Lc96y8
Vq7DMKXtFZs1JHGQH3vkDKuAprkvRvKh5HS6eeUcfQMJoayXFxJGX6vx0RVAe9nIdVxZI3dwEofg
vBKRnT91XoujekiK8iNai0Vzs1KSJUHvG1/E0dIH6uzkLRV1c1g6s9Glrgn9YBfdsGtZYSZlAb4n
ycYfg2EvN7SypEbjyCRZ7HSLUFIpyatNhBJSQ++YK0J3WNnLOJzPuvZAUMx412GLXYnMOaBQNxZS
YuEFEfpV2JKHW3nYZy9XDc8rsykbBmrXZLNqeV7JTayyj9Gsf3zhNw2re0DZe7lSnCZ7BTtpyxuB
FoKLtLo2htg8S7LV2lUMxtB6MXZ7g5yrKN4PWe/66OW3q+znZ+pzpksoSc6hIkzbfGSHswqAsLDa
gjDZXO41ggCoCV3CflGOmhKVUIoU697KiOrDRHFKp19NuRju8GlpNv1MCCIjJhkAyVy1n+KpOsad
Ge7SprBfSFKKEk5BXPruSpQOQXuNgvbbypUKcqs6aTS90Q21qkHWkaHeVCeFP5dKSpa9KohmheVI
eyHLzTmQRJec8fOqJcqRWIrZvKOH0XRDQA2qVk5AfyZUiRkLvbSHyRFF+r+lQkArIRpONywB3dPi
TtnRFxrZq9joZ4KVyN2x05STmnJqjyxi6akshgNXbsTS+Kz5HTKsLDsOwsdU7qJVhSQQocPWPOyd
iZ4kJ4vl6wCdEqe/KfiUUK5qjSUpqS3d9qFe3L2QsrmEFGWWe3M71tVjUBFgs6iW+oQt8FSSe7AQ
tGGS7+oh+iYVxXBtWTnKqdm8ywiY2KxkbRENNhogbGBFcOXP3c1IN6Ud6GLhYYAaDhablVXjRKSK
atPlSYrH91XqVMjdh7LN1Gst+kbucLvVs8FeFfOxMGrbWO0+/WdK1yD811/0+dHUtQeCACWx2ZgS
mm0SbOgMFcreW3nekDzFmbqiWFbcUjwTVYGjTDIIV5bm08r6ziQNbZXqcy6q0ZF6owslsQQ0tTPF
b3G5XUhgZS7Gi9j4Ls2Bvk+tfS5MFUHFyn4qpWdV/koHV/PSfDnfqD7nUDnxWWTDCktdPO3qObfQ
KqKwigbtEmaSHbbBCpxCssGea7PxGo2AQSRX42jcYqfar6orlD9shLXMTVIKo4QOT0CIXvCioePW
V/P4QMft/cohW6UG1ke9oJVjebNwyUlC+pAKSYBKU3TMKNBOdZVfD3JI+W8jLgG0aBAwP0MGiuW3
lWamgpWzf0TzyQvXPGmkjpGFdKrwn5K1IJOF0XWpnVLNGrd+s1kZaFRnxVERhy+zop3FuBLuFyYa
YfuX3ghGr61MbWvEMkbVDLF9Tvky5uTDKgGLrPlr0ndf4qkjaVNFULoy1JyUDvgE2LchCctN7XZC
cugKvli6GA0Lp5ulgX1+dfeqEdOU2SulCPQbGhWi6/muIouMTtH0qsy4FpLzoG/kQvTdQLpbRWPW
xOmsLcf4VCMjinVBJ72foP2V1S6TRnVmOs7cUfouj3W5NUv9ZLTiLuhY0E6SgjS2RUmeAbzptp+l
aYf9ZnDyUmf6wkmxjXE32Yi5QydtzUtawBEvTZ9W7VmrYx6OAsKKYGAI+xXpPBeviOSKbHnu1XPL
xL03egQCVUMRiNEZp5UfVxsBnAIsd9jhfZUCbbzACxu5WpqFtsa/JL4rKvRWUlF//Yk3b0vy6kj4
XlqPFd1rrcNUtOlt1LK64Wz4QqOHUaVujB76bUrLDbnTQA9x5JxdjoInC/OXqAkXJ3y+VIv8Qa5L
kXovA1A3MjSNnW56q74vr0Rf2NIHo9ur7u0XRLtYzE8h+f1IDAlNS4vu+CqEWwh30rGqbTmJCYhc
+izAjTLEwQus0jgzTWXY1cCxyA5fJXK+xHlNqvDaoDBb6XjamTZpsfQdYIXer7y8niNc6MTMDgRc
UsUc368iujg7hYJ1G5FesX+h6dVqwPveHAmNmQ/tFPUIknr3l5S9mZqbXpICJxdieVMXsYAeginQ
GKt9W1eoPvxn6d3C42OcKA7TQoVr2WA5MWlPJEOT3ralZvGQGPktGTMFgmkzSlE9tcWB5UoBdFto
/rLMG2/Mwq+ZIBUHnVIkpO7+XaSGdyv5P/V176YBqZQUjtZEvBfEH9Oo3B305YNW6O1hI4j1H5+v
dzJjS/ukvlGISETsrpolvXGcTPne2MOphMKpiBQ6xJbVgUmMFeYrvpxHrUi2kHipUQdA0nun8n3L
By4o1fOt39439rLhkExr2OuDEczXTplBRRN3w3NY7/zTzfWn6ZgyHEah3nn94e+fANWp6BXNdLbf
fOXNzddnGdBqQkZ9jZL/5ekLgizYQQAr8vwMXh/9+pjf/hOlYDF1lwOFC2b2MFU6O4aXv8nzGiUp
O97SCuWjz0+pqMmYgtU0YRATXmcNDNUWyk5bX/paCYhEXr5QLK/4eqtJyXANfJaWr194XbCkqr9E
RLSto6NbRI5oJUvGKDuZw/rBj/NjwfC+lVJexeXU9ubDep+l0OsW5IvpII8Jqe7SnUxvxKETqvyQ
pCPqgTBq3caQ09kRc0RKaZbiAedFDDPekW3DMtnKxuwgalr2fOvdfapq7sSYIk0ClMvmKCOZ2qpU
EqrUgzkDuWdIUQLe4MuxImtJxe+pQbthLpPBlBVIraOOWG/2A+vvef0wLb+RaJY/fu36hUK3Nqkx
a1tfyljkFT2r7rkXNv6Q0NKkIG57ub/vR2szFfJFGPvZoTNKEHbG71y/yQp1NP15saHqmU7YICDl
lmODH6cYnavIfY2VnydcLn/r9da7T+Vp6jbzYqybLzQrKg/LM1jXUULV1IcESdVhvWVyiD5/GpaE
S5lhHLk6/bKHmovboVbL6rB++nwfbzfX7+xtsr+aNvOBanP7Kq55k7UHQd18FC2bfQl78vCm9oZN
ckEBxOnjeMjtYD9tKrdxtW0/eY2BE8yJtc3VfPg4bLatl9q6DUNIJvcUk+zvSfPev8V7fUAJajrb
/2bvPJYjR5Y1/S6zxzFosRzI1EmtNjCSVYTWGk9/P7C7q7rPHLs212Y7Zm1sMiszkYmI8PBw/0V4
33raLRA9/6TbowNoA5aRHayHztXt1nvdLnYiGONwfpO17nNqOqfZyfbPpeE+m4KvX5dPHhhcLpjb
4b1GWaP6gVAqlBcCSlCcnsP7Hj4/iU0yOLHprIdkT9Z7y2eTgpGLB7w3c/urc0u7cenDOJPb27i7
NTSYW0T374s1c2LuxaI4fLvpJWnOaonYrr8WQbfiJfvJ7VloKK4rZecXiDvz27xcS2uCz9TvYvnQ
dF4Pln3xRYDjgPwLz1quzXpDMTpEeHaFQIH2U3Xh2uE57yMvJzOfbsBeU9sKkV9HOO+UZ7tN6uKr
xCvWQoTLpYEkSq45PfM5oNGaAR9DRfRjAbFsT77OJrBPEYkgP7TpLeJSbkYev/Cnpfro6tGCnGMq
AojneOo1LgNxOlq0JWl1AWaoqTGeTQ7InwpeNoJP1QdMr/Q2hh6PAsUGIxtGbpvdT31jN8DU6B7n
vlFeSPa3i80XMLWMQvVCqZL4QZ+Vq1edJ+hustcjF7C0krvidWUfOw9QEZM908KOBqdcPL0hPqGE
0HnmvXlt9qaJescNOxTOCDfqc+XJAfFOvoXBpDXAhty1D7KnZXGSJ+Wq2EgGhwhu2updeYbgP57j
g8A3PaimPT1wogRQPJkf4ieC4Rr32gziD/EG7CM3bPzZxE759keDNryj7WxbMsIm74O3+vHD6CYA
Sz923YPoezOR9VTtk/bcCx7dW9CksrDHzfIuc/KPsjink+4X2ZPU+m00Q589i3eDbbmJK9rWV/hJ
cqgxXqtzqc+xfOwv5WNen4T9l8rCaabXcT/nt7R+Db8q9hoRow4dw5mZ0WM8QzLovUJRXFIaLT8o
X/OXwie3q1P6zhQYNMEXjT1tbzf1hvvxUvyoE6d9ktK92QebGsPiMU4II9e3Fr3OrH6QiiBqbrvy
lZf3rY1oOfcDISILlSCXUUcokMk7z29C7tbLlfnIkA3O83oQPwP+cXihNvImpbutc8DhxMlQUKud
fN2VX1buzs7a3Um1U5RXrp2Cg6MI+MXw46TIIuSZlAzV+szkimI3NrZLaoyseV+u5/iJL8dbsiBi
Btbo7vrFa9RtRmcKnWmfiY/dWKmONr1J3rRs4bkBDfIJBov8JYyF3Q/vzOSu3cuYvwknGFBMSuA3
mwa06vPgsCA2Xx7NDufW7S6V2SEzH5v6wao/B+UHcCYL2G27r+i7DbZBHav1ecckPQntRxey+bS2
Zt4rrV/IJzTinBFl/VIKJFh00vCuhDeblhorvmhuM7i5hIqmfBXp/eWgY+uzeb9Kh6aXbIEBmZBq
ZXnjmWqn6X4EDxVLAW8RVz+e4TxXT1DRo5a8y2XpUfqjM8ySzHzTZtgHxYGd9WlK9gIAeD+sN/AB
rwwwLQNu6+i8J4557e1LEt9pwfLJAqZzRXRilRAVJkzzKLLugI1Oqveu3NLLoXvvEMmzEyakUsBv
jIYRwPL1ttBNiH1lJnGNQDoMn4TVedmmGC9aD+WXxh8eH+VUPoGZA6lPDmarfNPIeq9jR74XfgIL
ZPIwaujzfYp+7dV21+7UjBT8svjqvX41zvF3ZEqwz6Y+UHjKgTnIJ0Ff6AWJM6QA7MHl6IHmjfoy
SK4eeeF18cGFoMhO7ejEwCETx90yhkc+gsqTNcMZPZr3L+bsL36Ox/EnwYdIOrPUBjcz2RXDnXSQ
gm3jUCMXX24HPabCK5+IlYPLWX7AH8iGEIUQu2cEZnLSr2bGRsqkFx5V5tGX8Faxtwv+eGCwmEfy
lc6RGnnFHgIpry/St1f1Xjj/nENP/OTWDXgRckh0WUisxu3t02dQbkRdLdmvIQvf4V+J1N+XVwqQ
FE51Mmrn3XgDlWILj+hp2dOLaVtvxi27H+NoBNyg+H365JdgclnUbCL0lbPc7+2SbZh9XWSgt41Q
dQkO0kF4HGNGirmhlDdwzG3zmmIUTZZwuzKiTC0+a2knTnECScZ0gK/EcCjcLs4n2X77yo74+c7M
Y7cwnNDuD5soo2ui/x5Ytyz6lY248xG3OBnAwfdwRbTg2Xjj1HXC/ddBa4enExOUQLwKZ+FRQnDc
5r/n9Gl2PrkJ+j2ccUIJWwF8Pe6qy/fnazH52UHHw7ZOtWPtxeg12BJeFp6mI2f2lD/J9wxjdWJ3
Du+Ncw/Ux1EIUYGVErG4V5hO8WluWWXFibdN3+PyKDN+DoLxwrLjimvATmbaNUZ4wWQxZ5gscLF4
JZESwKhPEO1eXnkxKUrBlLaKI5ESUcl1l5wYeGJP/kQUlA6sPNDIJ74ZMeCFvV07v/ItFCBr1Mrw
FdnuLFKtXif4XMp4e227U8J++sYPCpwL8u5u9MC0L/Yw+43bQWBCAwXZBkhR/fgdad6ObXLfezhd
kirQ3mq3D2AE3OGidZVbwj+vmrdJqs8+0yz/4mOx93MJIG7rbmh3dXjTfbKsYSUwKuW6Z8deAL30
Hpe2zqMnJHuSKOHEKxd9NwPNZJYiEyIFMhP9pIhB2OypEc/kCqo/3UCZ5ohJshfdbfJQwYK5CeUC
4Mv68Mi22RNTmzeY33T0pxtuQXVKbtKNYREMo4NLi51FHtYJw34r4TPre6QKoPR1dg2M3UAMZDgL
d1iKJTsEUKAtAIrsTtQ6RkojMYoedt3CS4YBn8fJbkNBFfveoC3o/h0KVdMtyGUT1TNHO7+b95zJ
baAShIZ5C3IyIhoIdFwi4/FmaV7KIoBolbxNDLzI4d+JBBiuQuUkmgNWaG+g5LHdfAl7YTI0P5nu
n/OCQqJP1lR77KrmeJTvZYRkiishyqAKMX3OB4ktiN5kimMTDZBXdtOJt5mS1FFTPHXZ1ObGC/3K
OtfVk3aGwg2NJQdZLQVh6JflBdlCddymgVmdoXlTCnYeo07Cr/wStz4q+iTm4hTI1TlmupIQq0fV
FRWomJyv0UO117vorFUY1h7j4ifkE+GJndV4TDlQMoEjT2GdRi6dHlKabYKd0JHi4vefzFl2c9Js
5m6xmy13umlVv3uFvReS+Gu2JAa55jcvC5Tifegz0MOwS1V/Vn32QIhusXnp+fN2pr8gOmiLjZar
K14QBAS5vr0THtvWZ6ZVL8QrZsAMK4AS9uwP1rkgG4rcpD6riWt5WVCBsSQKEFYWZ6XeJe/pAXLA
IFmZHfGHmQSK6AniwzQe+cAcOJhbQVy5HccdtldSNxsWmflQpvTLgbA67BjdsJMueWuTG+SkKeTB
ExuUo5znZSdHbnHqUJaBpk6v7xagfgmW8a7XDvKD9Aab18MMDtsZ2BVxe4SGY5IZE5DVg6KudkhR
PRfnm4YCNOjnnfFhtRLn/fi1AdWVvkew8DjJJNZ9niJI85QFvDDihOonxR3NaW6FuS/e6moPuQoH
lRQh7QFlPadwkvyIoUdyK3iklp7G5NqR17YeE7BHh6BITiIJCRCO157lXgRspCSt/Z2+o0OR64Dc
HNGuL6bdfbLkqtRjEaeGTTO5cLQCiUN76yqQx1luWe4pdEHmeqa8tFB+jxwEh5rP/ottygBW7PXs
dWeCCYMbq0GfnavUjYRdLjnFeTpTa6S32d2KCQDZN3q5zYHGCs2S2BepF5K6FGgeIRg9eqruxc7S
0geHtE51Vt8vgo3aiuBgLm4UyALdiK+NsE2hmaVc2OPww7Ri+6YRghietkD19YcZ39CRL4enica2
dkiFl4xp0zqzchaaI48sSSA8VZOtXZYSyRIUUshM7WR+mTXZkYF0ueKAXtNPXScKvQ4aaiNBWsEH
cTqaRakzlL6ocGy77eOrJb7TP+er6ElQl7uI5Fl3DZgvkLYc8+HOcjB9vHwnJjKHNjt6sy4sHOPO
grb4M3pcbtjwrBVhjqMqHlMKuTJONdFupA7ArlsIuMmVp1QhDQkEZ/kRUZO/G1Q3O5Zsg3b5LAw+
hqbhQ7jjzD0P/hArG+AqP4hId9Pun+jt3Gp3HXVg1U2boEAthU6n3TVvQEfAVo8rZqcRR8gY5j85
LJB4R7sLbze1/x+54hRP4ZsKMR66aWva6X10Bjet3VmoMdUfZk0fbV83+G44Iv72GMi4hDHpLTxZ
dxvgs+rNjGkJsjKd2BUZZnXcJ0DxwFERX+YD8YepYNi8E2OdKztUl7T+0tJXb4/LeJtoN9H0sOYv
Ks7O8RLE8avCB6CAa2MOV6hIPOpgDE5S57TX/HNV3OG2fEW+Neck77IDEyWPqGC6yQkIaWhbh+7E
riyDd+vt9oP/x9f8CvD1hr5LZzkZtDtQFePVGqHNOqHqqijQEC9STzgXMnxuRPeo6JOSETE6QIJA
UScbIXSQCqXsdY52qvd6sBy4d1PT20jz+vNJO8VEN68/RRKRcHRL0oN3MzhHu/Uh87KJo2VcehF3
ZNx3Bnoqb2hguE3jJcZhl9bkyhz3HKCunWDeoNdEZ2uvOtWb5Us+MZPN3GueIiQbz/ojNRZPphIs
IrvJCeOAmkD/3I9+KPkljXXqdrRNLV9M7Zrj1S72oTDPoasLqKKeE1xh/OwYkdBbV+F4XIo9XQv9
NjrCnXyUh12TugCfU1ejLnclmqqv2XnGls9WdgWOQDvFLXA3Ayx3iglnroRI8VG7Si4FbqICjpC7
+VSVtDbfIRiKTB+nfSn3Jb0eN3xtArGhABBUXqcf6kA9DXsEu5qb+/CiufHJuApUFGzjWnnVUQTA
ep/sBgH3iZMhn4qvmePdFdOK+QGzSR/kdbS+6K/R2/DYi64YH1K3eVS54zs+ceek6wmKNAjpBiHp
c/0s3WkRvyzZpZKPlem13T0D3QFEc1a7cFDdKBOfTtYkYOoG8IJkK6jOuGttMbECeXRQLjXE2L3h
dS/pM1FUfKUhFgUSd1nZJynx+1ipwC7sZvSG5q1OHvD5YBVLd416A/hZQhxI3ZvSF1mX2e7IEcR2
nyabdlBQFCJ/Qc985ejE9keGIIzbIWYDJFvt7Ah0gLf/V1rPHc9ZzSfTKw8AcQsHYpzTovEkH/EJ
zymr8FmifaErnOZtoJC9g+jNiwHigJzWfC5OCQ6rpjPglNQ+A0moIk+FPwg31KuFI70rTlV0cOis
meCAQF3bw61qustZRtuCPkyBmYUtlh6C+eUArxMV7wD8NX3AR9JNDujLSyZjY+yR6tfg829W6ZYC
v4hqO0d2gCNewkUqnMuxLXKF8+K/MwtkmxBnFAFkiiV9g+CM/K0XXxBQ+EGnj1MTuigGbRI7eszx
arg3vP7Z0g8gKuzkaTD8qNyp58oOX7foHT32dIJsxcdP7Ct5Hj7wAqmovrvSp0bxxLV22WKHlhMu
e7E7Zctb95XX8NERCyCOW2eBr9M4rAukg1DUQCCAy5QnqXHpgtNvkrsT5QCZKkrsNXa+p6sE1Y/y
AYAfMgSiPNS0WnDTl/o+zpwuQFJO25l7kvz7tTkgyXqXMDNSP6zfq9sWNzL0sbMjcCdqQ9YlvqoT
7L5d/myyV2HzozmWYYc/Nug4UirmcOoUqDTcRjDk8yF5HVyBQpGynV7ip1EKBtnVVie9E0AtcXy2
mtf6iYrqZ5/ekmkJQaHeDL0bqYgYHaSOinBNVwmJQTC/BwtLESF1xv10kZ7N10GwA+S8AuXEklT8
8b5/1l9joigdcH+THmBXQnsmSm+yAbAazpCc3H9yBzgFfhUXufqpadxT9aSgvnG0Hg0DMYlz9i5z
7o28lSkCLd8Huo3nu0ePoKKb/Fx/1B/Vp3XWDi0ne+oaV9ABgAOU5h7fGoS3HLQwPFKVn6m11Uem
5Ma6KLD5OVBsyOJAu871bUR94dAfROkrPPUfeJA9196WlV3DBzx7IgxNAAsiyTVnrh7+RIeM1bIF
A7akPPFL+dFMevtnD4DeWXfRkdKAgfaQJ3gqwc0mAyAA75Jg/MD4xEa3Gw4AosyH/jjv+t0M9MDZ
7uOOSBLdkt6erQsG9w+1X10y4wXBHNMXVXctEVzwxvs76xK90aWKjZXQIt5TYnt6p72sb9H2KX4m
hcLrpuCyBtpcj+ZNbvkVOQBKQ8TZZ+OCCBZl8atCJM9si9qnnaK+4HVBcdae5x8ydd835a56DPeI
jRjPyWF+YCb+bNIb5L+oZz+p0cG4e4BdmtifjZM8SrZxwdYWJ07hkh2Ey8COzFQIb3K3X100nOyh
cqK3AoSifc3i3Sh7sviyHvEbO5CcUd3I5Nt+CnfZtO+tB6MSTr0Q3URbO+X7xyjRU/n+TcH45W+P
tQsJpWhYeAvAuxb7MaN/RA9oGQQDcBfSa8VEN+j7MatJjt/EhGxrZ6FIX9IW3RBdckt5Ml2nxfn9
L7DCt27XX09UoxHMg/jQQ8GAIrq96vsNvp/Wqyl/L5kWg7JsCAj/fC1yx9I+mg6JSIOnF/Tmjx/R
9uf3Y2E9kavHpvZugRXydM7FxhD/7an/9srv99Aqeka/361qw8rPs+4ehW1Af23s0aDdQbRCInv7
ETXbNb5//YMf8f3rHwQLAyGSoJvj4++nj78+5u/HLKxC/3yL7we/n1PkbbJjz/F/P+/78d9//vFb
XMSi82//kuFNCDKGPer3P2BKz0W+/64mEjSprlHf277B3y7//bVBgsK32dRE/knqABFFFWwr5m6q
ImNtUdlrin2KcOU3wYOOvhiANj9HaP1oqFU5m9TIN9FDme47ycJVjnNgpqh7iDWaOwCbaOF79D17
vB6bd0kkfJhZf+6gfFhGHywl+MlepJ4mWN8aJLHSTg429s63Dsk3+2PB4NGB/V7+oUSSpGaA3BJW
5tWo+uMo7X5TQRQNeCx8oV9skH5pwd6JD/U3xue/IYTAxUc6J5XgklreRguJmuwmLV6iiISFcsfE
KU7bWE4dGg1VWlCey1vfgpCxsUTirvBVySCIoRO6vv8fXBHEud5Ffb3duCJh9IHkJT2hzb6UyGPJ
1/9AGYF8TyUUQsWmazIDE0VNo7wBYgbMua01TkmgIjkK/KKQRNFQ2LVKZedbvzHOL1No/PxWOkF0
4gdUzfOm5BhtZBJ5WIM5+5SkQzTln//GKCmGr7g0P2gnl8dvYkklrnGAO5JfQ99rgCRu/BKUwRUv
7MtnY0npmSNtjzzERjMpCvota3j6SwdlWWQ7mVoYuOVhyegMtSVgLCR/+8xpJ52kjLi/yaLMqvw4
WMFoPugqGla/6Ce6eYwofv6pkdIB9pOs/PoPBsqKc5oMFew/klBmjClskc2+BdzCHftFRRFaDdWs
1bTDX3QUaFm6W8+3TVSrn2tG2+h/yEyZC+ph2sDhSt361WSYaSos+7hJfyCy+K2oEhXTY22yzf5W
VflFVOk0nJ6FtrYLMa8vSSe+rpvKSiObgjsqHCwL+WkepGq/qa1k+kpIkSUwMl3rAgcQXDCBrxz6
/1/4K+ZYRK4knhcjujfi8lBICoDWjcqiTPLd/PSbzJLS06zlXnaiRH1UBnO2N2GW5lNUrK8mK8Z9
VlGF3tRZfjFbJjSFXAsF0t/sFtw08b7TDlIsXNCD9UH2hhdAr0fMW35Kk4U2AqeIjesCirwFgAnq
dmmi8zpq7/pGc5wrEup/0F6MpfqRLtiGhspwzTZVl2y9AHq+Sk1GIvIPFsw0vGgSYa4R58O3zouk
0OWOF8kEhY7WS158tUbo9NbEdv6X5MtYkpmPXyokYFDOCXgGzodhmMx48KZHXe+ev1VgCnnqbZB/
1GN+8WXqp1wqtKDX1kstCE/fpJmG9jkcv9rH4uS1SbCKixZ6ln/yZ5ZJeh5jdM/kto8CUeDo/ItD
02dL7IQdqrOdjn2fdPzFo8G+jJR1im6qn2Nb/wh7Gj4ajcjioOBG8IdszEaoMeTQGXSjg0ucU3RD
8YTo9iezxjKHt2qlC6oJ1D+/KTZtHlI6m5ObOG/e/qLaQDW6rK28a8hsf9FtIpPqV2Y9hFNzU6xr
INT1TaJiACyUbAytsYp46iVf6nyvwEFBLFGHFAH3RlaxjFT0nNI8lJzUktDKB1nq/JOEI445cktm
DKgaLyKdOtdfMjQZwRs10/jjm5ADJHg+GpsPB/E7b6C31pkKCBEInNHfd0Py9S1NE6FH04HI9EMV
xyIg1azANav8whwT6oR/V6vp+vKq3CiURIQaJEvxUytk2fmhq/QNmvg17z/0eGWpi3+J12zSTAD0
DzJ2x2F7iZCtuohlj6/7Pzg84YT0dtgXTxuPR5OV2jXkref1dy7PVGHb1CzT47cM6n/k80yyJ+T1
4ZvSI1Yq7eBMsL9pPXVPNcQE07tRexR0p12EsUtbDadncUZVOVHNfVvhRlnOGIBhnfj8m+dTDz0V
kTZ72Lg+1Rh7VTccrNj5pvzUGtlTDsjkn7SfpecYGlMa86oiBXcU5uO+VCvJmTqUbA/CcDKUkL7T
ppmDOTWYkznfSf+ZDSRi8+4VqG1/6+f8xQiKx8Hi09Iw+U0LkurybkQy0Z9aqsc6wou/6EFSMs9u
Egqocv1FEeqG+lPK9N3/NzP4vzIzsDTpv/My+N9t9l52790/zAy+X/OHl4FgWv/SVYh9BmIhlrwZ
k/7lbiBY6r8warN0iFMGabhm4dn2p9+Bov9LE00JuwJLQRdJ2V71pwGCovxLlCSebfKwxUib/+t/
4IggSzLf5++WCCgL858iaoaEvomq/btzXJM0yC7JsJG13DQdtCQtl1T4GCfaU64ayX6Q6QThWfOJ
7L7ROboi6XvdarF8x4UGRTYciPTl3tSLVyR3YxI8s7Ur/NxsSYgeLUk5V4CS9wrKyh4uVvohTugY
R+cB3TcvlUFdp6GlUrI3nqMlnQNLSL0YC5yatO7QR4oNa2s9g+BMZ18oBBOu+qL5sqxkXhKCfMmk
D0yCwpRyjFgmI4BAkTajQcBnmyeGVsZXNir6fYcSxySrJIoppV0thDjSU/AcEFbEJ0i101mk9i6D
r5NQCNdFdDCMJb5RS0vebw5CWfG2b+v4sa5X/Wg25uIOzdTBa1IvuHWvN2mSSm7WsRF1t7E+9SfM
RDmQG5geVVVm7Sr8dpMs3SdVmtysmoCiKg3zSk7nq1ZdLbzz/D4lKltigRID6iG2WsDTjobqZ6kZ
P0N4BQEGTi9QhiA/T7TQkCNc1hUIZFWKwGnG0L5IIxtnNdAUDSnqtd0ZbTv83FIFyP3yNBXyfSHo
ilsW8bO1YomN14oKkBqmnq70rb9OX/hVXfuWo3qahfRMMzFQx5iT/VjrqHMXu2xI1KO+VaUaVHAM
KHcggSizbTqMoyo9h5hVeD2iuej/hBwMEr/V9caH9eYXjVD5KiZ5NOy0syaZvtlEQWqZh7GiWVrH
qAuhiw/PoZ0pj2YmpdKywQd9iem5atZDrdFma9CsgzpRUQyv0906lW+VmN1x+t0bXf3WmkNiN4W1
XkKBglHXi5RLONLsKZRf5IhjY5qpjq4j172K5Vsj7Cw0lx+7NDBK1N6j8jNtKHvG8x0iEKWJiuhQ
FvTAtPktNivKVDrBvlCpOonSFeuJ/aLX0g528wsntsHPWyT4MUj/ITTJo9V5oVU/tLkJahuNODrE
xrs6p6+quSSOPjC6jVa9G2OOQPOETFpoYjybCAJYnUg+F9WSURYMwyP1mwxyqydnOkCWHsTw3Kiv
Yp38nNQJcLNBvVSpab9DCoHkBEW2dtN1ozHARuTjRu+jHGn7LLwRUigYVrG8pIq8kwv6EXLvTs1W
Z+si684oxp0i/NTWWLzrZu1zTHI1yMpol5bdjzAGvpHlS8wNlW8Rgb/P41HxnuBA1n7Jp4aGRWMV
iRUaD/pNC5Rrgh2ADaErGA045iw9jurUOwomjW4Yf2ZSN9gb9peRpNwuK29qqqXeGE4cRy3dR7p8
238rt9VoBwKDRiPgrtKnMdCRMQvGIXmKh9QtdarvMws6lvOnWlRfq9yg7dpjW0aNt+5JbL2pms58
p2rKzhIOtSkrrjfNk5bIl7A1UpvSUOlA+aPrOALezTGHlDPFFXD6HHPjVhUsTwUCtjQDDVX1mywo
UcXlqByLxaeMTSIuJcVNg4kgAILkIRLi0Y3k6RxZKfXqEsJ+0aB8iZwu6J1y+hKUdbaFvHkFMx87
q+QpQpseTEF9o/5BZ7Bt97Q9kGIDBRHrB0ifjtInwy6ZaStwcPwKh8y05XwOj9GdWYdgucJGuFfl
gyEbP/IyNX0UwVUvwZUjQrHXqWCIeugtZY4ljvsiRHe8bHtvtiCIbahn9gCmuWqadjW2mpOsxutU
Lnczaifbopz2dQRoZAqVc2oKJd+mRYqVCaqM8zmSe81Zaitx5LUKd0ZcUfRaAQLqSKITy9C+KZL5
bVqEzBU16k6C8aEm51Zrf2TaFDmQye3VgCKJlUXht7GM0WMJ63TNgTSkVyVrcn/J6LToEcelIkyF
nZkB/OxEa5+WLXzJatnUzFHRmYXk1AOf0Yk+uyzHGSVHZdeACD+hqBeZODnrlb3mouiio286TW6M
Tj0AdMH29jgAW5H7SnDxBxv9FM9vUUPajk6DuKyukiS4os4JvQxJPxgFXZ1F7/Jg1pgZ0MLQhj3H
ZoT3gRjX0ERBZMxKKgT9sniSpapM6FhwpLhKnHyKI79vaKJqpchmNjvoQSeegrCuM4+6bgsrHO2K
KvIS41ImI2v/jq6tvJtxU3Z1uAieRdI+zvVrkhjmyZr6CxYPjTd384sw5OJ+Hl4gdXcOmoY0fkvB
iUVqwnVMTquRHtpJdm2jSD0SDAjKpUJTQJ4CLUSAp9OJeBiGtXMWpEuLbkM7926uaE9mFT01umB4
zdjSo8DQz5W0EjHAsKr9ZDF1kMGXXJeVYMqRsZ50amVylL3XyfSYVu36tJo7ZP5Md8AIBV6cNyrT
roxSmkEm96cvabXp485cYJOrc3Mtcd4BxXCIFKAaammcdWAK0aAnh9BUdm3Jj6xOUMqG9TRL1tOo
x4+JZfqRRp1dtwJRVehl1eOphV/lSkPEyK5orMgcxu2YsGuE7Koj1uX6CK6fHWjEouapMdle9NAK
3XrlifUKHm/M0BsK5UOZLfcYwl31ns8oEEgAdyTCLhlVqpZ9e9bp7eZ4nN4uhf4GJ2BlTk77NZHw
/40md644drYiMJmWhYySeyDVA8zuVD8lS9GfOg34jFjtBlYvO1T3vhQudM5jCWmZzrr6hc4xM3/x
ofJ0j3HTHuqoIubCw5knC2fvxMJRU6AFi13UGc9ELPTsQgPkgKHBbhllfY+it2NW3NBksHbiGv60
eqSMNRXXmArOzZTt4h6y3ZwXeymb6Ccay412HRYmXiY1b7qIDclG4ZYm6mYGwYwGZr0CogQUPWRJ
IDPhpnBoiS3qR8tCBOwyvIxC1TnQyAJ9yHV3fTHE/m2p1OKE0+hNRfZ2zIuFI86sRkcNfQb8VWsf
XjwZ0JQ9pIKAyPS2ayPLBoJcFK1Dyg00Qvr/RtSFrlJ0L6sAHi0GdWzgSc8zHxqEMyHs0lTK8LVb
tKAauz2n0nc1K4D/bNybMotE4hHBqku6dGeI695UrVtZtmZHy8kEE3V5XhKlcTHMnm1EPmkqNR0q
SOIMm7GEdxP18j5t6fyFA9qXYWxmyAHA/7Kaeb/iEOmlPTwgtQr3prECC1xpjKwWsYsskGqSuZ8V
Rj1bBKaoAgprLBQX26HhVHdgFXBrLtw2pjHKiXI3WJblFEqNjrgSv+dZjNZs1fo5kC/2pdlDbpaj
p6H3zEgmaF6GzxAQ9HV4GOeRtmU3iefc8LC+MPyxTCsQlvKLZjS1V+qYfpsdRNQt58qExF0mk1ud
dsza8NAJae1uHTctH3aFqZ9qNEb2k84WuIggOtaYzKKNNycqYC2ppoCLH8CWhLUnhABiJhomSg/P
NW/EuzWvd33Y3sWJEjkavWU77WgMMQht1+9xo3/uhn7ZSylql2mJ31U+YomUoe4njI3hTgOaXHmv
BRr2C67OYFK/0S1vgR6111VK7+tLTu4SjGnau5CaxrOxGm9S0XwMYdS4bRl9JOtAfSjs6KWaJZVj
LKfTfD4uA7KaC0cOvC/HL6mLDLwzusozFILyMhm6p0IpIG1TSTdJNXETeh2rSblMX5NSvy+x7jeV
AiIEhmySm6kdD8pLY5a7IevBjKR4sOdJR3AzfVJE89BUFnpwgKM3HfqpNoCz0ygeh0F0p3i9MxrO
93mB1DRCwji4zA/ZWNO5rRvI+L1aei3WQJw6GstpqR9BDs0wpyK8a0J6vxoj4LB+Y4D0pOAwd9/x
srqWJCvbbhhlBi3QnP7wrAOOLPfGD9OIPE0cJBouJesEgQ5zEvd6Ph6r4scaW1jKjIBydNM8bobr
D8u01xKUJSoA+knVfZIrAYKnfmE2HHrUwbOw4USgz/DaZYA5M6N5KEeSjUgf4GG9wjMA8i+IAcwZ
9bHymdZhsfFNOba4RrKcokXcpxKk/iGsdGeaws9VnyqMpBV7MEoFxnWhO0gqwKkVXCkEZa/4WTwa
EMCVwlnimOQr768qeCBtHU1CXE9/qBKOGQtw3yryNR40DRRP/2zGMT3SMX0rQO8YqVCfFWr4dPP1
kTJjiSrqMB3RzLNuhwXZ1P9i70yWG0e6LP0qv/W6YAY45kVvOM8SJWrcwCSFhHmGY3r6+sDIjMjI
jvy7y7qWtWFKIaYkQqD79XvP+U7gSuR3DbeH072oEjSBXo2bqtC/Ej25b0uWUouUlADTQOu25Drk
7jKJCSOrV2rIlMjw6gO4PY4xle4su2ldHoi5J3JOiVWUUKX+6NsoC0qijIjcAn3BHjpyCoO3sbfE
TetTS/iq2OlZb839Sg2XA8NV31Q+9HytNpSyWd3iqSBMdZlzI68Mz1tUSr2OQ+Ud7B16GtPyZ17O
Dmfq1CQcdrSlnLJ8hOrvECVxmG+IV3NAXaALo+dNUct+riFZCijEyEYEhlETC1Rm9KCN1ImgWidf
jmOfgtpeRVrgrnPEv1gH3JfQEE+a6jX3rq3cqVnOsb/YkOJszCP/wc74y8Wh1618juzZwNmkvDMK
TvPu2E6oSM+C1zLMcL2+afEESw1jd2XVVFnRSJq8IUE75PHFtdsDklpIStK4KC45T0U1rIYAVZ56
iaAW132PaFVW+SrQgr0qQwbC6Uj+tVNiONLxtg0No/7QfFdq86GIIv7s4tk10wgjeMW+Rxmlo+bG
+LfsOnx4WoF+vowtqEjWLo7pQELWwA2OB0WPNUwj+UtTK+Sfh2q7Et1rFwb5PmcpCDPHWUeBuHf6
fp6oRnEx0nWripA8KAQ4FRrI2rEX7YjaUqLRMZuYLLw6oJX9kfkB/jl47vR5jqMC14f9Eme6qxBx
Ij0kieoKxnq5dui8IDnp0H3pYu5p8uCaFgEbiLSsgO4/oY3aTIpJ7YO8gRaEt/Xr2yx+7ZohOYiu
ZhjaRSdb7b7J7Et0rrvIu7GbqVLOPVh0c7PrzGVPjldvGRlpRB2+aOTWmdVry9RHxVznJxvq4tmD
mxfY/eRjxO5BkNVMkUzvQlpALWZCM7N4hzrOXeJV3kbWeBAaTpVOqXI8HSCpDNJa5ElzaAxzZE2l
R1UH2cp21IvoSnvr6ONTirNKIWo+jVhcck87xil2q0bSrYpIZmo78qUq3/HQKxJ7MtUlvse5SU+y
o2YqCFSdQWM9VR8LYh0rnXea1TxapTOudEt8dLnPP0Tcy0Z56BwqB1mD5LHoapHke0yL9NKqLFEh
8gm1RUfrp9F9HxAPkgW0ZeZR4t8nSAw4iw3HpqQ11MCq4nZSxV02hgifVNwKAQTjKOvesKd2dVRs
bV1/tvR+fmzc5p7g0suoEwVH4OA+DpGNX22xteRv/f3D6+dR+i2WTr5Vwob8QQUQQtWw7UwPmuWs
Ld5z6+tniS/yXall6McN71bgXBpSG7V2kLk7zLwIjvFzE3+IBjiVjOcMbXv1xpqDE47cTdhnu4Ss
KXpv60ALWcliubkeJp3KwGTr9zTLLXSmAZPyoey+Mr2OtwFAOiiQwW1ti0cJAGFROO2UEEzpQNQL
bmJpfnTKrRWY8r1Lim2ZMMtqazMjXNy15qq0KlocHdT1EHQP4CkWphJ7d+NXH5bdY1MZaViYRFA7
GplpLBBLLUWKpYn4Znq7Th7oYancq3ZAVova3eqefVQ6ixoSgOwi9Iut2kiaQFrIkU7d6HVDmKJC
NHFVL1s1ae4Us/xgKcIyq1tQOtNd3CWvVtehDFXAjykqqjr/JOx9xRSx0514PYZSneUB7lV8e2nh
pMvAhQarqq8hJmteRKtyh0AHHRxxl7iOWDR2gQcr32sqJpsIFAZpI+OaWJODV8BhsJTYWFeF5mKo
cU4gXl7cQjwXbnpXFqBeKBA/ZO+WjEn2YZ6qc8PS5DoqfVziLbAEPZlE3IUHNRrtTxeqt9KtjtqA
qM/ObY3+LNyPTCN3lMmOPagY0JPsflSWlGRnJvaIkpoGMI3dPqeIZZh6+LMuTeNd18ltEkYIwfVV
hXs0hhiA2aUcvbWfxHvaCSdDF4dhUMqV2cIHIEOGWE0ZgDSFNLETPx70LCt2+vSU67+R6YycSO+z
uTMCQOh66LKMkD+KNBE7a/Rvam6l9fUzr0wf6tR5D1u6JuhJCI9J0FD89JAbqiNYZNBwJtLa5WGs
T2KvyfuO05euDHUmwp1nfbLEI5KAQXA1xrfJOCxqY1qppl9L6cduHY6c/ciLI9tz+remHTAS2V3g
rENfX/tt/Job47mKKPkd0yl214eU4DUuyo/PNf5QamQF2+uveH0Ysp7r9v39LDYG7fRtzsmo0SN3
VWLVnUzl0dXL3/aWvaq86ujXIhrnVws7p01YE87T9c34w45uTPqp67fUfP/P7z79bD0OaZD6Tir3
JT8kUXAGXF+xaUtcv9frcP08C9xqZYvhztTlu9uKvQxon3Q1f11TVjgeSsSJhuy7HQoFyinOYyqO
XJ2cPx/Fk+E22w6uxvpqk/+b2T6vUI6AJ/Pn1WT2v/7qlZ48l+xWbDGSxDCINNJqjQ3zlmYD+xog
LMtvIDvKRoHuvvZwlBCwQ380TSEl9JOmSwFZtCoz945JRbZrBwOlXd4CIJsk6KnrFpsgGmlLTSqx
tIf/Y9XIdcJIhWDu4c6vJCeyHiqSW8XdTp1I600F9CUdBwz/gQmM4fpzRr/iLJOMgOdABe5sxa53
poJLWqkFMn3DUuc0F4diM1UY1/U3JiFr52b1Cfrm9CcsaPkzN6cdFqDSini4fnR9uN5xaqh8AedE
BZAF3GYCR7XnqMnm+1vl+n6ZHoQ1sGAWtj0faoAhspjYIdG02Lv8z2h7UZIXYSS583WSt2qIE5HU
KfTCJWiJbTHgl+8L8zP1pdiliXly6BSs1EG2u+uDbsMSIZmQtcJO2p1elA73vN7bjLYr+kZejR4w
YbVpsOjXlOocrqD0JN4aAlS479nYFiApAHxPN+TfqAhBqOBX9ZuFUmWTIXwCI/ilhchvehinW+MD
ggu7rCZzfWI86TtpPahZ1GBf5O8tJrXd978I3RxHKB9Ka3IUtML3snOHA0e98VAbTT0z/aha++r4
0AvTZiyd3gyKox/V6aEMg5VUxLCq6+BRNTnS9c7wx9e0SlmbkeVs7T6HkuaJlsE5bHNke4uUjsTB
cuh0JaG1vj4h63qYFgCSr1/T0u5QW95XZzSsGRhUjKob1mqM7UB0fotqIK3aNRGQGB2KLD21hr5p
E7fekNq7yqGHHq8PimcGx9KkD2H20l128fTKCGSmg3VPf4EubkWhJKZfXK2YcxXKiIyQYuMY9BxN
lZZPgaO/uwDuykiXkGyNfVsTnDSmR+kmtDAyLTt6w1cuteBgiZo+Ek03YmqHGJN8tHEgfK0m7NMs
pydAQmtfimNbSXSWDvMEI04OAaiOjSwVdF0ttlROWOhNlJeSiO1aRjQ583Sfm5i0VYEFTVZeycDc
PKsuhhqtx+E00PAx1eRZlmSwmgX3A4T/j7AiXCeGawEgOlrLkjK7OilmhObGCg+aKYq9dAOu51Cg
ymAWByiDhzJA1qsP6IKvP+7ng90La6Y7IxJ07yBa21oFjnv2WIDpjroqR0iceuisGkoRxDkyZMcj
EA27vxA7p1bE7voRVM2logFWUNUk3eujk3x/sAFuQT6kRpP2Z096+iIwU8QIOVdu8MVOM3Rtd/2o
nD69fvTzC0FdiF3vZWIeMzidX7+gBuiIRQEM7Ofzrt/l+mRDCx9r2uyrUlWsXWsIayfyqMYrPX3o
Eq6yAYa/SBSTC4MIc/rXnw8VIX/fP80qHB65mcZzrdWp1DCbZQ0WIeJRGZHQLt/5nurselXEK/SI
G6JPFwmFIbHs3awryXlsq+adHovBNyDBC0Kc23nBvgBm1buFvmRHqKOUVdLXlZ3K/rktWFy7gdUz
VTAWlOQ9zQm07/YaUFgj6hCSpdSUmtdtkZ0B0ofPvjJZDGa6iT4/UHmXo1Nqkk+aLHPoRs96DixG
d5qVzOtLGHPUJdX6qYsdb57oENR4c9F1lafMC74lhUHgrp0Ec50gr9SvlqJOrWsrc6fHyavWHSPo
smZMQ621KnpRIvnoVcw4OpcsqeoP12b07ZC11euXyH02BvrjoWlEU3j3Azu3mNku2jLUT9P78952
mH85VjShOTlup3Y6y411GYQA+uBI0NMANSOdZZ+nT0mN5F/HMpHpE3WNhc8MyP6uC66CSdcti26d
OtgBwpsGbcGlTV/DFK6fr97oA1ZVR01vckByiyL1Hrxmer/nSxV4KMthsdXIbILfTs0wBvC8bBSu
doYNkO62ViFi8rx254gEfTrlwVT8kyD1ZSsFMzB7YyEE1wd8iMJmRx1RC7FBdCtH3JBHv2Ocf9vn
/bqLgudyYNTmJpeG+Sk3FlMttLhddkGNFsy8MPbnY84dwIK5dt0eADrCojkcvZuRb9bSZAQlyTUi
sKEuchrHyMerpVobe5u1EZq+KbBQjMVwSmPBfP9CtAPEYF3cjqyBvIO9ZcU5l/hDnInqqOKZ814a
bbJulMscTXDv9Fyf8K1gIEAC5yrPylOSM9RRbkmm3QF0JdUgOZfeAgqSNmvIhrY0HLGhvQ1691sL
MIUUuQkIHr6h31j2cikLvWWLOxO9GYPQ0JduDi2v0PS9gqEOofQsBaHWQR6QtA6cdq3R+QMZNjPc
Ymka4kA/MOfEqh47r13LDqAWXlaGEQe66IboT8mXItpNWPNXNauPvgBlmCWLuPP3tfAfK0u716yD
Z5vfKv0EbpfFTHAu7Sawgoy3Ze9G+0Gx+oVp6bgYWl3b824n6fvHg9R9sR8c1tM0iF6LEX3VYDMw
jI0RkK5In0j5yGeRleDrcYOAAXswS6clgNED4bCdVNdOHZ0lWDyHIq4f3GqHar7eWZWL++X6eV3b
4yLMKb47QkNncY9PI6LRKDuj5CjHytv5sf4SUILMkmYAw0PJpk/HTVoW/DEbmqa7anoQAYaioMA1
poi6Woa+fZLYmkJdlDusAtVOcznOhlbm0FegWrg+2LZ9Rn1arYpmAmyFU003OHoxwhh+t0Y1QjLJ
WcaeDh5tW2wcz8ZxWHiTqgCjruEhTL9+sb+J6jTZ0Xgtdtr00F8LtVRtURjScZ6nZYQCJczmUcR7
JQvE5KbX2BbJwp7FWtXvFIs8a5M53QyxA9lsYwoZDsRfG5idoB02eVZ6PFRhypbmTw8pJ5+d+qpP
ZXczEmCU8UoyhaV1dn1SlTI3CCwcjRNRqp6YUZzZcCFdP+yhpUI6XJIw6i1rx39C4MnLScOKotGc
XnH/vYhkJmRIxBnQa3W5731qPiFTe6FMhapeo8hvjZxjzc/PM83cgtIFDdFcDQ0/fnw0fcR8j4E3
a4vKDZHGhjO34ErO3Al2df2360fXB0Xkh5y3PmWS2++oVuxNbwdLLxlfdKNGdN1lj2arhXv2Aigb
Cb2mPLOZ1eWEkWRSPqvgNvGgTjNDqmBLqnJHR1DufBvi2xBigKktjd1oegAGtrN8pSfPzVV31wcz
sJdk/UYbgjZ4hfWYZ4uk6wYaApGYN75CN0uLwhUptw+JwrIITKjHh2VP1KlKZZ2WrcINQMlNxcup
IwRmUtesqHzIPyY1IL6uce//R7P3/6LZE7rq2v9OtHf67P61eUuLOgirz78q9/74P79L99Q/hXp8
8Icsj4/+UOGp/xXRnfWr4s5wbBtZn+UYzCkdR7Ucvv7xdhdmfv2//5f2HwbrrV8yC9zoLv3XAcCB
Ak/E66bJtOU//se//vqcODNZeqrD9BQm9oc25NAYf/hNf9CV2a/PpUFMe9866mmw5DSnPJSHZGMj
yxWr0t55gl1uIS/Nm/HhX5pHIANZthjctTeQhTu3laeGytlbI0/WSApx5ybDPXXjRotUwZ05Cx5i
ZPP4ur07QPELscre9Ah7CE2hWeotggftW7mnIbXFVhLN/vIHuiWVzM+zf2UyBUeXNVwF9I5/FSl+
v2SuAwjT1G3+I369ZE1OVLTrklknYxyCvc24kNaDjfzPaJbTRag8MWgi5RnqaD8SHHFnJ0x9os74
kJX8uj6PhNq73z83wD1SOvrtn09XFNaQIg5fpv/l378S7W96y+tLMTQTJaih2qqp/+2l5Kj6SnC2
I5b2cZwrXgmq1IFMhWqpjXo0QgQ/UvrAm0unk2Y/mgbE5CG/vsyf/7esHPqL46xjauM7UbDquv7B
bVhnTOUpUHzK/3KFgOiYpuYiVTFHkRA0GzwYDjRYtrlZLwiIWOaoMQYBJCF1ulmSfkZE6RrhyPFO
Xcu02UdsJkLKA0dHAEglY3o80tNF/PmbxCHH6OGReQ+8vJJj7Naz7xkHuDqwsek367t4O92ao/PS
wwtkiNYl/kJEYFBWbo07F4oER8s6eQ+kjZDgfRxf//zN3TxcEqy0YP5dOcD2J3w4cyc9ij+GIJpX
/aaCWXJ9Nf5xQAAjLspwmV4VwduVri6MlmDBWTWBRJ03XfXnMsJ1RcNOMSeehtHfOgzGSugOTrGY
xk9VQlYsNIxh0bifHZT1HixfuZwuRGeTMW3uKKFmEtJVGrxWfn6rjsfBIkM2JcsjvFF0sTCAYaEi
yrXm+gb9eamcB7fbq1/5XXVjBHP1Fc/QF11hfO/yi2tGkP3C2AfgBu6Bxh7de8eej9BXlsZZoz17
KHfiLT2N2/hMo7o+hdBizrKYI20/DW8O+TOM8u7taD1Gi3zTf+SPwQE0xrpwPn3TspaKOz7Gn3G3
tG6NF9I7kxUAQfNIyT3as8kQKl/Lh/ShnRqtW4zquFZtd8EWCZqGnJuxZFA6qw/poVup33pSlzfM
P1HgQ1Sh5+YsqvvyxEEP1cna2WH4f80fNHUWfEQXXsuqf4LDtFbuRjbKo7cBWhSLWfvm40o5yJto
qTqr6HPYpAs5WcBDD4rd7Evsyxqnij+LlC0nyvqd6RP3iLJI32sG18ZC2VavrbNIxbJ6cHjfGDOB
mxTU8gVjhPvg1eskOg+3oz33jz4SVueSn+NPH5Ix7cljfsF2fOdwfnpKuwskbBAlXA7/MDxnbwDn
4znKQ/MrKudojxjRarsJTwT2ARSHwzuOC7JAeoN3H3KJNTxzK+r6cdSAYoMDV8+GugKNaJ+r125v
vee33k2Tn8R9hyqJRPJ8Q2cAbot7B3rkhC315O9aDMO31r7N58PCSibMYvGW7ErwU8EsOJPx/gWG
l3fkKgUDwGn5vYmWcbsKEO+BwJl7zxgdMEOQKR8cnb0xLGwo1Iyflw1YpXENOmqJZNeNliG4jhft
m3ckvtk6js+47NwF6SHz5DU4iqPuc2kZsCINHlHzAUcaZ4hkD73GWXM97J0nF781saT5Ivmszkk/
60+Cts+N+oJ32LzztzYHIZshDRrneYf58dJyJaZ4gTmsfVRSYhO9SQgE6Y24Y9LgPPjv1knWe+YK
4ZP34JxHGESnoYDIsZDmTN9ap/SmYzazTHXwYrWBK2RZbLL3bpUVc0Zdm+TZXbAXUe2CLj26t+7j
WJLDsIakhlRnnvLWmCWf7cngau5FdMHCUd7kW+um5p0A5BBqQkh+xq57FtMfDRE65w0x67xFsmze
rE2I3WamLTGJjMtamYN+PZs7H3fmkUGpRaHebUloQ/b4Uc2H6QVaq2xpb1v0FiMXcqZ16+g4bLxi
Q/AA6IVTms7lNjjG2A0N9k+9IcF+3rZLT6XRvWj9Jdok7VvyQJbARn+J4Wmvcfls+ls6YWh3g7m5
jR7QUS02wyZ4MEisJdMcPeWNjUcf1NbFe6u/lHonqxm9uXY7PHEkWRruJGKg14GAbY2ZVEX1ugaV
X6N9v9Hlg3tuj80LXAy0Bi/DnfqkLhAZMyu7026q7v+yseNx+HVjdzRhGg5tJ+wHumZOtdJfaiHm
jI7ZWYJjXtZdRGo/OWG9mPaXn1+p6QZn7rj+86v/fj/+P4qx6RcwXUHwDyWZsKjx/voLVFiGpeoR
nGZq3aVMjOeRGGO8uVA31LH8vNYLvzxn+jXcoWdg0n+ONQMPOkjz6an//vfSnd9cGkOojmlYho3m
TJ0Kib9cGt0vMWC5db0xOn2aBaQsw3bdGe80wYY5JiekF4Zf0pJDv8Fpj0Ep63kaV+DfFFnW61wO
Qz4LOGpuZWe7KWoEwixhjiZoBuvaZeQqSq3oONm7s4r+1FZEqf4uoo7JVd18ZYTLIslqVPE41JgV
lMGVBBAomX4KSsnOEKCRnnwcjyXBjQd65tNaKOwqWDDISC+WmfhP4WCzEKeEtHh+bt6YTRbfWciT
aEfSzJF+458kuTczowaQ51ud5FznVysvrsatoXo7XZt8Wkn9YdjJXR4aH4NAgqflwDe7afZaqP0r
fXPkBaIHiygAdqQ67YG4QAARI22fVxmKjTrqPquAsZiN/aMYLGVBB7ZaGiKVkzrcOjGaRBtNXupO
+PqjrWjeLgrCKRbRBl3Ytp+6pbiXPiMcetCi6DS6JUW0RZ/SZntoG0oGO2ds2tOo2YDa9pa+lQVH
n8VXssUjcyRaxvRVK152lTJR5LrBd5nSRbJHPGW7l9JmI8P2j/3DCe1DwC/Y79paD/q103t9eNCz
CvVarSPnDuK2uslyje9mZ9V47xp0SNXK2KM6lhtVh5UWVhVbmShxBHvItY95oppkp5bxCtI8dwu9
iFvcg8M86qCDtIMUKzRzKseC2CEWQQVHVWWZfJEh+j5/rg7aQSHg5xIG5bjMQjTenpWybJVWTUHH
yHE7EpJ+8LygOhdjVhFOVB88d9BfytFpLobUY+QIgXbUet3apBm3RTla4Uo2GYftlPZOXAEji0Pp
ryLGSRujDt2zavnRWtGL6jj6Sn4rKctELYejz7QD6GqRqKuqi8qX3DJ9SlxrUsf2ZrgmDEruURTF
bFyBdRva9crzdBA0Hpl9M1fzXyMZB1v+t6e+Re6UMnzoi+5cDPFDhFyKEQnSbSPNIKfVNMIJV0HJ
Jf0Ox2OnrdF1aht6t/HUP8Y6VdTlnvxd9CSqj7kgHUxHcHMLy5kpnq+edZgFQJomBwnvH3iykbJv
fEusdZpmbPSKiYwpzeIVMn4b303JT6PlNdUwyjREFD1mmiIYdr3ieC/gBrK55/juGglLt+8jMqds
Aodw3ivBum5VhAZxqsyEQc1keHTTUjS1ILGSbjeiTT30ru6sEB27j3meA1aMw2xh2QFUW/3J1Si/
fDr9d5gNOP659UvWQogxw/w+zomz0WyutB6OtJ8aSNw2zK3aT+QC9Q++bgcOqTWikKvL4kxKfLLo
jOSbCdSCJFESOggg8Nutp/hyiTf43ANBb/ocxYZC8E3uFt0al6qc+55VPlSaQlO8rjtlUeB9WkmR
628IGJhLBIW1rPuVz41K/zhljqnFFcAou61vCUfR31jpnS2xNCAMtSBBVR8IMH6Sv5BpFNiDkpgJ
pO4Vw0OuOcmBtWncaj0tyEKYLxXZ9DPhOvhMHQ8aVOGJRa0GBx+tKEudMktbenqYpHH1mAW4QjsP
7hD7IR+P4jvfob1VoUgcR8UD46s4R9+LPz2arfPW17p3id7rnZlrewPdIJ1YirzlWBOsmxAL3AFn
NTrWFLyv7oTxVXL1nPcUjfQz+IGqGwHHTizeNziP++jLJRHqSWPkcvHs0TjrI6WgnrgwgZIU5Uhu
Jvi/kqBZWhm3ldZb/bc0HZSbuGS6XwOhiCs7emSgkG0GN4QOWVaJpCQBCxEZLBqkIiZrOdrGIdFD
tDx0RtubtHaUjUZ3g1g2+8PWdAoOpFyEJ3gmwOXIsS9J3WvrjMHqshIGRNl2CDciNsQSV2SwIboF
KVwvzU00muOxCd0nHTLAWxG12Sr1gUzhNeKyg8d+wDRPwwHnwIqrlFx0x4fcqWoAfuoxG85N431a
6E+emiE2XjFQBCerssYnhs8L/GiI4KKiqk5SK5pVnEaAh7IBBjsLEXp+yh6vrMjGIURhy87YUbDh
hUa9ndvWvtHSgZOvSGp5LUt+uytHkf0RuE2FFF1TlkpRRje0bbQHTIPDmugVce59BX7eX7bppqeG
T8aE42VecqD5236dZLmyVNu42Qe+NLffN24Fr9wqRER835qi2qHYwOjUUaEnPuI3Ul3qTT4N16ft
XE1jVilNwXuVwiQxJwmaGFl+dBxiWl5zlM4GDsku9TTa7v6GXCGIdKrR3Xzf5vUmM6D4cJC+bvN9
WCKjnMwehWEoa4m9o26zevd90zeNzAeW61NStoXeL7TayPjp4puN5Oz0uxIgM8eLTjgSgzQTgXxX
wH/9pQqwe7/duyGcrKkKaFrqUgMafxDf/7UYwG16NvCnKoN5mxbmKlDqcW177noqC4QPRXdMI6aI
P8oCa+ogO7QpRq94/FEe1IxyGpsDMbpYc+33zIJtN/m0quYQSOBSv5QLZllkq8pBhnqtGdKGU3Ci
FZB3p6Ih9J1Hco3Pv9YN7PUPPcwSmU22lDb5au14eieP5vZaQzhN9ji0sMy+1xAhcoEh9t2lqjKU
hN/whXL1rtOVB79qMdz+UVQgIkDbFWMWgY76l9KixvqVIoTOjFsCL4MLLqMUTcs/FhnFINDu9qEG
otNg7PD7csO0Q41NLW3Dux81R246WxzBK8K9Yf5it50K4tK3HipgKDN3AlsM0+wDL42ulHfXwsSW
ZkPBBJbVA98QGhkDI8P5Zlk5EF0xbvEdnPG/3mS+uaHHsyIiC05N95o4DaL6MTl3Y7QPmLQhRvAL
pnfiHt1JTXohZU1bePZBd5gVhN3etRgs5pIzq+m5t46dv2dFv+jG+hb/iz2zq+quHdUd9hOO8G2O
XB2wVcQR0vS0ZTPoYOib+l6Vw8Z3NQi6Jmba3B0gprt1Oaz+/ysjh6qD6FJx/lkdlRZz/aiFNFFP
4+S4UpN/LpEa3bIXGQKm5X9jnaQWJt0et8GBdK2RhqJ70jvGtX/WSCStDAu3BIfysz5Sp7Os77zh
r1qNPnDi35VJfuc+BKmNiDkLPkNjLC6ocmkvN9btyGx378ZtedcOUbQmnfPy2/KpV5sXw+LAjzr6
m6YU3DJ+8tgGiY3mICbutXK/rjWVorAXDRTvG8vs2mUVZ9YxHTnr4jCGMv2zzGqEb5HAHozLYfoG
13pLuEgj+z6hcTi6y7D1aEhFAhqnkcP+rUcHSx2te88zvlr0vddSrGmySTfGs3BTff2syfrEuUks
4mWrQb38rTbLpxtUklKvFvaH5tVPOaKMa5kmc/GG89Bh/0SWroXeO696F+Pq2fcFLGy25Hc30Z5/
Kd0cNrebqAztZZgk61/KNxRK3aLTgDXWBS0nJeqmJEcUrQovE9Bt/Rq73sZosWOYTBgqIRES/L6W
8xCLgdqCgrP8WdA5hToXuQMo8fdFnUh08k3jsbmrQr07pWWIhHsq7Maa1oPj+tAYu4plQ4fHpwP5
ulZ4eeaaK5Pe88Wrs2Ktegjy89pLwammZbchPjY5oq8FDK3GMPgjbzgxjuRs2UWH0aoXniBz4O/1
n6Lm7cpyw0nPTfPLiPv7CCf6TEvctyzy1KWaad1Mdyeh+qhat9f60EqiiI2AFpcP69ypxWvVTZpn
rTh1EaZJFBRIYH8pFpXOgdLkOie1Z8APf63bZgPNIHdQ366VY5nBSKzSWFkiV91OJaQQyM6Fp3Ht
lRFfn4X74VpEZm0R4L0atHmltFN1/Ec5ORJI43P7naKeopnWxb1fRekqkUON79/4uhaZaNEIsu/1
cFmm2I59MbmahP/tWnbiBO8ZKbv+PHZlPRs59EK8jvTVP1aho+E3x7g2tTWhaMmi6mJjazkx0clZ
ZZy/16U0fKxTVVScCizAyr1O78Lr7LNI8GsytMU5IhMJzZ3GrObQC/5ZtJoTTU+tFO/zZ+HqtMJe
NF0c7FKzgsZMni3WXEyTaDnpi/ZtdQ7iSRKOEpqJ1o8aNhg7baUDecC/iZtEs4a3RMuHbV7E21HV
NmXXQWuQMdnCmX7j2oOOd0zUc00HrnAtbjvHN0gxMaKFM/kTrxVuxrFibtklyMeiOqEbjpblEKHh
qOXxWvMOTnOvppyGwrZTN6WaYuGd6t6QvSlNsxTMqwZ9iInN0qnaDw5j9sqN43erIxR2KoRt1ZfU
Mr7/2vrWMwnY+vJaDBOBnU5XrlvlmnhGy0uez1QVTwZeVBD1Y9fJY2T71vJaIrNuNQ+DMeIzICWK
2hm7/Og3wToeo3bvWC35Il1l855Fhk9snCDaqqcoLIFpW2oV7X3HSI6CwmwuG1s5+wRqzX5W0ZZC
AeoQKwqB1YZmavF2psb9+seaeog74RM6OJbwtJHCy5Vn69WLjmX+fiDYyzk0fdEXh1ZWtbiYEfaC
+9E0Eaz/U/1t9lm0KXqf+JrE155+U4jniJc2CIjACPxajZP0xt8z8Kyb1o7qpyyWJB38WZW7ubGP
h4gK4LeVOWrBu8AdkvVfqnPiq/fEhBIq9E8Vup3Xa97zVJmG2cwMe/z4TZWuYLshq0oJf1ul5yp4
WSdwn0SBA7tyRzr0167ctVyXasRhsqzOMndxCf4o2UXGwMLEOy10+BVCg7j3X6vbYXrpt+zXLri/
73X70E4qCyf9VuWGt+G+DOh30by7lu0yNMdl7k1qHYuZlBFPyciWdQ8AegIbgXGf6nWU62+jU7bX
Wt1AwyHzZuWHcgsSIeVwX9/lDWRcEdbfflTsnanA+Kd0/1u1zqLBvEqH9047L3Pl0hwtHfQAs7ip
w/e7kj1WHRCr3mj/WrJbafmUFThKvTy8/FK2E/PGpCy2mfT4ZGdk0lbmLb3foiCALWzPrZtyCCP+
ArwdBoe7TJWLBFgL4Zcrqy33/8nbeS03jqZb9lUm5h5x4M3EzLkgCXpSoiTK3SBk4b3H088CslJK
ZVdVZ3VXn4huRaqSUkok+OMze69tkOna9PGVKLVXaQ7x0SA4Gg9krht3bcc2C4gYhi2cNY8aehEl
abj5v0WGcFC65lwZLlHnnWh/Lf471ZcvAIs0L4GMrnhGxKxz+DZg/LkL8Fy1ve3KULz+qRPIndEw
KfqIvWVXmBcFL9pcKIX8xCQM/3ubkJtGDl6870qkNMswiTsiueBu7AYBGbMlOO9inGjrHzoEt62c
G9j4FlOdxFdIv34rjRMTDnSFOWYYOXno29dSe5MMf9kCORkikgWMR6+pji13BnnYBTqJVUBuQ4jX
3zsJ3IfrVmPg6ksXXdpcGDJipYTlhNCsApbfySC+cpQj0VcfdMJZ5Ib5YOKcQmWfsZXTaPzc9pCx
E5LChyC9L/q1SjJBIhVAYeg/0JTPBpG0HnqQ1OhXLQVCxIRAl0Y76bdehCUvuevLhvwAGQJi1kTk
I+L3gn/uz0OMyh0Ac6XdmHh9dOvaSp86ppKI5jj/z3G2zoKzcyh3DnvbpsiXVbVTFTggJ1RRM727
F9Xy2LM1DBrRVrKbOOO25uANIQSezCACBbiy0Y7hA8/xNyX+cwgUI8VI3aC6SK29z/42KPR5zySg
FEViCoZz7+gE+7Bl02oUZue6U7eFudbIgzA7+RESZ6yuBJkVb0QfaN2iWJ6pyEF63Gvg7cTisuZW
kfnoPI1NjXLN7E4miedRdIoqCGwp6bjda4/fTwoeIkNnZXarqC6BLIxpuGOlvEhqXbLjIXDJofhC
eBCpz997L9W9F1rjQg/Lg2N6hwhznF8lWNOjo5i3y1y/1r1XqVzhbj6OSD9N2A2tvy0CxvG2ppEr
lWAXWGQ8UyOMW48h+RSXQ3syq7UDcBr710bUIOoIPAos17hekMMqXzZiVudLqxnafOnmzLmXcuEY
AGPGWXdbeye1Apz7dd4NCogFsyBZF5Ug3ygObPHPuXepC+4arx5NQhrWT2N7V/lOsK1IZ6ZbzYMV
ObazTg6yoysY1dLpRfuzzSsAayIuyNs7yWv99TQJz2WW2aJlwWscez26XjSqqlWvf2EmnicJ0Xyi
mF0HXa5sp5G4m6qPvvH6MRRXM6/D1SaRSVsqD59NX9LzppJz5N4ykutxMv5T1yeaV3kNGfPnvi90
dwaRZ6tUqDniiwY2yjgh/2j9Au76XmNuS8PdRy2DxD9qAckAWQQpo6Zpiq7H6JDjgRmb4HRXn+P0
j37QD5ybXHv/l1rCXPTeB4eMq7Er9NrGWzvcpcn98I5/uTv0FYsJtprS4/5LHaKkOaSk5zazscC1
iK+Q09t/v01UCkyU6KHBRbT9/g/6RH0U/Pd9AAINfPfvNYuG+BBm7XPQgWowEwc22D/0i5ZHslho
FdUhZsxtB2EuxTMrAfzWSOQDsEDqBK1e/dNeUSl5K0cyx5zS+Ops6hp9Hw2KGaLCaRyg7x9do5ST
owl9qllOrWOsjoMiWSeQ28AKJRouu/mvTaRUyMm6CQ18vP9SJ9k6Aub5DBHIX+gmG+bcR09XsVcy
QSx7uFW/1FYGTbrSQuZpH3uIX2stUepj9cEAyc0nemgt6i74wIdf6C/rQi7sMPBP/7S3TAvcBYEY
Xf19/aUgDO2uTEGifPSYRtuiytE1+NFjo4n5CXh80+urb92m5A7CJhCl0y92nI2hrUonW4Y5hYmf
rTtZgto5bkx8KdkoUbb7vf4TPXNxEC1h5AfRf7IlQLtWqP5yakJH/unSF+p0kwtJtugThxYPHlUK
tY9tyq93okmqA1HsFn/ejXolGxXghskqaOX3Nm+uyjaCK5Pk+eqfNqN+Zx0B0JJg9pca0sQhs9W3
SmLa6Eq7sECpDkLA/qWuVMp01mZq+215M3WmasA9PQFM+/d0p00Nt0pFlPVTh2rlKGdC1N+zYcle
npAoxWPIPDB78YtlCoxw4UfYDhynTJFVqO1uWgB9a1axLsWmLbE5Mu1y0HuTjr23bNP1+HreIXAO
vvaxjSgw9ck1Im01rFFrqv4x41RwOI46JSstNAoAbOxAKxWocqkvkA6UV4FiQ3q/JERaSSd95eei
SRLiO6X3oSR8NLuJrgiPEkv+yIrYC99ypyBTx3xKlRaMoF7OG0PQN2qGEvKj/Y2idCBxI5lVviLu
w7q7mJZSUxssKT3MN9FXbepBc1nIUrYcBkwcIf7vL02xqETBRTIo+V5t2R8pgbENdWj/ZXkrZ4Ri
6YafzxoRiu20whob5SqOnSUKKUNw+7WMwrI303OlGfW1q5UyMY+/9c1xaPCSqPjvrYpMP5hMq2nF
5YjZg9WkG1e7mBZdkfbCHp6JDffoQidKsCOzM40JtcDFPa69FCBOOJeHpR5irlKTYoWsA+4eY7qp
sW5bPPdS0lx+rsCEyKSkLpc5K+ft7zTZUuG/10UVHuW2QFqRiteh7qgHv8lVmFBENHjNkLFpFTAd
iOuxBdcjwoXFPl5+tuHQnd/lG09y0OMlHu9w2SDwKBqthK6Eo08Y1JWaxyZruGQpyKFHgIhIlmVp
HAIVzgkcDkSThnrRF0q/wlP83FodUSwVMTz0mU5tROumIQpErLRyE5b4EFq8WanwYsnjT0brDs3c
5ef97Nw12jhSbOULVg4YnbR4XqGJWMq+fjt18SpEitYBoTJ18g2RL9JIIR67eW1wr0UYjUEoHUXT
I/ZBu5S617zTroZMUFZaKd6NbT0Q5Cfv4qOp77zkOnDcmy99/aDWIQF/d2Nrr7a21PomQV1CsNSA
YU37uKnDd0IVzjp+j3/o8OGlKfMicI9epp19eTgIgljPVYtX2sRUORaSQqSOGU0FyJGR1xyK5ayo
29ux2RchvlHkutzOu7eerawoRDfjvg6nDx6hBKHQ2PyL4UoI6/5b/+/VOpFbsFMomKLq2PAK9Hii
I56daIClAC4rc5d1e52NpI7f5gJZTahp761ctv59uv4+HuiiNytyl+OEQPG0RZtATBrIMTLztXqp
Q5qINWv2fV5AC8Ewsp5rksPg1pgFZALjav1hdGAU4ixEt8v4IPCeiOCELI9BtzmbZbu3OP1MA0IM
7akRDmzQgUIwnm06X98RsanvFMCAKz/GD+1p4Ctdx5BtokHQHBa1snfwJNYz1zgSqhakIwKqUlFV
ZFrDTU/KNzJH+jqI63UZOmToaVJX75K8uBJQR63Yn7iLLgwILgCis3XLgQRPtG+zTDHLBWNeF0hd
s5XqUqUaH6cMWWJPs4k+9ZfGaLadPgh+XTPfsZhl5pV56VQjv1NA0z5NLNReyeyW5QSGxTbcGvqT
AfRjN/2X6cOQ3demFeOAj6Nv/1n7eEAjv3wbbYwGLBb6ZB/mUObgNBHKUkUcoJ0VOVuvlt9yl8Ro
WW58+xKmY0/a0MBteM5MGwEpPrFFeUhPLCWJ+iHsgnfog3we1vJDkNnlojhEh+4gAXGblbsS1Cvp
UpfcVDi9w4f+mnd/vie+uXsvVsiz0JfulaP5MEtPwOTEBwFC4gW5b3uQB7CUZ84xfcZ1fAlwQcOZ
dc9LpN+bu/LaWwMbAvRvsM65MLIVmYac9THJsgT/SfMRsKMuinJuHMVL2IQAO5HXF/oWMTQ0EDAR
prGRTshTyBGiDH8g+qw39tT0fJmBvHiOnVx7Ni/NV3OTv/nNg4f2LlhArFdJaTs177lia7ftHngD
yZ9g/Mj5ImU2ZHpwtFbGbXqDDNy9JGvulg06ucD+yoD7ym2MYOwTOK3HIVhB/XgeHpkLGCsWHqmM
ThsaG6LrhaQvql21lnJU7ktiVrstEWzkfHWiNTdBF4302JUu7doQ6Myyb8mwXUIckVtbKXcSyq2A
X8eGFkuHLR6Khr2nrcFqGZFX0E9s2KUkcqHuFuxWv0Sb1/HrnXJOp11st7ZvMqYH+MGRwB0FqeG8
Q6HHcwhF6i6qVtlCQ9p8NPnJFSTMVALFvZyt2JizLER7xywlwuWL2+8CL7m/4cOBmDC84aCAtZGQ
DKGlvec5Dnl79SvEnoWyJp4QAh+xjnI7H+2Wjd0DY6lmvu2fUp4ttMlvmgORbFc8E/XEy4NEq7MZ
hQCWjy4sUFXMwdy1nly1zaazHoQjh5h11LSt/iBk5DJyWcQCRdLMwKFKasZRfUXvxNgGQX+VbYvG
Y90wR08imDfGMSlmZQAmYqe/arZwGm6dC5Rr5QMCzzy5qm66YsG/7T4inL5PyEFsXlH0AydV35Sl
f2Qv+0QgFPFr1V17JnHC1+eE10FjI1tsbbJqSebpOVsW16PRmfiJB94ByjNpc0QHNqwmcl60WcwF
fs5JpFtox/CsIXRmCkR6BETtzIZ8dtew9GrXGT//lp9XrA+4OHhPUkQJcLBJy57dFOyB8plBBX3G
zNK7G35NvnXTsAO8T9N5YoJI3LvUiyy78PPyWGwIxxBpDxFvtrGDvYV/AUdNyiu15Hvk4YIXKFmI
zm0d3rrDCl6dHq6ieic8g+/zr1xpXRP9ZtElzPOjdUHGh8heqTt0m2bPYjN1l1y5Kslqs3xV7Gqy
DrbVNjwERFjTH7/2ZLzei9Y+2jtABuF6oYRDqp1s0md4ZQ5eAOzI0H9nxj3XVT8wnETGOB9H8GuZ
M6N+Dmx1nZT4Orw1gjLDXIT30YosB8oB5Put3d2C+AsvyOWM5+CNQL2VIwpuDipdIOfP5BKZs3Bq
96hXGiBgBzR0XOwms3I7ekQrB5+hg1J+ws/BBju8aRDKzKwb05rXd2zvFOStc2XD0u2e0MqVfoZz
vrMeCDakotI2ZE8ulXOCK8U29rtUsofrNrZJzxVn+WV0Qg3/UC3BqvtzlaUkB/YiWwBRMV7ZY7rr
+Ija6b65V1fmI78DW0LmFmtv26yaYYZ4pNxH8WKwrQ1I6u4CVRmTbxGAWboUjw5RpTM4UHgCiGZe
MD6ursoL+BU77brmk3vzhP330dt8m+VSKACNsK0aq8a8a66DfmmuBg79jbW0nmU7vuUOWl2idkF/
SZSbeyzIJaU1n8kHBsfEauKwHWz1nD3X5IVzwqo3ytE/k7q5huvsKlvCwBwgeLi4xHUU7rNqk4mX
+kk9GNfpbVwyq52h42TmB9ss0NbFK80Bfv5dsZHuodEMFxgCjtxhEIXiMPCf6XnQQFquDSYRJoxR
zyN1HseLzNnyvMcL9T7fMejJVLu4l+hPILlcmEfEO4W0NIRVA3JbWHfSktfJ8Zb8Lml4EonxVNGR
z7E4NPhRCKI/YMoBqBukeySC0muZP1NUWPkirfbqybsRYG/MpKV5klfWteQtUHen+sxFTkA3R1SJ
XRBvvkEJSMhit/fXPgUBgXhHVkmiesx19scz870h8hxc2sy9G17i43TMqba7jR/x5rTgRB5jd01V
ZNn9ZbwCL3RyfaTlz0AUA/PESsB/pA1siU8mRc2bBdXOzEh+1g8c/nWP+H7ntMSxc6UL77MmX5mG
nQaXnD8k/9CE3YTb5rq3vRfpTrAW9ATtIXrAv6LcSxcDOE3CEC6izbDMT1jCkN3HJ/eR+xKHgaI8
Wc2yPjQX6ZUPk+aFFRgpj3cM7k1rATTI4gkgTpZbGeeju2Z3xzLCjlCTnV2S4vV5qK0s7i3pkpuK
xGn3EIwD/fCCTWt/6u4d5xoRf0gJulG4YsFKk2ZZj/mJziM6XtDbqL+z5/ycPqbOXr3N/CtYEtnO
Yp2zDh7GulNY+k9dOkNi3viLQpqFW5AMynrgRnEnrbOluiJoNp4BMsjX4qrasI2tSYxdeMUql5f1
m6kt2BFzbLo5nKtZ/WBeiyhwr5M1JNqH+o0gn4wq4IYkTGx6CtjRaOYeRTs+G+LcuUxP6ty9yvbx
MA+fGFHm78qyfsxwx7z32/hJVk6xPwcZSChBe2h2bcslPYuuuef5J2CulwQOaP6m2vp2/6iypT9z
qkMHTfiuOKuO4a64xqrPXURZmwD/2OSQcYsd6UlZim98IgHjczdE4Xq487oVurMgt0mxdm5kvG87
7SrDauMtvegUvykDRawdv2kGZOHTYO1CaSnYZrJUjOM4L7xs9I3DbbEXSU/m/P6yBBl0CIUhNyhi
z0voE/ifaG1blZMO738IIWJcjeR+QatuG/g2Svz4wQpRnnpARh3dJ6jCCdZ+L4sXPBhsbUbuHsDQ
OVzHN2qY5KKgSDgpycxx5xFVwtao7KIgCn6ePQQ1Ne5MfUPvnMMpDOk+ZvUZAT3XMUCRffNqvLSP
WPRHTsdz/kbfiOguJejhvdSXHTealuHsFhuidgcsiHuWmMyllbHFHkleerxiOiMtWpZDhELqDwyP
EhJ9haXULLLdmHZ09CGnz3ppqb6KG0pERPxEau7UQ77GLsbxAk7iGD0km2DldfPyuSYjFvHHTb5L
4ZzjXj34F+YqP5rmTlx1b82beeSqZNcd3wwH75C8WDfuBWNpyKfP1sa/LfYNV4Ezy287IKHJuzRc
9oQLkaccsTzbkMXMeKh7McxVhkGaxbqEnZULXShZrcfKvIH1jrVa5SlWUcrvulxztwN9rKcZ4q51
I2nXTX8Lw+/AolhYiSUp5lXE3bYe/3b6MD1u+tP0ZUbrcpCHBIZ7kJd2FqLM/NujU2OAQdJfRm61
buPAO5WiBO+1UxaKCR3W45yp8pLhsljIzJh4vjLF7VYxCXKLoCOGZIwz0oIL1+t4Y8clPKgMBZNm
hCff8na6ZvKzjasrQY3FZQPbfD0YImOxJFcX0wJLhjvCBAnAfa2nS18mGf53tliOpeGSc8horYLq
AdY8Sbd12V5LsQeQIomWv7fSiuTiuiwVdHWO+SR7KjcuATtur8A3RJviFpG8kC2jsIkoxHIpO/FS
8Tvvlgg/LVdV9GwGWbBuVcwbxQF9pEGvmNZfaZ5WVznVkal4C8vCc0y4CM1ap9Kule1OrbmvZ+HA
KMVsd14Q4e+AGfSxESO4D7wX58MkhZy2YqoQXGVpuzUzY2dwcwJ7t4PKspBg31A/UiG3qXOKfALS
lbDcVjLopRSRnR5w/o36yAhg0sgikY10w7qM9vqyykRE5uqAoVImL7sH3oNOrLT/eHfmZN29Dol+
87E/c4KnqC6gZ1jSm5pBt9cak93eKKf8vksLajUifoRmxQnBgQ9mxkz2+1JtcE9xkmj3cX0/OVXG
1VpSD5gT28Wfb9fyxNhJJWv6SXQpEsngxMBUcwxZLZBGWt/hTo9CBHujAPP7tk0q6IZMN/rcuOX1
cM4NEkHqQCiRwMHPRlTC9t1t7yZxpkwyXwiN66s+U/eqpSoRqDapL0tPRk6JEv1jExcm0GsKaIXD
XZsLd6NiU+ce2lgK88Ymvfuq3MQ2Ekos7DGsLEomar7R0fL/KOKsRPU+6djHT1s6Aas7a+qW4tq6
5VT+R0GnF9MQZwklqpJW5yQXIm4+CrV2az0XiOV/FHcaKQVzFuM/VVnmqw+jxrNADkULiiL4+wIv
beqliyVmLnsYcD8Un1IRu5srT8OGN+3xAAmuUsk/T6u8INNOVm/cfko/f97m9RbjoLiC6f2bANQK
Gg3w1hn0HgRBhSMlEumWgcekC88f7CpWCJgnQ2Zt+jnslh+3fGgMvJWhrBr60qCCb/pdGIrxEP2p
fwOD/klTwQmVkhHaZlVtJo3oT3s/wVWSTZkz0xt3fxyRttLnuBUdgKHYKRZunV2YVnIaxaPTGrAx
4CH3JRQgqbqy2rLkemvPP60E5ZLrkNi/oE3xlbAgXJPYprm6sMyk9KTw1DLmZENYYIY7aYWK9Sus
7wIsdHMHPOaMMzzeW/ntpD2VkuDBqCzMz6P+VCUROHBNlM0/SFDNhNCjlF56siFpgkAua9jLF18X
iJB1EGGS5/lFkppHdK6pF5+7mjtSQ1UwSVP7DuWNGubHjDHDaIAZF4tKU99lKW6wn5aLotptSxhe
yFa9jkI2qx5EfeciXsX7uka8xzq3Kt+sDmQIMbhimVPgJ4e0V5jNxO5hfpWa2ibO8+tRz9plxapp
WedMmta4KF6zaPtV1fp19RgKyzKEHTBuH4m4RVIzIAhxaXH6hye9t/q5llPYl14+n4SuiiDvK1Is
yPMde1WzvfJNKJXjQlKcKJtavFZyoAH/KHqtw2xdlgOuigaGZiHuPhaUXVM9NFmQ43z8LoLVqYlw
+J1SgXiVprZ7T7lwm2RnSNrFT5JYiTh3weiWUenpc1XjU300aDkh7GODnhiFXUkdFRmL1IrPk1sr
yRirFW2zizz3LBrd4nd2mmIjr0pOs9m016wa5SgN8u202vTVsEaQs9W0ZAAI7e8+tpyxSQ0aVdm5
7SKaaL26/tDX1mPAUK9ywMvW6lNn2+HUd1Xaqp83nwqSOT9j0Pdl+9mY/rWAJPgWPyi4/PCelbvH
nRgLWcGNTEqUEEc20QBqAyb1jzaiRgkNtMLeAHmEtWgQ0HcMsK9EF1aSkzTNRQjFtsEpttBH74gr
W4vPNWnPAAhtG60hol01xDoH8xcA4m/K3Tg1N+gsa9sUgIlPEt7vi9MWFAzpCcR3j1LeUmTPicxv
qXj0ZZOmlwChyx7rDLZNdL2FCRy4jlOCG37eprY3jYD/zdQxuX0X+Jay58MF8OxBxS6H0BftNnPN
isCm2lxHhs8MotBObYx8JRvqzZdda6Y7WBldblSsrSJUr3lfUoCW2p0McXUuhvFD6IjntvD6lUYg
x4cWWG66paa0zvxj/arCQZ6XAYrbcQWLEcOYSSo6vi/iYF1nJmCOM2tNjq4GQdh52XBdhOwgONg1
1f7YyppJCnnWlF7ruC4OXzezjVNdueWGXK1nXfYJuEt0vJ/9e5C66MpHFbHDM5Sqql13zNc+1cR6
yY4aCPrcyF8mUTHsbwtVmBOjtC1BTy+lOEThOQqME1k6O2IN4Oj7GncUkM6jwL+eLHusaGowMRhS
/3Cd61bGQVZwbnCwHQwRpmENx3Pc6lYE5a38BLGRshRMgK0yuRwrMqrVbRm36nb600+fdhFCcbL1
Zm4ePvvshmxJybVta3o/fpj+27QS9kX30Q2ceDt9yBtGWz/shyWZlAiAtaWevGipWKL3Jgf4t2Wx
W201r2HCh0RzjkEU1MYITe4awR5K0bUjPyOtKau2jeumG5WpkzaSq8nF+u1D3WcnIVaM5YCDHQtT
TyK1rIGllD0F/Of4IUmgl1QPltQZW+Hjg48fQR20fBOMDLIJRBbLHT9OXldLQxOvKrWAk2Z5LBXG
/bTotPKqqbVwH+WhupqQB//10v0f9y39jfJUTmmVL2kGadX1qp8+/e+bNOZ//3f8mo/HfP2K/z74
L0Vapu/Vnz5q9ZYen+K38ucHffnO/Ou//XSLp+rpyyf2hBo71W9Ff/VW1lH1PWVzfOSv/uX/evsV
YBk4MBBg//XjP/DbF46/wf/730jFkreXyn+pqx9pZd++7O+GlanqP3AoSBmwZFEmjZRXXJR/ImSQ
n0yIaeo3a9CVEtFGfmR7QwIerKruez18NkUuoiwdIMzAnJ+HgV7inerDrSkxdhIr88ZszHArRAht
uzraNyb1FPqEo5wXY0VJPWUEdCN9rXYzc9zbq0pMnrOb4Xg2c2s5Le0tHU2BQfJg5jTiQvRYDxFX
x0IiBx/lSvybgguzgPxf/k0xFymwynvIyTc1xvVZnkGh0bXgWRcykUQdHh5KMJBTPFCbrGG+CWRq
PmhM6nAjC3bsUCi34hVO4GeyzhDyatl9lPrvqVspM5zB7E51+SR5Jj7xhN9Hz7rKFov8XpfQ4EMI
T2atwK8H802m/0nERSMYm6IwNy4UXdspeWrG5At44uhSgvBdDlnp6TpPJS4qSrCcbxphpqUYdM/8
CjwNdCaxX+JqKnhUI/IzNJkq2J4jM1BAdrcO1CJbphEtlZ4Ttd2E6qk168oevzJQSUvwRzn2wIZ2
5vY8BRluYEje0nACSE9zgH89KvknI3fQdppKhmvSKjJuFX4gJdNJ7xvcc1haUBsNthywTN/7JE/X
uYIpR3P6cNFS1QISitwX6mQGEoV1Y4lYjJWEnNVSpDL1CDJYqqQvkn7GKh/sSHnjmE64z3FrzjMh
GpbZIA7r1uTZIwOc76kR8CEJN9NF4ueoTnoVXldmcB1IPdM/yhXij6yb1sTlLId8iEXt1Pj8UC5x
nxuyFS1GozXTKjfutiOE126y8SqqeCwwQWLpJdAFacngpIEqRt5Mx9PEhVVHKL1iTTtyPb93FoWe
LPOjR63/rKisUmXQbcTfafieJWIR28rk9t8Q/hPHPEus1U2wuEBZxbwkoqks7qfXO4YjMINT6c+r
lt/X9bhkDIt2OM1xWde6GW1FyX03rfGq1nks6OxsbhpcKunoDAH60p8jj091M3hG/c/r31km5tfQ
P9Y8XYZq3PQDr3yb8z4xjNbhvhUzBQPrO7eM8p56DmSRwSts1lxMJu/G6clIsPbPSUoZDlkYP8cp
2duOCDE0kkvNVh0u2igsnW1PVuZVjNd8LmdM19uib+ZKRVrXQIIuXssUZFCh8pRCScAX7JU7ONnd
CuCFtFdyx5/Dhpft0OBN2bfK3m+ZiSd1ylWW8Jddm4QHU+aNqogcBCbuTjvs3cgWeZ8QdOufoKEe
p7cXpBeIf1It250akSuYmh2GX/YLYszLrbLU37okH646kSKpkca3YWimTO14bYWYX19wkr3eOOMR
wiWQZCRp4QXN0B7y+g3oI5ZpVlir0lWZysQRqUMKUPKWQPL5dAGMVzhv8RNu1mSl9BxjFh2vrQ7W
AEOal66q29GOwGXUhXJlN4HkkIeoCWsSLfw5genZPKlhcjuWwuml+c9+zx9aKXx3kSfOLIV3DyBv
9B1KZc3lBIu5WNTJ3vCJqNc6bWW2wbMALoEUuzbZOyGxihHM8Xk9iMLa1XifpoMm7XskEEtD5yKD
tZLsBXJZUQtyfBlBTMQ1h4M04BHo1JU1hlaJQsc3k9pmrpYKBvpKVBZFodFNw9Ul9w2AgJHAq2ES
Kq7FVFOgcTFXQy/B4dby0glGCFkS9IGnWOzBpKRfgdeV7UxtyA3K+bWdhh+hrWmleIukhMpxgsVG
xA5nPJsI4JMhS/IqNj76KsEVbvje3iV+ApGdvnqS+wARlEMitFaRohaig5z3eUeOGpECpOJFImwa
Mdl3utodayN8t1SNp6bnHTA917AmwwUZQd4lI0ALCx0sHbWrSlJfNY5AlSmmEQkE40hDvCCrLFoh
53/PMboZMTnNvOmzmetznqhC5C+longxRQFDhsCWCKTDbZyqqR0K3iVOAnQISJIVzISEQHd0wkJU
RtJCr9H/y2GbirOkE3TAd9HwGGoRwz/dMFXdtkypFGbDUARQmVJGRVnAbtPHD6u5YbQozTaDKOaS
XO+3EIZmiuiAIMo8h7yKVtbeyRqtLikqdYRJQEVcYibKrkHyEFaiPaKXS9oYL5Ng7+bCNnPqJ6FK
09fSal5UX0yR+Shd+G7mioBmzBTG5ELeF+26wsO1tOIQjjs9eg6kjlaboEq1ERYudyI276bDIjgl
RShSkrY8ktqFkCQhLzpeU41Xwn3vqsjmardhOOuNKTBFEUljoxXm/tFtcjzXgsdBdkW6GNjruJrY
nZ/VSBGJJFWyyPgPVyRYkzlCxyOCILQV0AxOr6+lSaYYT2UXnv+0OinieD/e5/+gQCkG790r9ONY
o9Qt+ycVl/rv1CmDl914TnrVOPlDGRWrXuzsEpY3sbh/sWIJXd5lleo9/1LV4otUDrRS44f/odJl
MKDgZwRV/+vli1+2R37FHI3If7iEmcqrRCGo7rOOKQzDX8Mb+YNSxgFyPxc9xDu/XM7IknvKqwRF
xK+VNGWQ8IIBPucC/rvrmgkig1iUCuoPipvBoHrLs3j/U4EzhM9qbXwr/2uVW/rfXetgmB5LTu6v
7pg9prWR/ReLHsKdKX511CR/vfKRuyjEPgkJ6Wv1AymtmxUe98D/wRIoa0pvbQDbmsqg1oH+04XN
D6WQk0HSU5WLf6MaovKi+pAJeB1L4i8VETPDa8qVV4j+50LHyM2cX1wM9Ek/FUdx2YMadMg1nSqk
KnVBwY0d2h+VSUqT4Rhsn8ZKySM7MRjqhzQfB/dS9PpZMLlyvKoUk0ltSXeYo4xd5IGVk0JEZtWP
1ZMjwwBsaWZ+r4KKYBsts/HUFyRUX0rHku8/VEu5MRO2AoHyv1FPBR75zD0KHJ1teAev5rOsosim
iaDhjcY23e3040d5NfQVpo4h3P69JVZV9t3awAgz+/M6S+uglibEW3/UWQRXBmSm/4VSq9bDpcY0
/ffLrSFXi1Hu8K3i0qOse7FE2Xyaqi41T0hc1YLlj5VX34bi2Uuji6n6UlKRRR5DAoDLtUTomCjF
ik1CFDHnUxFGvl69U43YOkPUMl9VvdcQgA+5tjC06L1wlUVXqsdvRVkRMPmtvhk/JhOI6hNVYvt5
Q0LlZ5GWyC6yvRSv80JIZXEVQrQpZ+x6urWVOq+qIjXnclDQgnzUbH6Be5wisryscZocfCosSJqR
pdqd5JuqHftpj9Hjs5rLmwZlZq3f+3iaU0QYgWzYLt/AICImVBHIhg5dOL2/TOwtReFHhTcI5i73
JLVZNl2joGNKxvHIwBABOWxdSfAsiTBeOFXY36katre5oARsazVm5eUyCwaHJ44yMIsL2dpiAyf9
RYZh8VstGGuxzoQTQcFaa3S5t6MqyLx1CF2RdJiE9kgtxotGA5f1JwVi7eJW8RmXfIytKuE9LJSr
35tcJSZyNV8oTfQdCcs0iMbfJ1hukjm7Jn//MsSCNUIgqr/5aY71O1VjopMnnAznaQjTS8NR8oTT
NNv6sYCMJAX/EIo0VUAnZFyKtua0pFiPz+jHqGssJtuWRCDpaaon+5TZTHd2TLb1sq8yyrkaR18F
mjZhSG5+Li5L3YMR4Oy7CkGmWByngzar4mFW10jOxnnYn9aZquJdJsXinwzH9EzbFXSe03xsqjZd
o7inKcrA0SixvGI0bwMfPVYWMT4SEk1NPTZWcB81zupzbuYmr0oe8L4F5/hRhCp8ydSBfczQjCi0
Fb0/fM7R1HBtqtgIPJAZn+M0MYjWIit7V25RQ+vmNBxTO/3RMaqXabLmNwgaowB5VBvv/CRGuzpO
2PRpzAnWkjj1R0kfiB1m2hZ644qsczcfE7c/KFudUnhVs7vPuVvemXdBjZqz5KxYjAO40s0ZvHeM
rwI00GwBwizRNlqbL9qGYRKt02wsaOvE4hZErOmfFbWlArgqCpJ16rtH3+Dq4f8rxlMAXAxs+VVq
3BWVCWLvx1ldAPJ14UNKpyYoo25uEK44+2lsJxn9pdD8f/bOY0luJduyv/Ksx40ywOFwAIM3ydAq
dVJNYEkFLR3663sheHnJy8uqrjLrWb9JMjIZOhAOP+fsvbb1STSfLLKkH4UO0Mb60Q2jeDo2CDiX
Rp4THOVsptvf74H7gMgkLBvXlt6f++C5tgAJmF//3tmrR0DCc3abxny+P/f3/twQpxO4L4kINqkL
Xma1DRMI+xMqGWQFn8b+6iQhfrwQj37bNjfhI2YquM00/4A4DAtPi2af/yVoNxGxAJUg1oKWRSbN
rz+6gUyCDtkCOf57RxCb9ltn2EcEWQdsacvQfGsRWPijNSgbHHO0cX50B8MFhDIP4bvf7KSHZEkF
OfxoFBrUd7B2dst2OrA5HGL7+doypOe3D635yKY6rRGLezkBV7ROv2+sZWOtu2Er5/g5nsetlVr3
P7qJTQ8zIQIln5b5oZYjk9Q8OLU2gozftBdpJr4rGE3uv7cYRQP12CPn/dpmrIjevonrMV3/X/ff
DAp2kcaI/pe+I0hRa1vnA8gRmo8GC9kqaevDt704Z9VVGa2u2/EqRP0tTBRuZqS2tA0eO8/OkF3U
3f6XrqTq2BL6gm/tFLu3Y0L3p2yaV1H6X//cp6M74BxVT+iXq2BXSuNbt7IN7fs0mkkP/L5l96M3
WrMW/aZxCftp8QrIbZPEBSeD9GLzLtw4+cJ+JUqU3Hk/tp8M4krG1pCk2MobaaXleulpwiUOVpGB
6vzPxmYvHb0qQshYfcFoN5q8FxNUarkg2eCa1BczRxb8o9Xpu5BLzHxwkOP/883+IP17yxYMWH7s
90UVfEqFy9yRBmhUJTAqs6dvPVDn3dBivP7RBq2n6mOVmjRrtfPcMytaXduhvy8ApobdUui3JLH8
rgiwVXjvpp+vh/jo79uUzKsEA06rdoMcSNdYKoLKLe9iO96SZM5kY/bRHmbzw++qA3JWg1Wva7St
3zup/0GJkEvhwPmTh2uZ4PmGw2Aqguf0U6lQs9xPQXe4NluXcmEe3MswIAlKTE6/AdOMOgo22CY3
tot0LZjNLyYZ4t4coqDNpofZziFKFvX7GOzZze/KiblvGs5O2e1f27PmkL5tKvP4vUPrATmvTPOL
IynqvWD80AZMXVKZhSsVvjLh65kMnZ3hfdSWANqWti2E+/mmGVtzde3d+qk6+B23dhG/bS2CP39T
d5AcyxTLNaAWIv1CqmfTSxAP0LlWdTeO22tTV40IPIjnJlHONjNc+ad6RNIQolT+0eD9uSARE73s
zCT65M9e71+LkgS/yWhYu78XJsh95Kpo0HDS/wUTt44tM4I9yqkysi8/2sCGUz1BV9OryL/YGpvk
j24wptiwNKLbAuBMIpEMVuLiapqsrrBup9l8dz16fMjb6O+blWdMx6gw1OaXAiadJQGthr4b+uBt
nOT7a784vPVdO93lUharazkzRvSP5yFat4nLMQCX+1rQwLXCe1588QarPsaOwtsUea/X9jFbcRKN
0feg+fq5ifyXykZVfbJtLfnI217shVJY4Jjan2y9ZHYjOcJIgARgqXXU2PsYHUhkaStrj8j3PW0I
ThNhC36R1j0dVGJAG/CmQ5m9zcxxDUJ3ubtHUs9erwVR0GDS/OlHVQlcLcsfTUJp10VPUISoZiyR
FEqQZ8d1Z5tPnkfaXzXZ+mgVpP2VAIq9kNiRpXAaFlGB05HAds0hHqoZeQEx9t0x2F4LKYW1+c8U
5Wgey5WFVRQrjohOae7dXSurdJEs+B6KkiahcWxg6PNFsyCit8obBOrleLPUWwiPLXCwyGmiNCCa
QNb4HpO083e5KHZathg7i5gctmJRPiAyenEanDM//lSnHHZtvFiZaqQac2vRxu++lWoJWdprPw3m
Q6x9hmlNeoqK22t//Vq6qckKz65qz1VHKkmTBXBAcx2eiS08Xws6exFnXIPIfWlvroWdMmiGF8VT
4HxRYxE8/VnflWXTnyPX7M/zQxap26qGBGVnnnPkUV5U9KEilfdoQ7K5Fn1US9mmbpg8eNocjxwr
BfHPy8Xrj9RlHhWp7Ov1t7jCiNp1Lmk/c/KU5CQLJksg4fUSdFWncCH7KLc6JSUIn1G47wtjxk7x
vXh0TYVpQVj2cSAX4ui6+o8fP/4mxlAAIY8+50uIoxmPLtC268U/y0wr4LGMpiLUPeM6yATEMYv8
Uz4QvMDGBxL/6M27MhfnmlCwU5NIAqIdvm+y9/lKmpy9fZIXVqPXV+vey4zT9Qfauz8u9UP1xo6D
YKvK1t0w1yeMNG+HE9p3ayMGmOKmq/oToY0UjEv1mhbxcAbUihtOkMU1NTi3mhoPYZ0XCkqk75wC
6lAsrwYeheVvyJydU1cHx0LPR0sl1NzLX+zlqqrAcuA21bjqtHmxbOcSDElPYq1xgu7WkPISFGvP
MdXttRzu/Q5LSz2oy2QY52RmTz7L4SlutXHb5s6pGMB31jbOpdrtrGdDF/5alCrcXX915uiWMDiM
ErCjV9XA4CiLE+usZxxSQ5+RMmTl1TbzAWWDhRjI9wx37oglIHVEumrS8X3eufmbqvPBwC8FN1xz
mtaKkNyOajZy1fNPypY/JEA/B70t2Xff4t8On4l9Ix3Nlsr2bKU4Xjzf/iUdLfMNMcuy6fZujN11
KVzjdOFMFN5z17DFcVr20DJm/Pi/CYn5cfU218VOLAmvv97CNilpeoJQrrf618/2b+Exy7OViAaF
8kzXNn+RxviTFJPfVt3eGq5za8apdpx+LgYQpmOVfl2e448raXd8ceaaNuO/d73GZV/LdH65S4oO
ocnF7hQpv9b8TXn1F+HVz+/63+P1eB2uskDCWj4S3l9eB0WIQehb0e2ziSniMm9hSTM2oaHN6/v8
myvozn+ufNHjiPvXVxqzCeMMtJpZMimOdLj6H9XYv6Ma8zybRKB/rhpbf8leh9e/Blx+u803yZjh
Ov8wJUGUllKOafum4rs2fNHtf/+v5b9cz2U3oHxL8h8cL39EYNr+P/hyCocES4mNyba40R+ZmLb3
DylJcTK5P+HZ1F//SUimdMns/MtS4JuOsixPmiyhHk/vl4MyTRhZWbNfw+kCicRyfpytvkZw6h0H
pgLHOHeAH0uqBPqAflwdjR4bclwX+zxbbBUiIKGDcg3jFtF8OEogdUiHuPquXE+pi403wca7NV1k
zZVuwxPGEFLoyp7ysxfroRTtSecNipfo3Gmcakb4wVOVXrcsQiutFAEzXsjUw2CkYdXRq+krb6cB
Hw/OlB/YWdLFkc4pVSDaYSc4sxdu4qn8QrFNEpum14y0JVnhxNkQpfBOjs5tWfGyLDbbXfaBBqC3
DmS3G8eaZLBJeSs/ct9MNorQNApuPbsxNmVfpMRrmDgpGzQV88I7LBy82o7zBHbxZIaUiaD4IO4H
0XxSU0iwrdxVYHouDay5zeSxbcnHg9chunJNqIjQme8F6GEVZNaTF+M6SL1zkOTE9M4AqM3puSuZ
hhuUdTdthMscyE+9kgmIibFGXzKH5vvZRC9fIMuYhfM0DKJCn5OmT0Hovo/Z7ULtblR1GFodbRpp
fZkLYuoSt7q1MkFUHKZ2cmH0WuQTvAMdf+hKopwBJSVpA6Iut8bVFKOyUcMmZ/klvBK3uGq3HENf
6WCXK7tCkdUQlHEtspTFZ781RfsmF2jj5pGzB93sU4RqGRPfZ8cAtlEE+NMsUPxNLx6ctCMkz0f0
DgWyx3VR3mzvolTcNukwrM0w/Qq8bZ3hbexNm8ZsmV+6mBRUqZ6DAIe3q/GR6mY6sbuYt35Sf7ZK
0MkOCejrVKlq5ST5fcQDKXvEu+e2l7bk5NoJ8VBg8J1s9xz03cUKkB5EY/HU0z8A1mV6q6Zt0UfB
kchS0Khslg+pFz4ILz+XU352zI9Nld9XdUpQEKVwGASQChI+FPRTH+jLHaaKbaMBKZxOlm0/pFP6
oXY4x7hl+dSl+cYlPvxNSrsM9VPejszfowg/udmsc9fYE/bVr2I0/FVwF3b13WgHm8Bl/58GvPIe
v6lySLjXDAmq3LK2eQ8M0Kjpp3YQrVcTMXYhfIl8RPjXoZIj5gDPL99xrLHjvhwGuVW1u++QXEGV
HWAgUFmHOX0fslrQVy0qQrdG3FyZ0yFOwmdlIfhCUFlTXOVfE4/mXnTSg0egu2/dBdI4tiHohK5x
2UB5TxiphjvV4EY11Q4/5ZMypvaRpAAgoDVG6CZ6Y1cZ2KT4qyXWAazuQzY4e/rqeMydtr7Tyt8n
09NEXbPJRrROMmVjEl3cTDWbLA1W5FTHuzbDnGv6VbnSecLWEUZoCG/oJsmxxCKEx9gN30anLDUp
eR6H6mOTOcG9c2tjsThiS7ulmx1tq2VtM2Ic+2VA0GRgvZ2Gsdwic33MY9dYCw9HNvItHOr4JNoj
cTcri1ALCGBltZbGoGGW1A/1lJEVPAN+EOxxb9AO4vgnSwx2bCV3eRmSTDixOvVA/Gpf7hlA4kQA
dg6LDJRD16LXjMw7MKn+NvBx+QLrCOLoqVzAqBk0J91GJO22+VeiFaxdS/zDdoqsT258REhoHYen
QCf7fqI/BZoCtwZhGvdubWWY54fbfnoQdnJqC5xgto25piJL2AvMT0mM2zwXzptZFE9xCIahF9Jd
OV2gTkriOEzG3joUatr0Xh5ih8MrndEhOFVizrcDT8Cu2+YUd6I5iSEBJmLMn/uUApe8Y5vQusRy
PFRRxNH2jrcjv6jdT1384I563PkWAze8qJw3FiKSEE54qLpwzV64WRZ+sVCNTGusNuVi583RuO7n
Mj7JGGN4GiSLOrpOz06WUblO0SHz+l2ZDs6u84aRRYd1FEz9vEhoyQ4IcCTktv4qXFr8VTAbJ/LU
jVOcacJoenFvFA47/X6RtRnAXaKszk9R1hH9kvBwhnKTfTHMty2zoL3RlPCisSN7FsG/vBXrIWSz
H9V+enYL+62Po3PHoN4/kTdTEUGtCH0xHagEU7KJGqlIKpDq27NolqdyfT71/DVyYb1df6FaGvcc
aN+eZRGl4ynt2hiRJN9lKrd+qpf02OvFOlYHr33j+CV5Ycp+Lk3ycY0u2k9sRreNJBrJzosjM7R+
qRrVUjVeL+EHgXhhTAgKEsdEw9h/zR0a3OUEokUkSLv5a6CyXYZrFEoqqClzkvdhsQg1/fmSLXUl
5sHigO5tRWE77gZjvtQoQb9FWP5hDPijZvnFp/DLr/9f2hZ8JpH/cgMa67aJP7X/VX79r1WZdfnH
+PVn/8K32/+/9i9Yv9oX0Jc7JnNwR0jHVvbynH+O0ZwsOLzRNJp73GarPPyahcbdOAWHxPPWxcBm
MTaP2gw2wozeqrf1xwAKTmJ/CyH9cWPDFzcAabm9M2PcD7cmX1UrZ5lnI7DcVWB9cXQEG+cJ0h3R
oZ8FvoblftF74qFM9sNwP1R7M75r63eWhCwT3//07v6mdF5C7n/ZMBMnjnMZu4YvhW/9kitfkvFc
eQR370uiZm6hhceWH9/Mna4WkvOwTgwT22VG5G9FqKIrABAN4r2kbz1HSJ+N8GJyrolLb9tCAqtc
67aOQMpLB653layNPuSFVZ/kyBwSd1PHRsdIPyQahwAXJ2atMp5QI5TA4wAKGZvJ8feybNG0h6k6
I4eCADabLbpSo9G2DRSKPYFN8hUYLFqQ9n5UHgshBlhhn0IyS2/iZAbCzQvwADTGnnFxnASZa8vp
V6dnaXQPM7kRm778osGyGn77oPz3lk2iSui+zvR1N3lClhtZANS/gNwIRouiTUdXvB9z9iDp42gE
z0k9gLvV+aZvqw8dXphdnHX3oeYcYxUfZ3YuLbinWg3ZTs08kaFtsUMVxad8lEgyEuRPkzl8KiSk
AtXpc6GZw2RmtaqU5sHAjqYYS/Mk/Jac/ufnZIz09BcLic4rWIKClrl8N/nVWfdAn2AHOe7eyM1H
l/eHzMKJwILaaD8K3t1e0uDMSQMAbLZ8pMunNtjqsHwKCyz3+wfk37n2F10hpuJTi4I77qbmhJUG
wQo5w/1yd5PKV8HyN66RNowK6/LTch2U8rC+EnbhYKj4JIcFkfb9AAnZ4REKiT13+dNyleUu68pC
dyRvvGrYLnc1wOHSXrf55aipmb8vz+n7YUN/a1titFRuTkpZBCYCaRLzuGBQ66DiupjiA7p7ImZv
yeWayxozJGo2Hjrd6jCFxGbeLdeJcrUBrcORi+yEI5KWZwjloF6uGvK3ZFGJ02Fr73BZH0SXr2ow
IHVD7iy3lrG/N/Pgg9I1rVPuIy6LNWL1I4GVNzW3rakgw4kxLGaP3L8sdyeSU9frvUT/slyDvMGH
mmvT5OeY4WGH1vwqiPIKOdpteefokyy3mlukBXfAY1yfFw9eW+72+0tdHg/LBLYQdlQAYIp+v/wX
yovrv+Oerb5OOma93eb6ArgfCbIoMOLd8vYsr3158OU1AKzY1GSLLpeXtzBYLvN/uoR0Az4gff7+
RZTmeCOaCPV9hnpMhOZu+TZ2oAdC2oyKy315n5DGBKnGjDkcoOos5mUHjwK/LlfWFg4M7e0nE8ga
wqg6y6kNkQYlBIR1xWn5e0BOcd8H62T+EPMYy/1qQszjNMf/HlzvQnDZb6HodLT7eFY4R1bfb+qR
HlMnKDsG5gmwDQMuL/9XL3eLwWDZWvfbVMbAbqz2CcfINufmyzNYbjZkpD9dFwkYrvueILfeZ2MK
Zfv118Wirc5UwqDpovXrzwuGH9Kiz+zqw7JooFpnB+7cgwB4M1QqgSb8bfHQk3upGzB5fywgbiQu
3Rh368LrLMg8u+s6gp/oOS3IbYfYYcRBzabup/Ukj1DwqpAvi2FF94iDNronqinuNvbQPvx2jfmf
9tq/016zOZWylfjn/bU3cRPGxV+3NH/c6EeDTUjF/TAW8DxB0PifDTbP/odyMS9I33UczyHh6ecO
m3QAX5gmgeQc1qb/o8Om/rFsYWg1I0IUgsHef9JhE9dH+cuOgVhx13Zd7pOnYZresnf6KWLc6xX5
vxMMwnauOXOCGpJpkQDac1pgZG2YFAS4FDtK1l02u6eW+ADZWzuVO8DAcjtoj1MydMcBG95BuLdl
H9J2wx9iEYp1xDhFyGoqNr7p9se8Ml50A4OrN15mi0R6p+sA8sCjtBEa0VhANdKzixofXfyaYecd
a1M/KYCpHrxBXeQomMoL3zUyhqLb9CummLdVAN/Mrcyt7UPxIZD9w6DvATs54D+a4TTHeKpdUbFF
CT/yvauPJKOC5lSPhAOcPa2ttafsTQ/o8mtMiIp0VQB9rQA/5hJWu3dBFMZII46DGZarkBQlYEjq
rixccdSltPee261ThyLkRkZoZyzpHWZJ8QQEmy1PNZOSOM1royi+ujgSV4yG7uoGQCDv9LCeuvo1
GbOA82zy2JhvMv+z7fjPdtxfkth/GS3bv7l6sa+ubD6+R6JTmm1oC2bGy4/cucmNhKraGUnYzQGi
lR2nZcZQHkqZ5axsFtOC0YOEaJiBXI/+UUkXMBi+93eJMYTbOaFZMQeSBYXnL2ybcyeH/QtIo3el
s4YWxILtapyPbnWu4ANnNS877zrjyFj7xillfC86Df8yKMpT7xgdLbQ+3BZ+uLenkKAcs/1cDX0H
sYtM9igmXGaSk/Vmmq1DNeEmBgZ0I4bc2k9DgLBmDsEOpops7eTBZkB5k/sEwHiRvOunJjh4lMRg
TfGmp/79NET9sTNsDRsMcFJVvBDUSvskHPVKRRZPRdLTjYH7r2qYlM3oWYdmBP3A4GtX+rgDp6WD
Zn3oAnqcAa29Y67FG4fM2a3C03CMx8Y/jAoCEB+/l5mkunjoqpPsizPgNmWqDMbp8+wZH6M5KLeD
SIeNGYCfaci9yKryCPR8Ir9xV3jFubEGiE8WGp84gpImaPvNmsAnXhYSn/SxtCybsXyv8CXmA85H
b2UOsjyMEyPvK4EGndOqVPlTNScMWq3p4ziCsU1E0hwZEp5D1ac7d/mqOVCP14VI2mU2XByvP5p8
xF5msNcURVEd1aTFOuH+8a2m7bFdfsgOGNQA9su3qMjH7H3c+O+lid6sccDL+jcybz+lnrcLWzTw
SVMgIWCeh9Nz1DdFY84bgco5Xybp10M2ZszN8hLzRpefMzd/i3OPFPNsQ+dQb6ClAdIrXfMwMK9W
BoDK64/AyA7xNA/gwyfSWJnAHonKm22YmkRyrRkIOzBvDeD70K32fuWu7eWNwb5woUX9kibtPgFS
QgeL6UDSq/kYFIkJkCosSQZrgEvGoT5BYHho0FTs5kTdkuOutm3q3Na1Y+yUn62NKqFDRa9ZO5Fe
DYi32jAcjoMN9kvIGB1yBmIGT3Ybmu1hUt0dFl7iuYSEgVrRbpkG9uYZVUUDSmvvdqQ/0/KrV/0i
ckjIItg2vXlX15hnYwV21KUj8u15xg7NrmjY9iVtjcLkE7LLfhfUI0bvIXr1It1tNVci8gsOb55O
e0Yeq/mzmeI0EsuPYMbVOzym7C6wV9LusNpVUc/6iCrptgpd3lrm42mZ5Icxs1d6dKe9tRwotUFP
Lg80G/OuOvpDwyzYIJLYKF6H3Ab9Nln34YA6p2MpgHWsP06uiLcVQVlr3QmHY6l+gEouMX/yKdVx
6h7Rw5SgYpPpMQOdqzoqTSc3ZiiRZaiae8kg6dYzc2AoLomLCfP4UZJV2dBar8Lnhub3LvPpkwYD
6ZE2MenJMFlHkG87FWk+DCf9LKYh3CgVFmtnmMpTq7N4XStzG03p4XoiGht50SFxWFNYDGdp5U+a
4dAOI9tDihjwFjdH+dj4/i7ExflmakrWrVq/v/6GdznZuqTdr+327UBT6iIsNCXweBBBZUYIXysF
4UtHgDZeyLsO7wbRm0l3NrUkVGDxpe2JrYQ7/8AYZZAgTXuvnYHclbdRAxM3zxF882bj6699+y1v
LTKSqWWjXI3ngny5kayqSxfF9raY4Yo3fkUjgiR23OkJs6FZ722ntV/kQCxa6Ptrb4Iw7SU9G+QU
gLI7BuG6oBu8NbGz7rUNdXQulXvk+AdDgroXKF0Z3ofRRxng+y9r6HtTU1mbaOzum3n2WPnrmKMP
1KnDV+tSjuHHKki8lRxhuqWWd3CurJGFPaKi+NwQSQnEG+YrlLS3upXm2QlKZ2tAozljhO1vunlJ
APVkjKnBkJsgAyupw1ZvhE7eqIkoODowJDXjEzhyaq+JNM+8o1/ToXHy4hx2bL+rGK0uaURqL3gT
CEdYtINlC0i899snZ1pDpdd3QVHdRX5ZHjr0Bru0ZWCNphN4p8XAMM8+FzZnFHbu87pOvdMQL9Dy
3H+OB8vcD+zOWDO68jR7lrPPDMZAVhFmF5P7AtLPf/A+FqA4ux0LFOS3OL2PYnGPF6l/KuxC7Uod
PnYGg8g4aadb5RfFpVoYnLGZPNLAhYNk4h8P7YNh2G+wSQQftAPUGyNGxXhu1fdJ+tTbiEhcCb5r
RG9jMXU4em7cvjbIk83BOEYzRYits2C3ADEWcR0jw6kOtiYJnm0vwb/2lVriw/XBdY17oGf+gxzI
Q2n7mibuybfDZEUJC57MtcmQn/ho565hS2dR9Xvtc+l19EbytOPYyl6Nzn+0DZXfpapZdU5fn0PP
nc5Fde7o4dzETiCOtFsvbtsrGLC+3JahvJtdPVDh3XWjHR482YebpudKZGcYNJuH9x3T0XurLXaF
qP2N03qrouK4DXr7iY/oOEeKCVfIsGaqCPawjHc9CQVryy/ylzyUhMYRGk2uwDkgJXbFGWk+mQDD
54Z2uRiyWxlE5nrKrfIktHxihh3SZWiMu8icoouhWGa9DxMQr3s2FPTVyR7YdwDskiSZGAczpaoM
t3vpZUwV2yTl0dJx90IUnsP6ifF8npFXSr5yZJvUL7n1bu6sZh8OfDyg5POocS/XCWA1fGbpcC6F
B/9AuGjlMjtR+8SZn9o4ts5tGqfU+6V4G4udZ3fq5LczGFV3dOA9xyfakJyPuzY/J8l8AaKFa1sL
BmmRT7jLnLIVqHkmNliBXSVj+zygKN4Ho382RxM+3LJQ1BxmDDcdeMWoRRvqk7sYG8bGbyrAoGHZ
3mhiZHZDGZeHTObew9g3d34yPTAAap7nSIyb2rW7C3Et4THaJo2RnapkSraiStyXxhYfWA1v7Cpu
gbm3WzuEwppHHHhszPLNPIY1v8bZ2a3zTwnBHAzQoSzPSee8w72Vhh8Eo807YtgAsmkTIXAj27XF
SfNu6uxHhsNEzU+WuzFKDVbRQQHuxFW7Yyvd7AztovSeQ3kMR2beyK2bPQq9dD2nNp0aPVlPZcXd
pRAPHsayfcsEGlhE6FYvphh5Yr2MPjt9xTew8l4aHKw3OWbO0W1eCuRwq3wkrTqe6niXjSMTj4Rs
jgIm8yknpXZVwIRZB3350c2b/gi9FB9/WTjbQtcvRbryKiv6mAzNnQN1MJ44AchS0JKaqgwIZAfE
w6NJWWfVDD8nMjnpMfBcOw5whHSmTcKyx1LVCIxner7E3Red49aZBpfNVMTpvU3ZIPeKQ4M31TDg
PRQ5m+ageTsFFvaDEP0lWxHMWoayD04+yb3RTmuRROpElOwyaYV+63eu926xAcSZch6mie4Y/slz
SlPnJvHzbId0Yrwt/eSVewmI9kCX4Lql89r7IVGk0eKO8/EfUgdu5mC03rXUivUcPjaNJV8D09QH
y+KtTkK5qYhxvc+KAolCgTDInyP6ShWNtCxyrZ2TtV9Hu4ye0nSUK9sd3hbkCa6Jec0OZmBj9wjl
YZ7tC6J45MS15MiFV002ZHDfZ8FDFzkOXxbja1HZyUEZh64iRSghfKnI02avWzqzHFtMtFtDMBoY
5N6byOfEqnMRxnROOHtqlvk7NwkqkFzRtC5KDnYMIoQ88D7GpjIu7MHuQnAq50qAE2w8feD0UB9B
3sUH5nYfo2G2tjpR7jIRRuZKW3kX90O8MoDOXcZMPcRd+zz4+DjYBHubsSf9PFPhuaqhx7RClNzz
zLcg9PeabNIj1JavTuB2wLUZy/uygOk7oDEOK0s/NslY3UwRzP88af0N62MLgy9Bimi71ZokPFAa
7DPWECFux9zrboP3NCKI0vB1s89pZRAUYTIKz6V9aCf3IdZGux9HLAhhH8NBUIgHZJ9mZ5Fd4IbF
ZAcBX9FdGR1QSL6b7GiXN272UgTmnYEvsMij/BzNdcfnk+4kgXSRz6eWVAmvzRkZsg5FvXHSIEUU
aYojOKGTEfZ8uwl/Pg55evYhVJB7MPMmB0hDEe4+GC6HY2Jt4sLETF21X+ZO1qdepDz7Qr02Ic3D
QfY1iJLWPBrz2N4M3uAfLNAX0NkKNCWqe0jH6j2Cj2lFJnnI3g/WpVXKbGck4bDpJ1Ig84y5aJrY
+ylw7LW3aBQc04NgO+X3MSGWpCuUYmsprz1Ws/epnfzy5ExGt+oKcQocK8HgmQ5n0whidPSz/+Bn
Caj3Mn028kfH7qIn5YXxpZbWvWmE87Hqy0fmtwhy/JCkpcaQlzHvz8VMHGO4nAAj5d9FTl3eFD34
DVahqZXyZLifTbrNJ4GqG5xLzQeZ1UezfBo6pqlpz3/hD9h0KgsPObCSgycGKm8RnnRoqO2k7eBZ
EhgTuX65GefqA2JKDh8Lj58bvQfXSSOn3o6RuNULBsMqmwLTlJmsbLPJt2BUmrW3nGjdABl2PuYj
hA+zXGVh9zC6yLYpKs196LFcSsJtIkW+S9V09HalOPWl154SAoKt0mJz6OlncKCk7bTkn6gMwLjZ
R5wpTSfeFClSVcTae+36yA2c5ANnaLHJ8WkdFeHdJmHchwgCdkIheLCkegmjotulE31zJQrY6qaB
rPgF8Pk4lmxY6oyQT6T+N5hqiRxJozeqydjNZHyZRARMkSX/pvo4pOH4MM5EY819/9ka+2fQ3HKX
pM7eHmoHWLP8Upv+FycbxS638k+OSgksmNutXyXqQj1c3NTIfm/qRglycQ+R5fsvwi9e0yHw9pCC
2LNaZEV5HV0VVV/awmYSgaD11EEzw1zRVa+RpZ94J95hAhwOCA3YAUYPxbwvNWcail4mcyg7z2nP
Wb29rUUxvQ2geB345tnrqZb5Y26j6sRWfzDc5Nz33RvgPtnGQiF4cKKSsYTRngwD2jLrdLGZIXTB
RWWg6QuS13T7iR/ruVpSTyr3KUoWMne/NYaI/a/bcNwvoVqNiNboXsO7OKa/IPsp3oa0oJShd7hT
6vOEn2gVqOa9cnPGUTCNUaJIwqSS+bEw4ifYNBDWGyPYde8mnfSU8t12aKxqzd+SDU03fPFFtTXB
yqh42IapQ6+wBcDftvCIjbTcR6InW55GC/KdeSIQGowzn1e+wqfir3rrtZ7zcnMPAOptP5SsOmPJ
aRCRCDksJokAw3SbRl5qLPAV5p7ICMD0VA+gT7yTMl0mLnieDd8Z1/iB4vci6g9UVNmHHFWNdGGe
dXEdXXLfjtmlE+ukxxpefh2h6WvoyOix03eWSR/G4yWtVRR8dnCnrOaGKZxsJjqqRp4c+qR9YI9o
32vDtle1Z+SkFtL+MH3d7eeEF6xiw1yPzqTZyxCK3XDc1QRYm3CjB7v6kiNnQXpSry2peyyZ/4e9
81puG1nb9RVhCt1AI5ySYBZFZck6QUkOyDnj6v8HmlU1HnnKrn2+D5bXzFg2SRDo/vqNbnhjwqju
yE9v2fUR9uguc6hrCcThU2dvWke+pTNeiio4p3k67iY2csOiACqcTP0iE/8qSvXiFDt4Jowue0Aw
xAJgRduuM++jwSFkr5WnGmaid9VDUc2+lx1H7pepIA8jtPLXym6zW5VxU3Lcg9PYpsPYrp3eZVds
xMXVPLsjvDLp0RFSdBKEybqfgjMG01VGGyPOMGIXmsLI1wj2PGm5MLh1aa8LjbuqKKN3jbZh5VbP
ojMpGZ/exki+1kG3q30cUGNN/cFgdKSysly5rRemvfHI1e1rYJKLkuWX0TdRCYB1Z9HtzA7IXEPc
cu7gLaIkDSjjnV4Hds3HWrk3pRM+WHIwVlCToM+B1fwwIwszQRFuHJ1umZRZZ5WT8jxasIIS7c/Q
nYCtaxrpiB/L6VjiIX4Mhumcp9VjmEIfkwTwmKekiOUVLTIyKZHhhSGPWffFmIzA69XZjhiXimiI
wABo6iNEC615nD0jsnQAnbGhgo1oTBpqyKgC7a9gWQn3GvlThDR+kdFNGDIjlOkL9+IrWf9k1+UG
8RZW86UNzWgnhf/k+vHXZCThM9H0Uzl1w57dfT2w+qMgp1M2YaKW09LAJO7UBHAKRrGyrJF+IPwb
9nLTmiHwinZni4oan8GwT4BvT9ifixWasRJogC6OOpM7cypdihXiR7No8Oou2WNq5GBZaLNnciE9
oY2bjjZ6+rIkfRN8fTqJ2x34IJY39Alzb5Cjx4fFwP4j1ZyrJKD6icKSXIwbp7zC4y0SxRcDP7q3
CU1agV++d874btMxUOZABhitmZqo1akzTZ2E2DQCrthuCe2rQJPrkboL8vxnq5m9ekz4ntLrjuDi
TTCaJ6YF6dbEClZ7gdxXmti3zTm56gIabNSUUyAn7JsiAZ7pazw+fTvQaqVCby6aVz9xbm2R9ChG
OLELtzmh1uO8l+xN91gN6AAK8BUO0DQExcTlNdGpLsuvgc0IN9N+UFd9fhb2yR3mdz3NNA8Yxd3q
cXdSZBQG5rAIRIc1+N1NrE/iMOC3XPU+BW0UVTSObVxZ/JZhCVqDwoL88bL57ldquJA5tspE8HWQ
Zv/CmBKztORnFdm7wR+ebKbttakFCKZ9ZrrC4NLiaVGroeyqVzKMiRIgAe7STsAMlTbTZMZnwyAb
rFoF4j25PAF8cT3BBvVhnKl0UzGimCFwjLVuyuuAyOmrHL5DM7onpxJHqz/YVZe96oYW0032Q4tl
d+xm7rh0QRSUYRC4GUdkOmYTi9Tob+ccoehk4zdTffcYuuMIbd/cuLYNUCPTq9bQnKNM+548FMay
tOVGgN6oHhTD7CioqkOvkq0K/ozZF8j6GtQOUchRMzerZ45g9ZfYKjmkktO79xV1iEprmvXoIznP
wLoWTSs97VgFV27Wnh1DXbl5ectoBxd9o8000UptqHbEN8J/68iPKxfm1wqrQxMCJ459fp2X0501
tsYWPAbiI5Be3pi3xGWzzGQP+kxEROaSSBak6N/CwdGopgdhrwrtxiiuRRPehZJmlq4rLvNAArTe
lkQuJMk6vs7qjGgkaZheaDmIZuPwElSBdcDs+epL/b0j2pE7n+MRJ5h3lhvR+sUOCdGwMpr3YBAp
bmUaULtlI++nrR0o9K7NUJIhSg9b5Rv11rVCe0dK3TomlPQq19P8kDMTYA0kcG94Diefr68JNj2i
xIMx4AwlWY7bHWmzrP0ffjT/mBLTvFU6dI4bj7dJF1K/mrApLEgVNkCSrSLWAH0m4VzVhIRWr2PJ
xoC++yVU+GHRDo3VeCsmNMGNlG9WHahTFmk3edIc2rGIj6kuWs/M4e/8yrh2ZfnOHZEJBDB+WRLD
gQ7H0UVypnQ0W4glquvm9nHoqRiZurm9oi8aJbu7hH/isYqq2cuK+il22zurKiySBSDlspZkE0XI
nW2lbzni3hXI/NNUYBEfiT3wumiS276erCu7bL25tR+bSqdpyS9QuetFs68jeTL0eMdehw5ac99d
UgteUv21CHtqzzn/75G1dNtq0sR+nnGRgrb4++rQWQMHnGErE/uZltMHeLYCqUszPg9DTJshFKcf
7cjtfKW1RK3LOXzEZYEVW2jJnvSGZhtFMngVtbOxRjpBbYq0oCUJnEVFP9WUxkUvPaPkOSaifdLA
XWcrPYHBIyoCNkCjdCgFU52LhCHzDdQqBizh4CxWWHmnsUZyMhQPse+zH5X5MfCt4xRWAk53rLd0
x/JM8kplNyENHovvuTK7bWF9G8oM7Lw0Q69ItAJYlLm/yi4dfS8b7LVGIOHvJkZBuKR9V5BOpUbE
Sv088jZKDfamu2ul/jrx5rZ+b8Ph2sO3zAprVMv6dGu19m3fsG5VI5aIGn+zsrqFDBnq61SQxTCd
9FB2t5MswKVoPIn5uTo5WFCvezN3DmDpM8H2chfAva2HIJsOqikJvemzoxi6Z/JeHYRuJAr006od
7Yd+Lh5l291bsb2JymaPZg5X9pAdAlTwN2WvJTcx4+BR6e59QHztieSFcxJaPZVsrAeGpV3gvqzy
nNVtcdW3bLJkBB/skKz5SXKIRo+Qv+TIEktyNsykcW7GrLphvCZgJDQOjhaIay2h5DaiJmGdRU+J
MuRVBl5SK1+/4Rlm8K3Yt9ho1o1ZMl3QC2JYxJe0aqKvsl5yarLOG3TwcVVeO/lwGWbO22ysE0kc
Vlrd0pSTrEezeum+Eh3a7/PZelWuina5nk1rvUvvJ6m4bpG+1GCUG60nZbQDc3QKwAlBycU4b5IB
rUA1uWDic0adWowJX014N0S0jfMIRy7itbWZ9TtH4+tp9pbvPiTm2NE2jUi57vQt7koQh7Q8MuuL
TWewJ8RueKzjQ2L6pZeW8CJVaD4GS0hp2bFmJMYpthm99Olq1mBEq7hYokvpcS5tGhMFS12oloOG
m9TnCXt7E9y27bK2U86008fqTH5BTWQxWckzyD+UAbM7N2bYvselEJ4d5luaIyg+FKzQhSDrhYaY
vqRZIp6nB6vgRgmMAak0J0ozkd9TzIdeMkNPhpr1pOIfXWx8H+b6qrQt0p6Ijd84AX2AaQmI50TU
ac0xbtFB2Ld2YB+I1EWlDRxLkwnIWnZsjfbJLkV/HJW6RBxJIVky4+JmM2oj/1uCYRhBndKouLfJ
shqSN7L6i02l7oRgHUWS94hT4m70awSRgS6vSgeJnTXgMhA9GGddfJ27mGPDnAT73naW1P92Vw4G
3wbjbuPqIQbx8a2n1VX0JU2E9ttod2Ds6Zsrpr2jOneV2lxju8Cp3ncGyY4R7hKsrwZVepHyCi2+
7rNwTeTHDMNwcXT/liu4tXz8FaGsdn3S7vuOQtBhbqlBo7SV+xfoc+xvBreCslLOIggr152bUBhb
DwcxG9fTVNg72+m+a8lzRYFDbhMxU1vG9ZyM0aabCw/NBzyLcQvG+yIw//jYWObGoFA90jw3tXhV
dZM7bfgyzvWwsXrEem1aQ1RzpN/V+cApcR62bVRex+P8TSuIRNan4RsfSK10o9N2YX1X6PmdezvP
wfAIybVVllOerVZdKyjEKVE9YSwcYpXv3yWZ7QBzFoQ2zxjfUbhCSFY7bp+zVdUX2NoKfWR4J0j7
cSqtWQljJNJY2UcsXSCrcbyRkZseuqh59h1nA7cx7CKkzZuZmQSm1d21PUB1mMPPh/OMRWUpN7VB
MdKlusoOOOyPFpYXVtcibTbCojQXAGgV24h826oe9hq5DdMkqwtdCS9wfRZqvtcicRF75vYl9dVt
JeSVpht3XZUwZJrpWQXIGIQECOqy4MEdv2YZqcMloeM7AoDWIuUESFBT6+FryL1S8LzlbEfatO5a
o3xJwolgc7RNzK4k9XTN0OOgI21Bm+otMRLtrtb1zqNbpvRCexC70Uk516CC9mx7gF8MLeq++mIL
UOJ4nPYSsmunl8Zpz0U+4MHOuuMYIA5OWyoyIrFHPzyszHFEgpIWJ2G1zbaLcOQJYV53mQs/AOe0
HmO3WId589phMienOVvVKUyKb9E6iC4pmdhZHDxVdNIgwM7flt+NhvGM6/xSae6Jgxfxy/SdiqeY
d46pbFVaIBGDtTVNxDnhcEuw8ZMOnTmH2kPR9sNVWsoHnY5u3ENhfRZE0HhN4uaHLm7WcWPduUQb
PxDivhHhEuMi83hLOPk2cAgnDoKiosYE25jVB2CyrdC8POYN2lN5njuA/2UElqRnwt9FHkfz6dJb
IURY8IYelB6sibQcK/LSjo7jlrLUUTAkBa6pb0iqI8NRX4wdjarXIoldJJ1ImmgQqldThs4b4zzN
JUNEb2/XzDdJ0J2Jvu63mJIiT8p7hexjAxpOxaifo7BtQsghKQ4RY1dGW6hEqpH3CKSGpLjoduKy
pUwcPdL5Svp4WfhO1soZtk4Adk168dswwTcrExCmccbi0DvFAdTbSwxngxafAkytkmsD801DyZkH
lKQ5ie1FLg2ZwRc/GZ87f0knW/JGfIcUb6sm06Cz2OVOQe6cw4mscWyo/m55atem3SIJGvUc555/
aXP1pqNjFypakqA5NEwVMHattkWPH3zSaZREvJ7U3bUlrsJax3nq1G+jwG/GeZ3kdDPBAKUHF/Sv
DWkx6XdzmuOtqY/fCAYwe45qRty7uzTgjGyUfXdrafsSkdS+kJNPAmO6j6Ffekz5pIbl68hOfXxI
NAPblo7qaEJP3Nt3uql2EROXF+KE5KfL3tMdQca4ai+IGam29iOGb2fy2vqSk3rBTFLdS2OBbsJ8
b7TtqTOcXZNCJ/RjyHMiS9Mr8pSo7YJ3ZkstQcUz38d+U+2s6rGb88mjjowi6jAG5W3O1Cs+upl6
jCUQ4RS3O5QEXm8DGlGoRPWe/eYWMtz37+1kvUzwDqvIRL4zROIuzWJroyZwETey3kOHcO4oqopN
VxD3l65HbWFqc7oWU8XIXnEasYvskU7tMY3P0tlUjoCbCxp937nzIY2sTQ6lzKSVz+otiUeyrNkk
jjFcF/jsaAJ/5ecsDzle8jz5Rpq/JMQql3n8LVfZsR4C+0SaHS1LDIEj21UD9knuVHIoGBefpuqM
u7R/VaEaUDrpyCwPzGIu/9xT8ayKc6VjjwCQB16+z93i1uhkcyXbgiAXPoAZFMnaDQwOny7ircm2
nX3RcTsxdtUrYyqLN0ovqlVBlaRi9TpokbvrDAyWsXnSv+acTz290winKxFuWpkM1xGyAxYBtFyJ
XCoNVH0VkuY6C/EjGulCguB8ELoPfGDZLx2u5iizxI3QOnEDOkdHbgAYbMABQ+rNax8ybge4XuPF
pFVx7NWLHqGvh6vFSEpRF/GD5qC+ZCIaLqm8Hd3rqM3lM/sEnzu2RvLR8NGquQNTceQmsFFTJVEx
bEy8orTY7RIqGddlAgYriO7aBC4LGbqzmeQ/46ntX33IwtOs1+luGrvbyOqy3TBSgtX4V6lGk7Bp
LyAtFFNT3pAYaG2ceikx5Xy3SuromcpoobXZYz1mlxZ8mL53f5uzzeCxCxChWi1W8Jigvaq6Rxl1
M/lTtXZpCqMC9w6r97mv8i+t7aRrixgi0jhQqSRjvrEqRmJpQURNKGLbMiU/ECeNXyK4IiIu8ez6
axOnsNDTmjH8qBrKKyxCw/pp1m77MWGELF2Y7TDxxsLYqpbwO9NKo7UslpOB2aS7PKFppcgIFvcr
mz3Vo+un5qw3uPh+5/OcIdckpAr3t6i4sXXWvUntJzubD1m4ZDpKBajcsab2CA7XrV2892z4x6Ur
I9WwJHUU5XH0yZ8T1kUwbf+CAoX+WJ1sOVCDpiZPKcTHbyGrPCYWeIblOgz28UEU6F3c9qI3PBNk
IHbI6BW8Gn2gKK/es7Cvdomk87nOetZlLrdRAzdJDurr2aa5tQzpI7XD2L52GaCcmWC4BD2VNzll
tZ5CHsHJNc95XB4K26WxuKc9lbaGc1Nl3/0YHwMn6VH/Uocz1Nw8oqW9U93Un2q7bg9aKvZ1gZ9K
ZRQzs7ZtIoMM88B1zH2KGGYCwMVm4BWqFx61buveitV12PaIGMHR2FI5wOXI8rjt8LJyW2ZtuoH/
4TTWMrnMkGbTGN+V+dKT3PiPsnkT5O//rQdO06mkrJcm7yaC+wxNhpWpVPQB2BVCiUXzRwflITJT
DDkxpvuJptHAWKTKS23VBE5VTdZw0MqWrr86vEbfZm0RcMcpuTr1Q+rKdEurC95tnfvlg03rERAG
o58c9YqgHELp2UHaaJumVXhQ9DxWZlkdUUMVa60CnKOx1YzubSFmuHj/zujSavsh8cwrmkX8Ru6V
M1YcDyWY/CK2ZCe4mDPaMZcGIcuQ9La70XjkCTsDPQOutOUDhghq5KZW7EO9QS4xXEg6aUgXBQBf
Ne2gH2uF7yz0g8PH2/EtG0ySf/WS+H6odXRghNB6mT0teRGL+nte5OtR394BdldbrSTIUZM1BtPe
p0Ckn4d5TTMHVCpMRuJpqrvt/JLGNoaAKUbBUVExorvLo5nxrVpTSH+QcIHEl5SKIJdq62jVxUQK
gO0p+lo6Be5AHg5LU1TThvhW6H6tNq77rW9IvJh6JOPC2g9xBDDZxOuZbIxtk2V3HfswpfKLqLRY
dLeanb8VekZpCy1lmMNN15tJkNkE/vRlJkgQisZ+mPUOl12GmnMt6sDc2arYd2GWbZpZexUgENAr
+a2VKOW5gogkHtszyVgYwUL5ms+ufoQn4pdqKA5RBTscUtxiBswwrpzFEn/J4KUcz5J3iV46G3JS
ocJSzurLL1USHnngxt3spNNxSKIXK1f3oTVdU3JyGiZw7S4gdioS21Hl8HNoTDDVsTdE46V2wsfZ
fjOcoEfPgWSYVOOdoQggKE1Fbav8EWjkncUpMQU4icTaTGO+ZseJwcAqc1OhZ2LMTBgk/aQl+4J4
AlpBhk0rhidDCmNXsci5dk/JNLj70U98B5294805imMCWcQaTGrR0oaT9Z5KuWgXc3pJJ26JNrDG
tWzLN464z864hFRk9pkNkGZQvZuOFDPNR6eITcxX1R3S6WETZfady3FAcSLJhnYHOO+v0xxUc5rS
E8hzhbaJp4/GWHHfjMXTHJrFeii0F6shQ6GLfPTG6duHcthm+vhb6zwBou7M2CXdoWJ4mt5UspgD
2jkh3LK7aK5LT7W+zbvgGrV2jhqzrQhEKy5BQNd3iQGW3AJa8XLqxF2+MmSnW13xJGAE20BvCU9z
gTJLpeptbaT3H0+V8EFDBhk2G0I5T5rp3xj83ZuP2/JD9fzxy0zkqZUSHjFig2i1W5pHYQWWd16U
VbaVzvSUCrffMnQ8Dza+M7aeYDstcS+aRHXnd/puaDJx7Hy0dpN+xbKNMHl5t3WBbqVa7hTd1+OT
OQUh4Zpg46M1LLvD9CUUpNFpFY6zQWF5KXETrOxlixn86qJmjitVQcKpoZ19K472BmuS1Wd3Kf6E
LeWbDWsy4Xgb6jK/u3SabOI6XrI6IJ0HK9v2FqBaLLV9Wy13d2wek4C3rC9y+5YOlr2cOOxbkD+D
mQKYBf6umk3UlkZ2cJmnAOZI1vI7xssQZT25gEmBRnf8BkDOvk+HY2CxoX88gIHBkqDJASZTA6yO
ltrAflnkZHLfCbxh0NdNct0J1VEFOyIEi4K7PoFQdfs0QPuxtZH5rNyy4XEzKZf17IQz6k92qP/w
Iy/2pn+5i1zdUA7WGxKGTIHv5ZMfOXAHgimCsUahHn+flYnhT+FkzS3IpCkkSi3uuX8lsc9HVCcS
CAXWbLLeXGC8PwRcSQfX1Kc3YxrCwQRu2BxFpFre7E9WpzTsJ2KQmmKv68inbWXW23TKEBsl+lmW
1T0nEpIh6nmlobu6gdmqITwoYWyEMyNYLoInElISHi2alxJahZBAAzXflWGSXFsgZXnfkAg9haBP
o78ZQif3bBlqF5NxMrYTYPEoMo5tmrUexoLmyjdtFJMtTKeI2nrdOvF0dHIGpyHJdpEwk7u2lSaS
uOvS96MfMPbveq87eyFJxO8zREZsOQQm5vCxepb761brzEcC57EEBGt0wPqtVkas7kOvDmkCa6AK
ZntTMf8ElMc+BGaNkzkWW25H7QvVwsqoDsWColCSfS1HyMIsHCNkT3r0PLuMllaab3Axd15sOf2h
M9uDr5fWxYzKF1kPS82HVpwig0PN5Od3Wlk7RyAILAV1L65zh3u8rCOWSDU2m95YdsvZMS76wi3m
o3/lxlrwBICSBvDlnLiNraPi68G2QWAaGAkktsYuTQFn7SJ2DroqZhjt1N1JltENoE+7Q/AgtoWm
v6Rqzu405dyZVTqfC4Bory1Nuakou71hTWp2NkJhBo36PfHz4DSi7sUfgVlYyFS7AjX8xjYhjkTN
w93HAIiDyJyT6Ru7yB7GJUmjpWO7Hc/oA7V1ZqqLTnnE+xgmwcq5ZYfI3xAZMOpSsAudoN4ws04e
pWZPUZyGT1pscrvTeheaM/s7iCKJhvJBUnvOxBh/wW2yt8vU2SBjIzG4N+fnzC1q4krTH0Yp5U7P
uIewoUxIpZP6ybXbV5GKAcgTBGyYUv1sknNzMP3splv+7eM/2YjQ/v6nnHvpbMg23Tol7VMfv9tB
sAGDLD/98YNOBeWvj13vffz0P3/4n78wyuG1uimn6Xv5q3Vbo8u3n6a9T5HhGiVacjRbAhY7nG0r
WK3mZJZTc1IRnaJI6g6hcsc7iuPrPbl0K2dsAIGcJzNGUZBDTVMZZa6LwJ5Ry6b3xVRU58K16O1L
Yp3nFHR1ZrZCF0IeLk9pft8MJxRE2Y2eLZXeuP4h6acr1x2AjS20ZGFrHSxR1Vup1d8rLZRLGR57
QgGugf+L0tSiNu+YQBFV+5e04mHoyDlcZ6E0t0HhY5Diml/awU+xbCTOWa/zmNkcs7QCPrzzXc5Q
KYeag282UOA+Pr4+l2viE8pLon5UQT88UnZIJFkbkGAAbodKU52iWN+mPlaYxGkFGyQaX9uKQQcn
+90JinpPZ6155QfdfaMF5XnsLZhNMW6j0gAyLon4droZcK+oU49rVm99c4bcBdrRUFlgLpo3/khB
e8qkHObGdWzpw5GMWyKLCMyJjfoDdWo5NS7O+yJkO2ny4eTEVu1BV9dbxKPRzrbmd0Dfeo32L93p
U7EnlSHyVABQ84et43MgIZZQZZmm47D46xhlP20dSY1Bx2r0AvF2FL3okhglNUifk0rynYyaGutM
inbAiQpU7ySOu0qPrmSvXUTFiSnPsZFAuvwAVvzDO5OLJfbngMqPd+ZaJnZek5C7z5uaU1ugfQih
9qOIMWMHuDQGByYPsZc86WnDzZ5lMTnyNRRbVq1bEsuPqTK0mz4ePKHfpjkYfAiOuO5np9319Wif
LZRqJDgo6sINAeINcQV4WK4aJnswz0L+YTsUv+6Gjk7cKIF0pu4arlqCLX/aDUsNAb0+jQW6sbw6
m4G6wYm3sjiF0Cet8nOTHcuivwpYEAGzql1EgzjUJmo81qMBQXv5aNZR5LnjG7zSdA1OpiHZzTCH
/f5OMI1frreD3kN3XClsw/3leuNH1PzCr5HAx6SOSgJ4iY7QMf04g5cTyH/fN8PXMahvq9apX1rr
60i7HIm7Tb1rc1wdjp+dLLI6vNHvtV2Ruc95ZZ+yfBqvHHTcmzphz1c1NbMqknI1+hknl7xUx97E
TKaWwvgys41dP9TSc7NsJzlcPFMQ+r2fL9rkjLekqSCDTs19ELkWtlm0/XoLzpPYKCSA+CNgpX2t
Q+l9XJr/nzv0MJW0Hr99yyKSWf/OEPo5N0gIMqJ+uouWQuZ/9SVv06KOvv0ra+h/f+Z/xnxH/4vk
SsdiPhUKd/4/tnz7L0AES7mukBjvccX/Y8sXf2HIJ4nSkrqlK9P6x5Yvzb/QyQBBOTohqugO1f+T
Lf+XFcYylGmYQilIKkP/GKt/ejaDYdRnduVur5KUYTGro4sWF/GpKasLXAm1kWkYAp9qyRWRgGiJ
ZFWsiyrx4vLGRL9xkl13rbUJEtOyHta2qnP8/ESXpOT3YOdH9iL6c6Mqh7syr+j7hGH/6Xrf/L0c
/pwn+2l5Ubo0l7wDMkAd1nEpPy3fVRXMxMWN7U7nqyIOMNomWiZXmk/gZi7x4M3gBp1rf7PxU/zh
tcUS6PTTCv33i7tEJKN1RSD4eYWuYTME2WdwefBVTl/sqtQg+34KN5BAA5tycCmxMaySivOtEXV/
OPb812fnW3MNy+YWM41PS+ssxqQkA6f92yEkBjGsMSWsmEg0ZoxDFaFUJ+Bm4yi0pb+/7J+zrj4+
usEHN7mzJYevT9d97NsuSRXXXak2XMd1fxfURDMZkxIEVYUkJxktIXYODeukYjMnIuHMKN7RoYrx
0RslKv7fv6VPN/P/3hF5cstzJX7ZaFoS8H0gwXanFXC/Ih7DTU761dXvX0V8mhd4GSV5Umw8o5Y0
iK79937WIBsEKfMxPs6CdFdQlk09WvETzsJ1YrXBUQ9y/3pu8PHLHr/uoA03dl2P69SukCkYWP3S
0bJwIpjOH/ba5Zr/+3ZUtJ06ujSE5G40lyv00+Osql4aoWi7XVN9s/2AzmYt/GoS7jBN/gMEFPJ4
P/7jtvkfLyqluwSPCBO29FPomQ9nOzhG0e2I9lM4k124Dh13x+8v+39ddSztruvYOu25xvL7P300
VOyAsEnCRwvQAM0OH6MuqJVLDRQQv3+p/7qKP7/Upy/YMnXEiQpnqzPRMtMx/AVd/K2MMVAbNlXp
GI+8KJzOv39V41Ok2sd95dgOIS5EIXMDf0INpjChSmDgYZa2jkEG8d3ezfRTG9nZFsjCXPUYcuKp
O5fl8NDaZryBnd2zLLiLYTTxSCk0NkOs7bTBknu00T7vG6WfxZLrdP0AnE/zuQKL6Tu335DetNTE
zTvNl2cfYSltF8GPRljzfkpuaqeY1lgeYvI6ZXQFmRK0t6LTXs1KRfs/fPLlgn66bQ3dtHVhKceW
v9y2TsMpvGh5cFPZJlsxRrcGvpRVGPCptLC/bQET0CdrNKa7D02Kxw/04wYa3vbGUfXE/N+nDVyb
rrkoEWyMNE5BrMUUN14Q0a3Zc7PIvkfQX8/VOlXFtWPP+yU7oaqIU56lcQWYE5/HBp0YoZeBM+h7
/4Vq6BjVeXelyfj59x9ZfATk/fKZ2baWxUrxv0+PaoxMJ6GKot0VlZ1tum4meT/+jleINqzhcY4h
TecOkeeg1LjPJy6Hpn5MbkN3OjEIc6xdkQeSJ/y/rn+RkVV42Oi/hD5Hs8goUHArsbU6ZLJGaxHk
ktoPbufvXf091gC2M7S22MTYIrWqw6zKatb2aOLMxUeArPmUuU2LrJrfM+MMV65z6xblY9tdIZJA
lwXF7Rj2WbY6sagKc/4pnqEajZAYlWiojkPX3wYl58/+RHEzp7isQ5th3uu6enRUel/HiuwPrANr
K+82bQ8UXZDMmeT4qU3N3s52aXiFRH/WmdETBJBD2YjT0gPjBI9GHN10dn8h1pkTw1IpPw1fpxJr
slbm0wZgBvEZAa12cpTOje0ROqft0UA9mDo+3aAgTSZpzGw7lo9VRAnFZKZLT2V6NPWqXcVzm8Dm
cixOe+1OQM2tCvdrWKuvhV3fKBNtXEMaTqVepbAezNl8sTOoVM0dDxnx5yufCKRV6/CX1EjBrcDp
gSIJ6i2y0lixWGHyqNtLGk5/uKV+XbUcgnkM4mFN0yXw6dPyMTaB6tTAQwRYti2zcef0iQbgh7Jm
JNybTtY1/EH+hzHgP19VseUqXdnLLvDvZdmtuTWw87Ln6k9YuW+JO/zR0S09ztpjbSbPCceUPzw6
v85cDpHwji1cvGscjj/tN03g9rmWdsxcnA9XOPUWnvK+1oh0qN+U3c+EQJ30ljy4Us03v3/xXwcu
RzlyGctdEOeP1K6fd6GACIJ46As+rl28lLXcxpPUDjgwtG3ZUjPS7m3tmzbY2R8uszB+WSJ5YWBt
5lvDQBr36TqTZqNl7cB1XtqMAbv7jZHhr02DaTxAtb5lnBXWClwS3mC+JpGSspY8fbP6p1h14k/v
5tdJi3fjsKgRzi/sXwBuqvhmYZVus0OvgVFsWTOCMtlArkSrDF/zKh0acd3Y+MoDs7gQ1+ilqRNv
snB4QFoLPpzq3u+/GflfXw2DMEHKQkGOmZ9ui6oq6J3r7WYnDemsU9RkJVTBto/6pzKYfnB0J/cD
0gVdLwo+nAvPmVHcTbavXzWp+AInEaz2NPQcQ4qYVkknzMWBHK/4Xr1WDx5ELM9tpNPhF4t+Nw7E
HvrZuVq61E1/xFbMX/37j/Qx0/x7j3AUFpHlJAi1oT4jJ4GpaZofGgDI5uzucq8Numth+9km76FV
Uyrd1n1MIk9vQDXG6f9RdmbLbSvLtv0iRKArFPDKDuxESrI6+wUh2xL6vivg6+8AHffss7wdy3Fe
GCRtSzQIFLIy5xxTpfu5xdiSieXCxwO9aXXn3ZypWxyg/5hKNmOF5N/xWm8757gqR1ypuij0TRoG
Fl1290k3S5xGTjRvlD0tpNSzp2S3F2iF+SoPocU9VWXZPuQYlXGU/6X0somV+K0U4L/swZ+yiDth
OVv+/H+VebADvHxyxxbtLGqOKNpHqOWRlU97rAsIzcHOiAhb68iYsi/A55bRZ4LqVURU+0Nva3tq
cwCGtCA3bPzQL1v2jPsHIfSYlG+5qvtVsmxikVfuuuy75o7PzQJ8yQoDfuq4FD+OtckrYg1NQQSQ
MCuL0Vx6dEPQP/j10aHGE7xXkGhZahPZELTWxoQfN+IU+PcT4PepFiXhP4/Gb1f92GUj8qmp9cPe
SEHaT82asXezKiXYror8ReaP3ENHurzOYjhHiWxiJBTPyIWu//5ZxJ9Weqpv7tCsQgai7n9+M+6E
KncSfet7uRz80caUYJspckMPoZAxnWMxSCwpPZHCYciCkBnXXJXpVXrVwbMzjCJwIQJijVeiQq3R
FtNJejlW1Vmb8VxS4CRMt4lu+C5MfgiKuPfO6IcDFv5qFUB+2HAwnvixT+hTiUaWNMyRxwKUJ6Ju
m7vxZ1Z0CASlee0g3O9E7rzllcAB6S0eDfAQPgGqFO/6ASM+1YTl5hss9h6+bHxFsf5q2cG7Ictn
p0+4t1feVnb1a98xJqkhDcU1ooom/OkaSXb8y7H975OecSpjSwpgR6eV8c9DS8IJqccJy6lrp+9h
0JUbbYZVV84U9P/+m/6wSDrsXzFa25Kfqi9f8v+6vNCMOiSBolipwuIzqdD6yGrP0nnvjozSoops
ipwsU7uwn/79F//eBV5OZX4zrVWP6SxouN82VTUDhUqivvPNQmz7IVkIJMo+pF37Aw0VBj0X3bPZ
M38rUmclQj3eAg2hnKKoX6dZiT7f/WmLHv9QpRzkU03CwH8XoDf7y7L7hxPdoQ2MMseiuGBX+89j
1IUITYhZbP0iCpcIghPsl/dBz+6Vhu4tjj9bWf6tiXUrWn5b6un0mZ5rmLTkCLX55y/1Bq1VMVwW
3xj6C+mGgHSxKMt4MzsS5lHQrU0HRw9iiD0thkczcA9mWwybkfAkqG32vbJwxETou3ZNQKE5x9NT
bJA0pv2tBPrvzRpfJAMT7vvsdvXfyy8AIoNgwN362LC7jY79g3UQm6Ojw4MSUfL57yfOH89Y9kcu
jHGxTGr+eWAcL0nDvFctgRx3Y2fe2UC+N2bhXFicLYzziB+9WYHR+9sJ+9/bcRe8OcU0GWH8d3/n
lSbYckvDrlo/n6GxTfaDIdkaYk3GYK6aK3sVPO9sPlMVaURhoqNOoBZEg8YmPAjxwOStg2l92OnI
yeaZIJZ/PzB/6EPxASU7R52L2cUe9c8jM049kWttyhWl2e+sKgAm7S7Z4aq9Y9P4ESEqWw22u3NM
Nmty+lLh+WZWh1yygf7NKvZpTRzCf/9U9p++Lypkvim2ti7qh39+qi5EZ2EVeuNPfZjs8FlFByIl
Dlk7JxuCduSl7TxvncBi3uE1Q9obVofKpIPI+DS/n3KYXCL+Yin10ZPkicIkfEDn2V7C4uRp1nwC
0HmZWWnOtVf3oGVE4SND1C8F9wUvMe46l3CP2CONc664TRQDJVysT84Wnsnw2tZ3RcUOIVa0dw5t
171nSgDQysqDZiXyhZnPzxkAXToYkT8WkYICy23NaubqTM5JW1MD/PsB+8Pxcj3HcViMJbW08dv5
HWluPInCwSwUCkQKcbLt7XlYUHDRuuzFUxwtIvnmMxn/2rz+Q63lcdeRjBmhQLi/N68J56PN30gU
7iqT+0Tv7X2sBQHRdhYAqdLBwd00x2HIx2MW0Ny0rFogRrP+73uqRb1j684yhfivOwN2+Bl9lI2Y
FutGg5FuVae6vo3HoiQU3HhXbkFcalmcE9ts/3K6/qGBT9yXRSuXTQyz3987puZM2g2EldpHMkFc
eRj5pltikQvDcx7W5jbWvGIdzvMhATVbRXX0l6v4D6uMp9PvsxFVGrbwfvv6qZSKzgOz42f9nK8r
72AF6wRcMA7B3IQi89f/MVuhP5xyVNi650lPoiP8fS/ppjbw3tngdw659700ZYLrsHPuFR2bHQKh
L1mxOOhU7T0ha9E5DYOflowwdeI395HgeveJ9g7plHQD5KwI+eNonY5WeN+b3bk1aigr5cIPk3hk
MmlpyBBaxM6NWFEnp2ctVRIrKoASPai+mFH22k5IyGXbJO8dAjJrarOHNiPwwrIgA3O1s+0tVPxc
dBU6xuqXK9h6xa39HasPiDZTFVzpPfnXxvKDbCN4hxjnY/8zTF1/pJujPeG0pDczipfYS5MDva/g
LohxaJaEcN8LfWgeZhOpRT9aD0w16ueOqGxARTECiFfXekHzkHwMNPWbBVvTx0+SHcRDOaLXHpsA
N1wUeI9Z5cInWp4l0kP9Hk4nLCr38zwZL+TlIn+eLO8taBN81bKkTWTa9rXwsheqmf6AxG++KFNn
Etwbx67zvrERSu8qQyVnd870FXfJ4kVNyZMOaWSTj4QkoZpFbEjtliMQerdLkbF+mOmmm0Exphjo
19PUl1+SWP4wo2r+oacGsJfsa4ctfVfAl72bZB+DioedPLXjOurHbF65edlvc/LE2PMhyoT41/96
gEXbbOIUz2Vi5AoT3UBIaIbUcYbADf8se+20pPeN5dXtLRnNAB4DO0d1LuMLd/j40pUl6BnaJbe3
DJcBOEQYP1uyT3HUjucZpgCNjOUpjqZNOzQBqgB3V+GqqMkQgG5wewAwAYN/pB3niirfkbrOHc8s
Y2JOp/gutBU9zhBdaqR0DXZPkJbcQ7ryVMvmm3JKNi4zWPE4BCt+e4bbINtmmUkQHEBwSPspIh30
mukQzlcGfdM1zhLAbXO6Lxvn3BUBJP7/ecASv44pUS4ybyHPtqnymfynGBYKRWlb2c8qtaJ9J3F3
dEgvOfjmfaF15n3KburoDTXhJHm5i6QMAf2L4IvtljtjKoxXLSrLUxuxjdGokBEVao9dZWiPqsTk
nBHphoNTuzcaesZe3PmB0gBEhCJ4gmtTH6MW3t3tZU51fzcRpNy36qBrBAkMy8dXMh3vqRJu72hW
wf8qift7uKkSdavZRsFDnXliCYnIDkNVB2ujdspdojvJgw3Q4oEe07BVE2TTecIMWDlDBEEgHk7B
XCXrzpLeSwbL2q/KCvpPYQYvDvbydWF3OeUVTixHzcC6DboY4TDfFVowv5DKcNSQaj3ketO85N8A
ys4vdhtlB9UXXAuV9Gt2MM9h4E1fnA7QGviX53pq4OWlxIJVswXit1wCGNkVX5H+05ylch3Zaqyk
2+LenqzmXCdRe749k/Usd7JOvwGxFkfpYqsEBetwahPtAY/iQioDBmqja3xhRIAXKvm8tClXZurK
FQCIAduIZXxBIQlFergndK7dejP/bW9AnDVEhbPRlSt9K+WXD3GfbZQxVnfaZM4nVbU7RD1GAwGM
wXnw0A1D/w3ky9vQjyfC2IurM5rWpWztYFWartpoDaCPdkRU7lTRz8jJJ86okAREtMlQUAUUVVK3
2VR3+Zc5Bx7gKudrDlJp2w744zWltW9CvQghczKKbdh2Gr3jIgEAndfu1z461ubkfGP+q3aqmbs9
crD0TcBhbZf3HYtCN6s6jCWKldVyy/YZudK0NhtzQuOPuLuZkxcQHN9YR7JvBfF9WZV+SZC93btG
6rxECbzOOH9R/dg/WG6MN/GlsuEzuI1XXsmJfA77JngW8Zxekk77cXuV2XF8V7QZRvygJDiz0Pg2
aL8+cJ9ZuUYmm/XU2QQ3RrN9yhh/bqoEk6RV9KAu6C3tK9PAuRfg7Y9RtDFrK6fnDF3+NpP6dzWS
1FOXSfulV5Fx59nxY9MO7ZdueTAU7QNVuuYayGe3LgdB17nwxuNYmAh4ESyV6xgQgjPq3zx0qH7t
Kolc23uzBtESK1LFzd3ocEGaKSeILRGcpfH39oNvedwPcJe4+bj2PZ4R9uNi02BKvTCTg+ahUte/
veyW98am3rLyOWehudUWizEgtDicrqFbT9fbswHv8apMM8z/WrKblMVATxG1qfIqujrZi1eTKpUP
CCWbobVQHRG/spI14kdHIwTbWcKmvNqb9x62gpNFfy2tooucZHkKjbRCWQlynIhgzx8ncL6pKHbM
Z9sHMyZD0VK2PNWmW51yx+YUlXN0vd3oSps/jZKRjT7QnsvtQTA3MFJP9/W2Cc+2V0MRMEy0pMH7
HHcnJ+rybVJ/lNrww8FjITP6bHz4kze0hz6LwL4A+9mUUm1jm1hVQyciXRTQEIsyP5qLGIptxErA
Uces4VtW9TNO00eYuyRgZtMOE8IHRjkfntBKaKO9BXnDp6DuGxAOl1gVZzKiF4jRuY3a1w6vcWA2
P5MB419BXp6+Vp39dYidR9bObEP764FyHuAUUhSZmtzvB4HUnxpSy+2z23ev5tTdz+MyUq6umQyX
Oy6TpcBGQYKwU6avrhns7Vn8MM3It9vYV+YxGDzWNNiiQ3whfvHn3CmYXhZGJ5StDDyB3ixceqV3
1Zo5KOGLYTksrrhmrQG2ZzOUHI1yfoFrcl87w7wxwMigRTtYU/YwwHeA8RADbjmoxC5WiQKIUsx+
i+l5Gkw/BU8lECqHcvpgx/lQYZbaTLKx1yBR6EDmk8Vho2QV/Lcwoc4HPT0Ni+/bqZ7TtB7WOM8e
E1uf131r6ytjCKgGBP3aINfxj7k/uG7xx8ZQieYMFp0XPDrTXG80dOFgb6lKUCkuTUaoYHTj6tK9
wrZ0tzAMoM17+aFriyM80YHBpHaNlXqPZ0C95Wxs9GbiP2QZ34pKv9AqoU5zoX+YGzmz9/Ta+WeE
t5vhn3nohsXD0zFUgSGFD6Zp3N2k1XdmqidgAGRJ4pR1rzcEr7ciw3ZsYPQx38zevUwtgp8Be+M2
zbNqa6ZJS6BTjZ5cK3a6QtPKqArrrTYAfyjNi9DYRxQg/YhmMglHdFgSbPmhIXjdlK71qRVwoV1R
Wqt09i7YbB/01mOHbAh4vI6ztU2txGDXhfs0AMhB4x+aYFSTmBRrGFYlQwtnvpPRACEgwhA2W2S0
j+XZNOLnboZFIQqB17H4JFieSE6ca33+4SbJp9VCKRxn3Mo95cVKwsRKc75je2hfnMH6VhsV6gKo
cuLRvsYak+jQG1jwRrVROklQsalxgCsd9YKAT5R0J7yUZdpChxn77G4IiAExnXckHPhJa5GCtRBk
XfUD99yFw5GMBFpA8gG0kW0SXb0JQ9PQe4/XphqsTczkc2XU46kHybGrBnnIzbjxgwKHYqjPh7bu
fxTc/ZJqih+6qbkO6N+BJEZyg+kPt/04KSDCPGtjfYM3tj8MLfcd1WAAnsPqVIEAPsWSbS59RmFU
1SlzbQ0dSHTyoMWual02Wy/2ik2p0zN2k2Lj6fDrcZlaNYVSOKxLQQt+yMPmdHuv6sKzpUbXZ3ZT
nwytoaNY6TVG1JR/wP4GsNBYmX6vAxZYfmENo+4kHcnqaSh8ZhgnyHmlMV7aYMqXzx7lqkAknfxg
NBCfklDFwCJ7e1XEbb8ZiBRmuQr1TaanqN8JoULWt2g+Glg2Q+xeyjTdmyFxzm2Qfx/CCqZmSMZG
PoCY75eDkCYMF0ipEkxRtP4UCTIbykn4EZN20nTHA8kk9HK4aUJSJu4CmTJxqk6rbVyv3+MCxdo9
BjoQZbM93R6YC2ICMr19o4mtavP40HTCRp+WZwUeRIb/deMWJ7yvr40WjJhyeXV7iy34OS5ksoU+
dqL4L04zKVUn6PTfXPDdK6tHVUYjqtr2jlMvYJCuXCXLUa5xsW+Mai5OfLwC8yTXfJdbRDFy54/0
7NSFTXZKl2fGGPmziDpC0vo3dyBehVfB8fZQzrLb2YXxUmTExeiNkKvb+wluwOLX01GAurZMua+L
KTxNaRqdbs884Ewa4RUQde1daxvjHkMIWQU1bv2hqV+jqlW7Xy/hZ2PB0/t+bVsCw2fEDo+QjEyL
k9PtAdhVfFLla1aG+a+33c52sTclzWacq6zYdTY5kqINUP/1ROY0dfrdYGO6ZZjhHq2eGBoCXy7W
EtoRyfYOnq8L/owZGur8yOW+Bhqu32SA6vYG3zhC5DjdG+zctuZoy/Wcgd2o08WzDnQVOLde7Wqt
MrnAU5QarSQtKPqYXSM40eBb8ombZt1gbXRqfScCDKIQF+CNevNaFHzyeSz3Ws0eNUv1H2OvjWuj
Y1GddO/nZHY75UZqmy4o47HDLuEZ0bwGy1gc3ZyONxsRns6xXbYnLuDi6NzeJSkNyxfm8+J4e7df
/paoSfqwAtoU6NC3s65H+9v7VlQYXBDLv9ad3gVSenv79nD78bdn+mjZ68QjnfD28tfv+fV4+6el
BtQn75fIldtHuP2t6vZxb09/vW4kYXgj1ub/fDZ1+/C3P/71ScSUvQpzlr8+0n/+YkRq31Yp+7U0
h5hie/nAqSb2rVDcosOqOxYYZo+3Z9ny7D8vb89u7/3295BxZKBUi+fb+7eHMWzMRS/7/38UDk+x
q3FE396a4wzCUV5+b7uCvbIbkKTtSXtze/mfhzlhJ13ONd/27SnreX+0PSU2bmYdSwg5+6huxdob
a6BIZX0edLDTiCcdQKmi3aVdkvsqN4JNpaS70pc5oEomG8A2dPaEbBkVGgL8g/ODmxAeaRZmP20i
qLgFqRxhb913k9FibynUneOyHa8YcOc5YoimJdzQrsDlAOIFdjp+ZKQU+EDgGZ26M717koKZ9Mb6
d5c9yzWivcFG+0suv1KtkWPFIr6q81liV7XgU9qsO06afbSquzTCfECsgt5TxdAQouC1pFu/0pxZ
2+mz/ObJe2Ho4LYIfFVhdgS/QLCYaczQ0rvnLGEv12PMhSQTE5EdH6JmdnzdE18KvJwAAOs9e6r7
ebJ2sQeWqyVpHaid6VtGd4bqBNa21yfclu7GcgJivm21skYGwDHBU81A6PMgc3xFWf09/jIO9UNs
Y4WswKYSnQW6Ud2bSfnZ2WKb5xoYrin+GAYj8KPO9V3X6jZDax+TuWY3gcE5UKgr2NHRJFoYis3Y
UB117Ea1YWuUpXvOLeC2/bUHHxWk9eg3oetuaER695K0gqFIom3q1j+rsH/SOpgOvT4SgVCoU5hE
hCLuNJjufLOLHrG3NyRENtu87n1ZFt4pbNAlxNRFoI5IiDc/nALsSDQ8R0i3HgFsEWkdB2cNbcrJ
mA7TUKJEsnRcWbAoUy8h2L4nJEqv8wIMIhkYlrok1c/SDgFQsPfdGYI4iSZoMzKLMDEN+iB9L2xI
3U4hu0xkcxktkdBtk9LKMtKLpjXhvg3mD8SN6UXaBHHZjXvKBxWjIRvGBwvFWZxXr1pWtUDxesWc
AxqPQfDpHcy0vRhs/TClMQGr+YvGRziJxZ5WBQMjwMBV29nOCDUhFWBP9sY7W9sB7IZZ+qE0hyv5
PXpPuVdojOSrvltInrKBQwOhtJlqpom5ZCNYsmmn+0VyG20B/iB+YjMz+SCMhhUUlfYUDA9omDyq
EuoCZAYnp3GeBxNyNAyPScuQt+ibpM+1w4yIfn1z6OQ4V87EunMXyitqYKDJVoCwe6aDiCIq+ioT
MBDZbMUbK2mac0djqHVRZRHzAZRdhMjSR/cNGnl2dL/jDWuuNbEyQQNzQJiXPqS10Cot3qd6edEN
lB+DMFj6IQqvE5Iido5oPR/Rq7eJUvvbmOkDoEB8O1FMrQ+ImNQVSl8jfrUUqtK46MUmKdk0RSUF
ahMSP5HVGXStrKXtES9Oz3Gkf1VMfln198LMQB1Rp+YFLJC+bzHWtyNnDUbJCbNPn7nmJTMZCae6
TVnvAEUJShbmTH9f9F+V1lCIcHTY09HNz+ZPjGLvWhl/1crqsx+VfeyNWVtRxTvAzJBq5XO1C4WX
cxnx7z3VmVtyOH8QZLdThai3lNslsXaevCP+Z8kyBJpTF+g4RcM8msbfGY0T9EqU2tw67WBnN2qC
EVLOftLF6SYwx59xXE4PrICIYAYYWk2t+mMMLXgHgyldN3PuHODKrrCjGaecfXsIVvRkDBRflm6+
QKUKdjlelkNp9JjEZ83bT0NwqnvsZqGXRF86Zf0MxF1ZXdqEGY42CGvp/ib3c2l4dwv0N58FdVmT
c2kvV9Fo1eOhVsa1R7Nxps+CN3fImVFK34FCvSoplAEM8QDYNbLpyxWdPHYSFoNWN+dyiFiXaUhZ
u87yPrspyk+3B4YQW50kPtCOwBLh6dXRuSyQqQiIUZJxoGQESGewLti2pv2pRTUPMJuNjOkyv8hD
bGAo6GIa66xWSzVp+qIJD15DVwUTMHoErYAtB5C5kHLvTIW2a+L60AV9s1LFu20kxrqycDKObmRu
XtqhcHYZIiz6WsG6j1zwZmUD3NlkxdamZEOfaNzDbnifijk6yGDgZ+XkZ3jg7DzD3PIugGkoi1UP
xtFtQUXqssvwQKfAn6J458Rh+2PMhx+mroiSpOAp9IXnoAqDOnH6KE2L9DjLn9LJudJFAFKuAaxu
E+xmIrk3TIKw2LaseqSbK7O3UNc08xs8VnuXxMXr3CV3cEwmENR54jPL0TjlcHnkfbkPe+bOKK+a
6akNWGmzqBOA1MKvdBrFmuIW7Y5ZrDQ1m0xzvOZUpD7ZMn7RmaxTPVenx8+0WCKvNYdviq6UqeOu
6vWQfEsH12u6xBUnz/S9MR15u76wrt7seihrZUZvPc7WsoJgGcKF0BFZbMd82WMt1A+PCAap9eo+
ajkzvHVpdu41pQoMQSs9NFb1I04xznkEjdyptH1LYcf4E82XXdkvbAjORerkkHBmhHGQRd1dnRp3
AG+KUwkOcCzH9CQZpm8zFu5NCFBqNxKTwHlpbifa9fB5+vjaetxgrOHRmEP0cwkO82rxwwxVbGyn
r/g58schLySzjcJeywIaRknLa1faCNjcbndWCMQPQ5j+HI0QdCIQBJj6KcOdzPqeAcvx7bFhnaXX
tTeaOdh2EmwzA7UDfRlYsH2TntpGrskcDw69I91Tuzy46rtGXuyp7hLvrDwv3GXoKlFkQcq0lQfv
GO3fhXYAYQ9ZvTb6ILmvbfaxAaR5u6/S+9sD8TPJ/YMeqxkelzD35Tg1D7S8magZ2IKFo8w97q3m
3goeh8YiVRIuBLAU8x69QvEFkXy6c4uO4KX+awPd5kkkMLJVFH/l0qufOrenzBdRsfKCT3NI8re4
H+qTXmkwLJaXqOTyTeeY6dEaSnWIMvoNNXTIUY3GpxZnJ7fqto0HxLMW8i2fwKQiCKRjItm3TqW6
ugVpBsYE2VajrSRgL+1NE4qlNMb5anHIF2B4fsjIUiYxwlO+pxFbV0ffhBoOWeIOD5UTkXETVpdO
VfkTocx72lEG0rTssxNgra2+CXfw7z/T7pqg5j/X43eaE+1dmuDX6jJkllEBTCbv7bXoLXObxAxo
oIVxpen4OLR+AAhLtAxqGB+msMWwizJ0qnXM4cPItITNTBEGkEQqh6WesgVGLYJk80dMJrqYBrJb
s9DY2nHAZjfovpkwux0zLy8CL/86yDsFMng+jEmxU8Ak+3SadxoEK6zEwrcn4t4Z4O4x5D4KW3SX
KWl07ijGQCTjZK5CAGFxIOC8gtvzLV33zllNTTsWb+R0QPKnkYnC0tvnlflddrp18BLrTlm0FCxl
bZ2xbzB598MxY/AEbgpaYO/a51yFH9jraI5KOW7TBPRZVoxE0ZXOoYviYgddokfr7/RrGdrcgIMp
o7eg7L1V7uQQRCsGKsmVMBOYcIZ4iGMB4DTI5SqvYOOYBd0RjZkYopNp68SkMOjjEnrRZMEBWc9h
jjJzk7kE51qsGmPj7CzaVhvoFtWhSYGgOMH0AkBanCysC2AokTVHKoeB4kJbVW1cfTEyYEcO7eUS
pYtfOXnCIBJYQ4j28erRKl+ZdTttpLYiGrI9sDopZCAOzKVmiB5dewlbKTet8D4MOxgOA7wx0Vpi
1U0xReBI0qTJrntNABvVg8ttVc9tyOzgmo1Ugwzc17BX2D6fZnbDSF8DhgUi/mbSbj3YrvctHIPh
rhGgN5OI1DRcI1kPyIahe06xQcKHVbHbY4fb7HWE25aqi/M4HRFRsxFMWqBJ4Pd8K8ayH8AvzRx1
CNIGB2grp90IU3AzwpJOanlpameNEEU96+06IMntFY72iYHNQ7IECGqW+jFRO56Lko0ojbazmwTQ
l5Hm+Hwxwb6xXwl2DLbklmvfnPFnIAvn1Uh+VFMebMlImc62O7iHpmCyipyZG3wa3UUFVhjDLp7z
QrV3hB4aj8P4VKUmZggkCndR4qaXvGMloa1Pbkw+POQRuE2JE/1uyC4CystD6KKgdvOQ5Nm87R4C
KprPKWvkRYsnutkCIatjoSCFj3PMKtoNgwiaFYg6bEXLQ2uH3a6Rs1xRRnoXT39g/nXOiYAImxLw
+Tw/VVGXnBlXTI8NREJt1sCpLZV2V8i3up2hfCwPtPD2CSzmilySbatnEkGqjNfU8riCwulpBgx+
x71heAS1eYzM6NtIy5gO9sC0JkKhJjWvBZoa5OwTtGaDMojDahUPpZUSayvJbKnHnln7DGqtzNBB
u9XoHqgeKjp0QXNvzpsePho6xq1dWNNWOnqxg+eVnC1gTF3qzqeCpvE2NnVrpXR6oro2MNoBji9q
EfkGEP6HBQ08Mq2sE+WeMZEqYpQRcsfV+BHXY838aIaeVRXqKNjAlsT7bIaoxlqbh8DrIzPcGS4t
RuOUZmH1pQBjVqOcwr10njK8IBaRyiDUAfHFgno+IImHgKfwHLvFfRpZ8T5i2EA3dFo7C6WX7ssu
tIt4p4hy2jhxN10tYCtrZiUwc7Kg3xZ90kDdYjBkiO/oUjUyjCrXV0ZMZhh93tuDdiMWKg5MVcb5
Qz6VW5K3jaeBK54QXmAjaa8Pxyl2v5Ld+qHh4rzPLEjg7KIOCKugcAXWSPlYVNs5JW1yGomPKRuT
EXLthIe8C9WaFAVicue+3ouKkITAoYs3TSRhaNEy9AfNLcSuA1rqd0TnAqBx32bS+7Iees1sjc1J
ybhiQFK84ZDtOCU8olY14/sECHcDBWw8duyR/cRwUVk4+YM5980lH4ChBUF5mibD3Ey5RcYgq5Bf
jCmAOicBu1lHr1NLHJHFeHJraYj5AjehLEpGSfZLk11F+O6Zn7UcrFevHNH4OdnXUsMoqmyVfKXH
XkEYWtej7RzYaDus3jj/4MSDtLCANEb5+JQbSXNXRuwN89jvnY7kWtbRA3YYugV+2g3xHp/9UxFF
1SbwTGs9SpDPonMdkkC7/pCkNfQ6T68v/Qlky4fbmwg560BsTDE92U5uH/quJ32hRbWwZOaw74NB
2XXsQVxEAz3iNyQ3nVjFmhMyup1/OjaK3JIpObtJgi9MQqSXzIQ1swpE8BhDurCsdkGSNZgXJPJ1
dklpR5xNhyCPPtds8u0vGMOmLzZpTFxUsG0BTpOnyAiwq+DkVqQfBF65rwBEoDiI+nWF5tTPgnk/
FKAkVYUAPq02oxsyCa18AFv256gTkuusUrr+Ioite80Asx7U2r7UQfRmbJhMUFC5E/QECmpfVa5+
hCa9kbwPe0KsJojOs20cSm26zoP07iotbc4GcbcblFU5w00GqrVh7ArLJCltodlXI8BHldMDTt9C
z6RMkccaFClSrHrTOHXNrV6GK9tLqr1FORVP45YwPsLbLFzyTmAiv6RFQy2B1o4okK5ksptDXlql
SfRW91DzZ/r9bFoR+MALRpXlXrJmno4VEQLw1uQpFDvDYMpexxO9HYM4QxMo5B4EqElUb2H5QRPk
TEay7liK7ie9cd13rRqqvhWNWwMiWWnW74zMHH8KgZwqDZsNVdA2NOEHx45+ygXoH2X1wWNNs2lS
zG57nAwnbSARTRXdI7hBSANpiC6i1+wvXfEuTTs7IomF5p2TQF9Hldj3yz5fo9E2dDFpf/h81xqU
r62gNY75FvS1VlM55vI10jxQ1HlV+CTXkwFWzSmqByV3rIYnviyFx6Fhn6LX1nUojCNWvAyMCwmL
rLOchphLAJnP9jqKWutsI8855GNOKA2RDTQ16AS1JFJLSc3pdAoACwU8fE3vmsX0RWJ6bXFSi5Vq
uycqqIaT1UI5E7UHyzUJ9cHUzyA0JD+v8fxZz9FWqJVbl3JDQHpz6eX8RCQkqiIu0SOoq5wcoJII
UJcDN4I+vYscgve6wHhirtAdWeGO9uSkGHDG9340jfUtW7S1aPdFoOW9aGvWlG9haXyPICMx8Sh+
tmzgfaI8grVGXEfaRmekdu5OiuTnKJbWlxmClMZ7L8gj2Zg4Cne2G3w3zeIaJLc+Lo3tyWRm1ka4
gHvOak/TnYNRRIJwBWYxOUD5ddhV2qn9f+ydSZPc2Hm1/4pDa0PGcDE5LC9yQM5ZlVkTWRsEWSxi
Hi6Ai+nXf08Wu9ViS2rZEV5+GwapVrOzgJvAO5zzHDulkMVmuJyjUvCcLd7Z+dJwFZQvJBPx3ibE
hxQI+EFJPZ6s7jVqnGVKIfLiDrupa9x9ZnSQMO2UuwMJf1nHUGFw8u/92frSuJCZEj3O9mPtdIj6
DbD4vdpJcOc06zxKqCMvZfjdIAPvogtCdVPpNeuyTtMNwe6A9eBiMoP0aa4Rq/pYSCLw7Agm/V2W
D5+JAEgOUTdd6tJdRo2sjzkug2XqVGwLZ3pjr0WPNdgW15h6IIEKuycS5y00GNmIrOMuD/a2coHT
OzZhKVnvkxDiaV9zHMU6/taAEWS6+OgvpUvfLUbPwUsiO5LeBXQn1o93/hRvLRdtFxPbaCWI7tm4
LF/IFtlHBcFuxO1WxIPAZE8ZAwa9+KxPpODJsfMxsw5kjIhzxcDF0njiaNolMmzgEqbPCTDbYT3k
zYsFb22Pya/a1LPuLCvWUaNwWO5DWURRQq5gLDr/8PFLPtjfamZtzAITGTDISHbsj+5DrxYAzq2v
1JT6W96IC6kk8TmepBcYcXJy+yHl/doba8ZDJI+G9D+4z7jBLZFIje9smb0kL7D2z/OgRjhd9imt
b+uyLnoEzDdQMOXp3gTAK7M230d61OzK0b5YpTtuTMlDa84kq74lr4w46hc5mo+3jnJNNd5LmDcU
54OVbUaI68vC14jQm6yn1C23hWq/mFWbPdaMhzasz1B79JY8F6p5pKiaAP4WyArK/LmkRpriztr1
PjHhOMLXMJ1p0+qY4MNkAMOeMUCdPJz2t4i8uDOJLNF5i6oxpDeUNk7zNqMVmHFkGFG6l5ANjmjn
gpuofV2OkXch8ZgQ2LHWg2nyX10UbGApYfAJIIxrbFxqmVd4ZsPROgjbu4VXiU2XMorL4CMwcBgM
qJ/0NHOln/zZ4D3o1psiYjczZVq6YEwG0MrPNm3l0+pgNOceh9czWDQnSH3w7kLyLW9rk2lNXIYn
Eui2+kjcWU4tvetz7OZO3aJ9MvNz3OfadoQAGtn05Vp6nSq3RHsDZ9HHPhiTeB6YkZFvCvaWrKTG
djfXglZZO6VVay1tXaQry5jrXVfCrfKwe62A+5EZSd8mRwdQoKfdF8bUUCrEhFO51V1Ra+diaiAc
Oll79qMIBkId56eB72VsjcbeLiqEJ2MIEQFRXJxBcBZwNnM7OWZhze3pO5NEj5ynVUlK6seD3+vp
Jt1bLF/VmeaOd8f5I0ZaBzZZRemdZTIEnkW/yrW0P3AzXY4QjLiorvVtnakTU3q5bGTjPIQOy4q4
MR+qkholHBAi9Rmboj4xvgKuLu8TF75iJcVnj0EL4O+Wj4TXY13KwnrW+23Xv3d1Jx6lpXf3Xto9
EoadIgwaQR1aUf5s5/F75Tj9e1Ux67Mn0H0NIlnSzXZmMk/H/hYf3ZpjdvJMsZl9cnR5DUIBh8mw
zghA2iuLYDJfTe45ztCXhFFFLE6vVpEh8x0JylWYmI9t4l/jYuYQ6XTnExlyS8zSE9rFwjp3De+P
kJTXu76eiSCDSFAx1ruTt18mvWAZ1DbjvbiFr+uDLp5mFOQkoD3jmfNvPS58jSG/n2pr3JIr9b2o
M8n7yORwW+GNvyzac6WjMhLTeD/4RnQm+aNgD3EtQ1pgZjjuwWb4uYJ4D3XAitOlqZfxWosUiMO0
tXeybRKcARje5poGoEFdm1LdIo4D8C06ujtz0DD3RtmrYRt3WJa1DV7OODAblG88919dY7Ypzatu
l1RDtOqSJltDcHWwVRHnBalTPGREGtYc9MTry0fhK2sraagXJE8cZ73X74aR5xB4UVSsM/mrVpJV
p6K5qV2Ep9i5zuGhaGrWL3NyxOWYnU3jGDVsvavOKlCV+JcOJuDdANptn/UcP2xE7cFzQv3Ui7I9
my1R27J6sGyNmTR2nZ3XNFQ2nY2mVMU1qxK32/devBL4BeiPo/ABtfCzGDwSRjOZHaQT5hez5Rtf
WX6ycqECs4UL0xNxhkz/TNy6Y0yoPUtbmqy63xYk/QQq7cxLNX44hO2VVLlzHJ2oPStdPxk8NFYk
Tpvr/PYa0XLmuA6YwPOE0Glgo2XnM8n1qEuvkVbpF1KdWofI7S5/y5hPLZ1Rb+/b/r7q8vyY4zSg
88yMT6gUcXMbTYcxbB5eaBj74RTWwvtsEQTOOoi3osH8h/KQaJ2J2BaGlupLOaboGJ1a7ImMe6Ul
0A9mw0vBT6w1UQVndwAj16Ey527wdMryPr4fRuux8ij2hBEzIrn94rGxAr6hLikv8Hs8ERfDShYO
tJA9wZB0Mj2RictOqovT2mBj0hg7W9TRaGvzMGxzpTZ9nxk76dvpFf7xytHl2uWBuCysfj44vUq3
kxMNzGKK/aDhDax9K3puEuatUUGoAXcZ4H4n8eaKrHzNQyoQcB3JpSiVuWlZkz6z5Eard2Gk54js
zixQ3RUkX3tu/VzcArQwHTJm32p4h0AK6k8hm83vlSV597n2PQkKLlnGOn/rjXTJeuiSDVRBXhdO
6wlO1IqU3nM19wmFE715ldX6SWfgv4gy9dAhUeZ6lslLLJnrzHp7MsOmCYQxWbSyxtKm+uyB/p/q
LG9WBdJMllFE0hmpHd43hfPFi5xqEzv9g6lFd02M4lZl5bgBM0m3FvKfaUR+sSePmN8QXj3rs5QB
SR5uyxz0DzTA/jJgMRm0qvnkNEw8syy5GFgO2ZaYzoLvIDaPcIcFMHBa0/mm9EXmhOusYij18Utq
G+5ZREI/wWNaRSuNpdCnXMjm4OQcdCMr9U9dQ8Yk+VXewRrQ+CkU8ptc64tTnaSot22bIEsONVPe
7BlFVbphbkgvNZPmVbeRAZTUr79O7ImmxNCPcQr/oPZ8e29a8y29xUHk2bKztwrrzUMz9ET0BSFX
ky2XRICQHlwP43Uio/WgdeH7yBzomoTpHNQligX/Y1BVIjQt65hs3NsfnaYtjt70nRm4fhqiYT75
MTJHy0LnCV/GWMK5I6i+uxkQktR6sueBqBCzt/Zt2FtP0tB/+aNT88aDGTcFTd6rrU709C1wpdhN
w4RvoIheJ2UlT3l99Wu/eu7NMLoO1oAKI00v/gBoGQzCpo7DR+Y607G1/Bixnu9esjKMn42PbYQa
630flksfF+hjTNoP6FWXgUo2PWYVszYsZ4cmR5ZBo2MdBheDVOQ38tMcstDCZ1DvcWr2m6Zh6uCj
bQMzoPwgUzTRNpLs8iY+n+1m3EBP97Cd5OXZnnBFlha73Qn1+boHL0ieIq9VabcVIerFd4YN3kaa
OpoGc7DgxjZ8Nyg3yBmeDh+DwCJPqwuzTbHUu3EOlE9HS4U9nRzK/mVdDUD1bVIffUN0d/1M40sC
t/kMkv65U5668uG+T01DFACikbXK4mFbIkxbNB2ZzgjBuzV7TlauJMPcZWiMvWzZkZB2INpp3BSt
+u5qI2PCiGzTKVFWUBYkNKPUsu7pd8U9zaU6lqRTEJ07rruxytbiZbKL7FFGWvNIFRctdC2PN3ZN
lTSUdNrD3M1ne2Rc1k3ui7J09YTolkbXLaYLCx7jDJV9pTI3PeHosNlJTq+N0xmnj1+03mDlgyuS
KQb/G4nKW/CdRP0l84H7le/R7xnX0N4nSmWXug2tQ1iMRyMqKPUHMucF0uKD41qPs/HQ+Zr5Yrzl
rTp7ox89x5oZ3QEbeRkdnxRA260Cv9YjFHzefMQYG/r7UETx3ccvM2OEoJyoWGc8sWyQSz1oZdN+
wA4OegY4PLXabmnXiXmvRP4lJZUM9VRtvSCjitHgPXQ9DUpK/G5QWX1zitvyzhVwbOkf0AjFPSOf
OW0ORqTt25ojAE/lxZkNtRW9C1XR7T/TaBg7/GTWgQletB1Howj8ET9Nk8/l2kciinCZoOSRzjV2
12YUEs+ArQ4TWvMcMyRfsgf/kguTaAV173RxsYYJMKznVr33dXedasNbjaIaTkAs9n1l2UDlInIR
pX5QoI8X9kRSM28Pb3PLCv7hxfz/kNN/ATk1wfZh0/6P//6vt/E/o/fq7yCnp6Qs39uq+wlz+su/
9Svm1P8ziGIgpje2BCsGHSPr8N52f/mT5rt/BpPo6473KwT1r6BT4f/Z8pC0uvjEAe7aLqyFtlJd
/Jc/CevPwvdhdRuWDgTlhkf99fPd/wAntL/7899CQm9+ZoznP/6Pu29/+RNBpYbr6VAbXZMPqJvG
7/hAVpyRjCxK/VBiBoylYi3kkJaomnKrXH1uCS+zEA9PVl83AQY6g7Vk3VnvI+Zo9F9zQmKRIvlr
nELBapy+cn4Z51yIZ8PPLcbVrfE18swItppyl0nk2C+9EB3ilejm+PC1MEiqFLl7FWvuKRr4h2Ty
jD6K+jRmC8QqnIk5G56CMUDedNZXSqoQyEorR8JbHay1RVrnj5p3CynyykQeLWoJ99gCq9eXlK0D
knRRWOobCZ7NojRbtlq3yoqpazBj7lzNGZtGq9GtZexa6jO844HdrOoL7ZQRaEkaRANPgW+6bT9E
Yc781jJLnrF1HiZPVI5yEeZhtMEP7EbLtK1jte241MRhFs0Xg0SioMUVu0HBUrIkZSr8RL5smG6l
P1knZvpRFnTA7BvKH8gmnaHxLxXqcegdZwyYGQ+noQtTuRS6N6jNLLT2aui5fepZ760R6LjGTvkE
Z6KvRry3MAbvPdJ757Hp0LPsmhDx8oqPZaOKQeG5qRtdwC63Qo1+DtWCVHL4rmXhc984OZmqUatf
2WXJx2yaIGUgn/MQFLTDM1sBtZQlQej6ZuylCpoxvcTucMV+8r3JvctE90XmAkycGLF2kwQxCVk7
AVf/E7ZDgrznVpsfc0evv5K8ZW97WIN90OfZvBkm2omnBIZN+RR5ruvqa4ehbnLwc+Wy3pxjecO1
mSqdWAfHkY2msUjp940vETHgURA7E9sh1ykYWDPvLVrBe3nW70rewRWdZhJn3007NNZNPr6yEFKB
bYpL6SSkT9Z3Vapj5PeyeMMy9Tmeqd7QbNHksZvAi3qUN7CpR9TicvKrDj0E7xXEEguv5ZcpSg+W
oZ1krD33GlvEECdsGVKvUXDhSsGsTjmQkPQ4MKn2a+xj2rvThMi9oVYROaHfm/loBgAhLrVHNpYR
Au5o5zdVxMdINSfmwGA9swpvGJrSUgqDBXELeQo6zsoZmfgobKSLiJHmglnlvNJd85xE2WPYDpsI
CDCYSjcgR2bDzOXd0/EeNZaB4BVysap7Cm1zM5veS6KxjfAYJ7PWjNFVtSmSub7dVlTEYZad3Jyh
r4hwANX4FIIulOYe3H4HNxBKVKvFOCHEmOwF2+kADkpy0PIJ35PkSWE6ufnEwOi17DyxlEbkLtK4
YxjaEaRUlW7X7QmQT3dtMnxtgOjvm0REtK6uWs0ztrqmRoAI84bQYwjoc73MMk2uQDDDIZCary3Y
MMeIV2LMWPKTCxoeXQw2EoT2MzKmhjBinbwfnmxTdCztsSQTeCI/OZ0fukRD21fx1ek5ISyPU+Oe
T58eUt6rzSIcu3oHmUu913lNgERszSStU8JJAhYziIzIbksXSb7frsrBfmCedezm4sIXe6f6BKG8
OT8mDkhL7Ep7NxquqNR2JXnfqyQnule49zyEgZH04qmVcuNN4yk1NbKcbDUGTZ136z6cCQUIxbMD
CmMRz/WqNxhH3wLzjCJ/dxE47G0uwDOMqm7ldwBgZWfzTE68E6ZEJJfFiG4bmMzCZGB00amT1sXY
lEsXmQxr7wIBB+M30imz3jHvKstQdw4P7L1qLMTmoZWeyXxLtzgC4lUkvO5CQYYGpl1rnrny5qo8
j55IyVnMGY7GItEOjHXFNTGls69qVp98uluWeO1/RnP4Sddahrfm+J1ZjbGN8Fgs24QZqmN40xLc
vL9XKHnw4gjGI9ZQLyIEcrssda+h01yGvtMDrCXeoUqhCpJL6nQvPOvUyuyZfSLi7tJzaio8ax1s
QJ27EuiVVGfc3vEViIqPul6/zsARV3A8P7eRaWJnUHfTWAQlGau3AhFHS9leW6f0kOrFi1DpaZBa
GQNNtsRf+BHPLMl5NWH7HjPD3yRM8XIgTYFZzOHDkA0sCCWTFaNLn1wtfbKJsV7QSH5pZ/+TE5k7
U7GNrA1VB0Wej4vYxOEzNLvKSelD0hAblRQMiyKJVrJ5K+3JXtvN3G71znysmUlzXDMUrpixe3Rg
tb8sDc3b6HH/oHx2GG387JADuejSaT00hHQqo1hCKms2oYIjV/R7HUf+EpsMDjp3+Fz2k/aNYCW5
lIyEnlGU+Z85yg4af5cvFnFSJG33J3eih5IZRnD8KHYvTYxELCQlmj1JVhWraFRV3rtlFK99Emab
LtcTejitXiQ9aIWb+1Yr+zvd7++9QZCzWwkl3gh0gAzaVRqK6VkXlxi1Dk/HRrKlT7TlBFxyXad2
/FXJThzJ+X0yBMHlYXW6NawoqX1/HYbte1b2G4vkPqafJ2Tp+c1jijpohBnsTZ+Y0uXrESEGMi28
/wxM0OI4bIDGMEB7awQiDm8+ZtsGOGGDeKAjkyiJEts82OmMBlyzMBqoyPqMTKa+wiBn9lC4ei3X
FtvzRV9YqClUxM8usCrXwFqQdvXpyjZZo5SqVkcTCjbtt1lvEcgRkpxkD5kQkGRysagcf6F5OJl5
fj9rZV7eIY7qx5WYckHAAZmx6loCqt35bTaz17SexMi7VGt6LdqGTImywHYH+kpsgwNBQ6KaiJD1
WebbqEkJSKDMilvwnKZpJWfdjE4z8GgkWFr3RIj2S9ugKlAgIPZydl68VuSPYwItVjO6Ne0PaR9l
Ll95jAo21NK6MYks9lFGsx5oXXfWqJnr0ci7A9LrDNmw8ckfcHggnCD1Kq7egO6oBf23w+y1G3ke
lqj5UCljWZEwxZoorw9JqZHGbMvrzGU/xZ3xZSIyvG4iMA/1wFOjrPPik3BFuCwjgAeEtQPBKkCD
OYrn1yqJ4EKbuNg2auZ9hIwuC6SX6Hy/+Zx4Fop1AbW6yb5OuuZefc7HC+ByVNEqPmMOtFdTnxsL
lzj4j8B2sG8zXd+iJhDy0M5ztSVlWVDJlNGJ7e2WDj5baraLMk/51dUrYCXxkI3VRZMWPmnXkS/a
7G+rbhoZjCAbNnBKAiKes+SIuvObzHD6shAPpO/4K6z96gkE0YGtsr+p/WZa2YOWrEkX5a1AusUK
cTC9v80onGF6ap5LQtepeWx5BFyED61rp2MhBn87VAaAjVi+YdHjRU8WvXFf173xwIOS2FwLLbO3
cLohzsHIYEUUhcjCjd9q5WfpIn8lV9gO8tFKnvWhsaZlRdTMiEF/sh6K2GLRQRDvV5Eg8JN04T6p
3HKhGTnx5Iprbvo8NGdwqdTe/d5VqKcTpa8QR9yFdEv4x4YSVStRoqRT6WT3xV7SRzEJqkYxxIdG
DS4m2z56AG/VNQCsiNZtcxNb/XxjQePJIRdMfvXxxjMCrUcGf5GzC5HJkR2Jgz8XOqeG12IqyHJM
sBDnVZUuRqFe+07AjYODxVkKIYLkjOiaULLeI0cuFmWN6KgmXA//9dbCor8AQ0MEnz6AF8AlXGNl
onZyGnZSjneA9lkdUnr2Zeb6D9McB3kvm2sT92KjG19VHlMppWG1TovwyYjYyuTSXKVzyXbQMKqg
kGZ1TNAAUSnG66lIjBVkEjjNme+StlucZSOvbgitVrc9TH8s+Ub+msAoZ20z+N3R7zSLl458Fo0h
T0kk9WXRUmVGbfWJcLMd9KZPckxssgF7UukKPPyItQv2Bb1DQKFA3lwxgB0ND1yawZOwdnT4wfZ9
jgJz6StOUZHTCGpAjQOwlOYzM+YWdW5RPI1dWyxNEyXYOGmkyRmNxoY+x5Nga1Bi0qo6sj95KjDo
BlVL+Zawd/qWkZZkjO58mROO9pij6tNBtTqjFz65Rn6UsRLnRoDDVLL83toU0BlCOiOdsaloGREx
or8joDoO5lwR8CvINc2FigIpSiR4grrGlKg8Ji3NT1lUm4tpyBjJ6LY849L7eoMqrPxsdDbxkI0X
Obka4BExLTD7tyu3HM2zXqfnEjAbv+FExWBElzPGDIQuWrbmdS83Wl3du6NPftXYp2RVhvWDG8r1
oOcTGEbL2Ak73Oupg1G9ioMxUhViM/2z1CAAGC2KH8nCx0dc5w3uK6uH+1BGX0x7DjGBmmKn+/Ib
i2NvFerDfe1B4IbL66w0xooOoPElj6okEBGtTjjH36IGrRhC2JvjDPLxgIEssgcm+6zJFkMhP4W1
/8nO8fQT2QFhivRkjC4iyEZsEmxu1AEU7DWpk2vVNqAeRH3BdD4tNfwqS6g8AIwzL9LPWVjRdsza
vdKT6VV3pgS+33zLEjbxnNxQOXUcMMBHDEMQ12c0D98GjXmaN09Ef2hVu0Rbbb3HdvE5r9KiWneg
1PHKPADkMjedm3nkzbIaQ5WJid4wOZLzeOqKWr+jCsmxXGgRbZXZMLSu4piXmlLDNorL7CExCE0n
677cJ6Vf7sK4aL8U7pBu7KJ8KEt8HEVnFIcy0YzvhH0qfld7+zgO8RHmU7ZXVQj4As4HxQ7qMPQQ
A7bSCuBZJqPnzq2PRlKtdc/ogqI1ALN3iOn0TNsNJi0aMdBkiJflpi9ZzGtxNCxcHVUcsxFaE9N/
t+KKzSgxSKdSJ66hQKF370Z5cWZazTpC5eW2SfEkND1BKUN/NooKGwzLB1we/quv68lKeq61ugFy
jkN2C77yUVpx1JO5c3fCxHTfsT6uxjENYiRtu1Hq7Rcer0Cp/OTOMGXIMwXgOomqJ5VqYkM6EnMY
C6lhn/k+JS4gktMowP4SW+/W8Bv8A8+yhTLjZMPEnORjGot2dqxvs8vmM665/pBK9QMmj3avF+2n
miwZe+q2k58j9aXQr6CVNCDrgnGOivu0wU1UZc6CYTVh76OMloPhomBz2WS3evZc9xoxU4TW0V0j
5g+NDWT4b+Ci3pTHM8qbixmab77NivYd3/VWL5Jh0WjufvRSk5jYeKV8fTVl9rrRaUQMqF3M46sD
kk13xw64WTFK/i7JQFjYc7tL2vRUe8VnKflr/MrfNVX3ZPtSBlIycGZGkT4pR0YPqCs74FNhH2Sz
a61drdAG7vJcvkihOcAhhgEVBBBeHjZXc4rImoxIDcycgT4FDknE9n7VafCZBkc1y9B2llLhaUs0
WT/NiO5wUYpVU9hBb+XNDVwD844IEfHsGfLczuYh85wvfEeCOof/W7ABUd+nrJYLpyhMjm22yaGy
wKtBvZC9xgTr0ViyageuQcDZID559jRHK76qrwQZ3TexxwahBUk/kkoi3LtC9SaWN1PnPe61zUuj
z0Gu2dMOSBUfOO7cRdj6lDpjaE/4RROrp/QzsOwetWpuNp1TGgd3KJxTprfjqxOR0MWFaTBK2uAB
sVVRUnaPGorSNii8Fg2+nWoO4WdgJZVXP0P71Y86FJpHgijc8cxrkcyiVPgGOUVl07OwZgYSKY3E
WeV64qvRamPWHdP4ZkpTPwCI/9cz7817df5SvLf/dfuL3yqsHkkUd//98x8ZyP7y371NkH/6w7rs
UE5f1HszXd9blfOv/jZr/p/+w1+Ct/7FNNuwgCj/0TR7+2X4kiQ/pXz9+Fd+jLKZC/8YXPMbfD+3
WTS/+2Uqrf9vhtD2z+BFAcXdYzxOSJXDeFrQGDGi/hv6su745G3akfnQtjVFWT0XLbn1Bp8CvkLh
H7HMNZc4yZu3GnjQYxxn2tX05bQpAWsRWp6Q2pe3I3sdPcz5WqJpS1smK2mdtp/ZdvP3OLw3sTH1
VXI/mdjtxWy9a7WNYzMes0Axo1szoPCPpqZjiSNaGI1nxsDJnLLrnFoQn5hRLGJDU++UXXOziMUg
7rQxie/GEl0obVU3fPGjevri0lUmt1wJ11giUYPl0MAUCtxcl3vmSfVXHqcAHaNhutcy1K8msbOf
p2Zmu4tQxSW/fO7e+4ZNslnnoOUJXbpEsXMxOi1JFsguzSeFFyBb/fu/Gf/+27WjYNG2+YTFSssr
WqXfX8QWJfoKAsCA10k3VnYxzsffXc5BsdYv4zQEIPyH13QIawOh+a3C/0cXlux2boWD/O2Pr+6c
jf15VNH2d1e4bmz5FvKG+ZurLFsQzyVyggOyzfFxiNzLx9XOcRQQ/dqh3Py44q0Xfpc1UgJGpsb5
48rLwlgxeW23H1fft3r5gNm036EyUuQX+qS5TekduqD22awkGKg/vgMhs6FV480Q5cOiWLg+llqG
y7O/+MMbkpbGKUsy7SVnDUAnWx6Y3Isn70Y0N2nz9lmBQrU35uff3Sl9FuO+w3bUZVI76Dp1JKrW
ZtP7LZMn3gVr1Pi7H/dO2qzkPa1kBdI+Ut4EepdsXdFpCFZBt/z168HKFS+xGXZrlqa3qklv19HQ
bidjdF4/7mtuuO4y92/SZW+wtkmn0xWVgwsyLmSl2bfz/e9uc+apC+Gq2NQZUAW43ZnntKl36ogD
n1vnSZYxSuP2QVbjVjghfg6tsw9kKa1/PgKMUj94Q4ZI84AnVLPUkzBahw3eh98ORdsPby2sCx4A
2ODSmoqqZjkyaM7Xzp5evFI0+F6RFoimRivVkAvBSRnoey4TOpWd195k0KnP0KVL7OtQo9yWbvfy
1/PjsBcLRsuhYhbAqxLFG/vXg2QyRF5jQyy3KI+CtB+YLIro9HGqUlfCEXPEvqrG7x96uUFpn7RE
v28rc74WNg4blbXRQ5k0Qefy/o0Jbz/99oVPS/37wOOFxlJ/SzvfOTduHqO859hFetdtJcYoObJq
YqxaburKlfcFxLx/QeD94GT/thj8eCrf8Mu+Tm0JLc77XeREMQuRamHrPKA89He2pfAuY5AgwrYa
6e10YQ0utCrK2MqtUVgMJo86GuIKEkmm9zBEGDyyr652/qz60xza8dlUovpm3L4FJeqLazxpIBSS
ND0puwNY78Vd/ky8tLch+7sOFCL3O89rnrrcsm/eniPDc/PRjM2NG/vfUunIr7fv3D/6qJ0sjXd9
pgb78XG9XKR7PanUd60y3JU0iv7px0fGgov/3K37yz/92F5jR3dOxMzid58dAKl9YJsZpos+V/Y1
ro11Pw+vZlFGvAL++c/Q5JUEVadTv3WF//DzT1HKFHpCSPrk7aLHIwnTod2HO9vAsMuNjpGjvJJP
soLuSrzq7SezY7O968miWn38eM5QbQZg3Rd6WXvVUkvfQ4Fy/OgRBC2D7cmL9j//xIjaA9Mok82g
jDMRKtDHMY6ChS324zQuo0G6G6+ZKzhj0PctBGbHnuEeHM01s3yEnEW7+bidDgNbfBP5m1tnX0gd
al/aLiFK133++yuETigiHcdZftxpqslry2phad38EB+3+neX6W/Km1+W4X+7/PZ/hkxzwoXuWryG
SQbUhfi7RIPac/BK6XX5wIYy/GzcXv1RVRmfDFOM95qrMzpJrWZXpEO3xthOemahdXOAkHI+jWrU
v9aZwZn37WG8w/qQ7QeUGQ/hxO8kgVTvZl0Zh0gzh7tYOUBVIjne2174HInR3PhJkj9n5QAGMMv1
bVIO5SYGF7PJestZTVRgUJmAieAe0/uDPlvfSkcdh8Y0tp0K7e3kNaCiSUNfJeOUrUd7MNd67aNo
ST7nNWRDpr/DWwJbgpGgNbzVDVE27oTpqukMoHtx3C/rXgVdgt6MogxMS09mSt4CXam54y4UR7Zn
KJLaFQ5j++AJ5I4J7BUFIhTaC/AVf6PPeFrNROGBInXmOpZ8JxddmaAawqZ2nLzcfJm6sn73clJU
FyWDI2izdFjbcXaxSjHp2iJeTg551+mnMEYJ7JVGf7IzyU9nWgqbsIxnhJNNnPrLWUTmVUu68a7t
DK6omURBMnvzdrBvlZmWzZeiH9oXEbeMBqMMdKZo/KUejeP59h37R7fc4sdiRP4y+DKjS+bWj3X/
2ukETXzc/lo1b7YCCejmfcmlMZ3n346BEU3zuq0HY//jLBhptcMYHx7++Dx4KnLR2rNy/j89E0VP
6GNbqOzr7VzYhU5mEVy4f3YuCBqpznDnABf9djhuJj0txlZXoVfuKjc8MYQyX25tPocjxbGaWM2i
8zQPd3zo3ekqQmmbxdmVBlRh3P/1qKC9yt+VYA/0cVz8mDw/djUc5f/VkfE8tQXKgn35f3xsGKRF
gZV4DSin0N4w+pzRKbtzuKzROoDYZqbxjw7R5Efhzp9sIk7+2Ulis/qmGna/P58mV2ZqFU83BEvM
tq2P0XX8cqzKKI7u8iOJtKAKJu23w5UlNea1yQIt9dMJY3PWHFH5mVAjTomRsHXEV7aAq4NFXsLW
+O3MpeNAXnmo0E2m1v3t7P0/6s5kOW5k27JfhGuAo59GHwi2QYoiNYGJooTWATh64OtrIZhJpXTz
NvWe1aAmYWoypRDg7Tl7r93FjRck4+tl+OVV/xkRrnegKXunYlBNeuLGhITKJ3iCMMBhx1/WKDaj
4koT5v5fjMsaYUngVMToXhYsN5kNmnPVC60XMIR/LlyWd9WgO35fu5Q/wgL1qpdEb7w7Z7ACgtDl
4Zd1zOWyNpkgEC7jFj9X+TRFw9XH2G0t+rOwIFdE4lS7OK24HEHXR4FQQged5Lqj/ga1cFniZAyM
SxhH4l/p4tAkNyYISGYLn3FBMybu2uhLh246w7tJ/WfX7r4tIxzrc8gF85NsyuTBtvoleeePgR5h
JIrL+HwZ67PRi7U2pP72MuClT66rVSykt/qqoJ68SXPtpo+XOukyAyrH+OQU821nDWoH3H/cTCN1
DLLphx14mOzwr+ZEVamDIkAL0BNAK/Q3WkweEyOWc3VfTScFucesRBkAd6RyHHVHC+hp6FNj6kG3
7ZSreQFqV0gKBnfpGSrFwzKFWOqnYJqi67635Z6DwltLd3hVi16jvkc/KvSyb5flWOY1lSDqSMuK
zLiCuJptBBJdQlJrOMV6deo4jAgYktfDogyecAdephxm/Ox2nO5Nurd3YYfO/2P6dZONC9d3K2xJ
fLj0WH7OxajIqkMhISf5NrL1PKR6NnhfLqu7DqNl6UjQLRXZoSvk5jJBtbCA7EnAAfkcpk/cWwTl
BITeICJzj7ez2Uyzy6WdHeBChRJedfcxd//9MeL3BDBd94TvEIiO9M1nW/fNX8sXgmiXMOpd7Ry3
+nzfEu+914wmf5pGsFO12/lrtIEcI+py/jYID3xX21Rkig5T/JZW5XhTOSLEF6yrzy5XgU0e5zqQ
7Op59CFoqc6R9E/4U7K+hiCY9max5xUZV2UIyAPAARuQDahtkqU4j3qdEdAHjWU9USq7pqHNedGg
2tajNVxqK2UWgAFoja3d0q1N9A7VRTr2I3flcoaBxQmmShWNmsSZrpFZG1dGVYY/ytzTnz1NNp9J
k2k+F9qsbpImqVH84NaMmaZF8kple09XQ2NmEh5G6HWHbdia5syFbRd7tyiPymm7LJ3/04fGzSv+
lsiAfzlgs+r90fncX18Z0uPdx1Nzqih+c+aWpFQf7ASSWxLploeGiS0MpDDo5S/PK45IDCx7FwBi
LeiqRMXVz+c2jMi3bKjIg13+6G0aqO/Pz/S9IBzC6Qf2i5Hctr97kK2JF8osNJaCX5+mJKeuqIT+
9q+fqDehd1K03FySPn55rLRX1HNlyrfLk7Xjxth1ZUQEzuXxTr2SLmB3/cevjxinPU2gmJKNKJS/
8jm4bXp7Ps7IosBOwB/9GKlYFJBhYvYs62arZ/50GpPZRgnTr11Z9E/0z6u1QZkA6tL4Nke6/fD+
NqquG68amxaDrVC0ac5eqyvQiRUkTg0YDcfB9ubj9ah57I6DzQKrRVSTB4SKV36UJ1vH3ce3eusu
Iuk/3liZdBiXmqbdXl4bXI7v+IAA8C6vLhZGuyrBAp5mQdLnn+9QxSOwf5R+q8sE+HiRSC98Eb7i
bosOkpbjqW6sTVeO9Hl5pxjOxLXqudIMWk9ol2lPV2Aruvc3PLHeX5mVATdDh8CadoyZ0skxZmqu
3HRjK2Gt/fnS1aQ/4SH5girmlRKZvxdIB9ECRzgi6hUqG2PbIeg5NdgH4taZd4WvvO2iB1777KhB
3cxrypcVwNBcOzm+wG/Qm/0uCVtc/kZrXQ+FCX1lGSkSOWEwgf090fv1V+2IZpHoopR9CQdozRsV
yXCgI5xdt6NDek4JXphRk119jCQ1nRONu4Pl2tpaNxGYCnKPYBU5j2axDrkfXRmIy0tVyauYBpO3
OuAl/PHvF9Lfw95YSGlgeK6OAETYRF4v97W/1IEHRUk/muvwLOoKDXJruMaK3ArtIZ191iKSRglq
V432mE5JD2wBMVl1Ta0xJtRXT6gZm1ysupXKRzeQKm2/omUjksVXOADRn9XhS21NLEs6jZqjSjpt
t8yT3/9a3RJPVS25cfzN35yIUuziTIAFCNlZrSmqs30lXbpwvk5vDQLTd6y7xZsq2YLfvxW6RPPa
SSCzqM6r96QkXDfhY5W72sv7F0TlMb7O7uLj/fklyzAHz0d02t980SYc/Y3fR/4pXJCecytQhf3x
tTVtHs+9/e3yzCzoD5og7DqZ1Vcd9xyiomyr6TmVRjEilvn458ghQ9Y6n7WpSYOxdbiH1t69ZufT
C+URWKrY5s8//6EWfMVEoaUhFph7pM1+43t1v7EKOV5f/u2mS9F7hiaI4qnzV9IZQnBI8+vlQbR2
NkO8nrdtY173I+5917sa8YEtudfuSmst/Wxj514TirZqnVp/8jGnXR7RYM64OayImIdh27Kq3KFt
lJtfH9d/GJjLDv6zFGYvA9MSJEJBb9Ihc9u/7fAFAvHaiCP3nLOlbCHujjeq4o5hIztaZFW9OoZq
4HIvHOoBMBK0reMVFU9ct8FoO+EPLj2kXIup/GqOrnHlDGMGiKjqwp3KvfCRkn1C4633X5wMCXgx
1pAm0tq9DNB/+ddrtaHdFaMP8LigLvH7V/AGtK1dVj1dvoYk7+tNQ0f8d1+FbLlFMjOZ2aOsM0Te
y5fKXSXxrpVlE/yXX+jZ6ubw/RvpVkz7GtP7QPayr8Wnskm6q8o2rPVkYSKHsHZ5TqolbmJKcM9+
fNNeRdq6tnr/5uPrlp6xZH5gFk5iwOTUWo5hGeVrj+1lLcBsH6Bj0W6we9D0y7/C0G2iCL0XFocy
mPuYXAERFlcOxGq0YM1DG4XNZtbzCKCHfsSJHP6H7NJL0+r3MeNarmEI4foC4f5vi5msIYVYg30m
rY6T7dA04Q/OeaF3AC+SPxlzMl+nYzOSdtEX+1ZiFGd7LpwjNMs+KCWwscEX9TG3F02oq7TH1pEg
LGA+gxdWXXE7e01y5QrGHR7OHAtiMzQ/eoqOLHmJ9dqEQ3fU59nr1xn7LeanISv2bu+in0gxNYyi
plTTdeFnERvpQeNGH6DBFdvQc2FyNiasjDweX+huwRKRYRMkpItu58JFEdsKMX7Hj0ZNRyDVpJVc
CWA0ZkVMWQliXdaHJjahnJhZVR1zqw9fCpdDMF2z8e6yJyMPid7qUIv7rZPxi12RwZYfa3HOIQYR
45Uic/OFit/0qpkJVYrDF1by/ruVy+VsvTwaXBQkEhTztaUvuV6WpDpUJTTTJ4H3Ta/EjC9QOcmz
K9NvZinLo4riRR4jmnXN1WetWblgQ0P0AzAT5rExU3C7bAofr48i57DDdm3cXV4h3uvsLcR01W0u
7zHEQ7eeQOdt/puXGcv+SnerEnLxxwtt3Fe4eSl8yV9falE6ww1IrwlbfEXm9OQINBVSL5PV5dVC
5OUoMHWcEi/vl8St9NXu49lA/oUondvjHRiMiX/pTGU60z8T8jTsL+85NkGRc7L7y7sepkHCSXWM
jdtW9gmjEExwkWHA1Py6RnXIC+fOl7xiS6VDA48p3uitHG+W9y3Gsf3aeRJzYVqHwc/3DUTQXhld
be0vL12H0nWP49TiljxAJeMyilcyEUV9U/poFP9uDCST/lkSX/lpGBdeS92QgPHLWFCK8rNo0d39
N+Ohpjj06EWEh/8vxwQJrOI2Me6bWe8C1H76nlXk2RFptnZ6EDF6N480vQjbU71hHWXPQVfzyeXM
mg6myMe4cSyAL5WLhLjI6EW2i/Yz8udr3S9APobLDPtYFrIWxopKP5cdVvWyufoYT5iOiKUUHhKZ
iJruZaVgYMH9tQ/ca+ZH129WYdL7x6kWp8vK0feSIAgPSpe+2Iupg9OKluPmMuRyiyNulvT6SUua
naYDZS390uKWWoAy/3UMUjpOoyR+1gzbPuAO78G2XyWIyyaMrteuY0abboqtR92gWW9ms3P6GJ/d
HERR0pN7KunSAeRbXcaoGHeWprdr1Rja2q84boKXfCZAivYEHbPtOBQ2gSgxAWRlEx0uoxZgqHEq
j5dxG/lIwTQqOXeGNYAGWAawhl6RSEKCuIh+2TSlc1V2eXdOZn13GdGqVc7NXIZMZGBDV76dPHdm
M15J7GIfQ9zL4EC0cPGVzUIuKbIONBju8FG/9VhzR1lgp8W889uwp3lwhzVWXcGkukkq7TYfDO+W
82W982KEChb83yJvbiwb6LOu4ZhgMpRuaQR5tC7tZWdIXS0AO3rUSb56MjNS1tHeTfeJioPaQef8
z7MElOFEl04z1pNIoJH0RbNrNRJEUs+9a6tPUsj09mPuQAUb10XD2SqS+8UdfmqwyEjVd6fBSpao
6eG7awDe4ITLxvCxyJpJECdafKW8qNxVDVfky09/mWCLfKtgl6QLz8Lbe4vXJeOxL4svJRx81kP7
YOIPwy82QGNcxMRwxPRrHq73n5JNrX86zPmmRVPT8KgX21gff+tr0l6ABZT16hznBrKBCaTIuLq0
E/JhVPspJITIjUMeejzH0Q75SPUVlyFiVYg+GQV17Gca3DpARXmgkhwfFrewJFv3GsOYcEtCR4AX
cRsxXP11Qg/6iWJz+0peSP+9S1wLd6WDWX3TxDik9gX6keu+gAyNj2BiW4YgmUM7wRAAdphg+JVP
TN3BizRqiHPlHkcL2S3abuz/EC5xUwjaa8rR7k3OlwNUDr17I0OIWg7s1SVOojyMxtzsLQ6vhwXg
iTZj2WZBJdLuHrMDSt1+2oxwZba+OX0mbafYkPHJDqKzflAt5XxC2jxnh1TgqnM8z/1mukRX1uAu
gtJI9cOMylBbYU5S+1mJuLwWI86ddcUC8ETBKnlqUOKy5VQDqDRAkCl9dstHrJ4BcTxQcYDNLU0O
xfDGSO3DO2uc0ckuTbl6LANiD6ipNRIvytwv8TYxK2g7xktOVpdxo0PAzIPCPcOPw7ZjzZxiMmzX
ntNYFhAvo3iEIdQcQ92iPEZkqflK3TeZ0NHb7J+p26TkarXt0rjzp/sIpLy2nVFSv5os4B7DY+R2
3mUl8nOA4gT8zEspaciCiTHhraKBIEqU8XG5tnGKPZMqlngMrW6+T8nt6lYGFtZzTR/80GqFH60a
nAQ/BMfRo4cyHjCeRBQJ8wUIoF7PaHT6fuGOOSTIYhTEXFZrDEhuXFTDx4jt2LczbQXOU98k5pz/
gAN8bkuVU7WgxU5tP+NKmiN6hmMn4zuBEHbNtdfnIfnTfL8ccX5OhD6hNrlq0KXclDWYib+fDWZq
ddskvPv3E6JrRb2ZTSfZ+a0nj0bD3aiayXL729kRk8pGVgfWVw4a3D9LI99xiqXevEwWLXd8PEWq
jA6acOxkq3zGjF/DO9tyFh2h+/02bfyQJIFVqdcQD98nD/yPkvQEh8gcr84gnI/ANf+cQClMFeJo
O2ho2cR1PhKaJlZ6ZSMTTvM/phFsZG1bjWDOf04j0HMt4apSfv27qRRbkiM7loxTIR5/n0RlBfjD
MMbykwkyAwTEMokmMKms8RiaFdXUct2wRUUFJcB9aBpqAH0iTWOXjm74jZPGrd9KfCOlI5aQiWhY
J/RuAliVbFWTqLBc9H3ofTNAbBJAXNI5trIfYT28thP2N2FqUSBoUOx+TrN4cQbpdS8kh2PK6Gyg
T/8034bBSDcYbyGW/JxzcE/Kqzmyvd37vBuAC73aKLA+/WXuqRHvb5v1oLIuE9AqXtwCt2A9FvIO
OLX+9X0e9hBBbuGqclHUmom64Z8TEpHwpNbD0Lt3l1kZR5W/QVHcozFSkubz301NKFj2p77hZeo1
CTREemTNj8v0rOCBfnORdD9cpmgfTghIZ2xHVcgmBxOjaBKxJTXGowLjLavSMl0n+2ubV/X7jLXR
wLA2EsSxzjnKEqvnulcJTJr3qavhfp7xWyyppZUyV8IS8ydHkuNmNGgSk7L+vkxjYjpKvBJpRGgE
sqTtx1xORd4f8ZeXr+/z2cAlurEqFZ2ixZAjLMUt8G+msu1Q74e0nW4qG/fmZU5TajujvV0CMQrr
1s00sqXJR4SvTSTBx5ZnpA7FbgQ3o2nXcLTeJ7smi/tFWv5oQ0JaNkFdwNJPTIBksRVj6MUkBhnL
IWS01wv0ktVjm3r2Xm+oRF6qAWbdwoBmlzzGIfzgKOqGWy8L33qvP+u56bMwF7uSA/5NnyGjEYtN
NOQeCPG0BjpfldVa9B6ZwSFZK+jWur+sEq7mhIfQqGL4VQ4rgxbidMY3VGuTd9Jmz7u5LB6dVKDQ
hg6Qnt2ZJw3TwvtSYhdR9+JWpJin2fzoGKrf5hHx3WoU9rqoyIBkfZnBInxiZ1OHDK4f8uoxfZTh
A0sT/zX3zusx9PKjb4Hp6hIgryrkEq+70X1vSCQNvj7jbzKvfq5B1L0/N45BkMQksitH0UzrWTI2
0aSnW79zv6H8L86XVYl1IDq5JukwVXkofHM4GUtxNkoXrwo0qg3uQLWyKQCfW2Netwh99mQqtKvL
okW2y5H7t4sHlf1fQ2u+y/GAXxYv6crwRqgSw6Hu2OtYT9u9F2NOatmgbi7HAnPQnpKexMwirPR9
PeE4dp1u3naUCf9c3cgNUye77O1VGHYz8HAc450TsylhBpnlQFZQR34CRCwzuHwMDiF0sVLt1uN0
cMhhXK/iKP3MHJArNerm5udaWOY+ohfAWH3qTDATE4Lcsm+DnRsPpdNme5IgoyCpiubW4XDhli2Z
yoOS2AxvqQuFpMrAdQhbTpkRRoBjViZMRD88hZbMbhIvCcq8yz8RKf2Kssq4VsvPWhSmfjSflSKa
C4ObwNPbcuozLIsokScJYO+20Rv4YLHpopvIciJe9WIV6tLjNfrZ2VsoyX9ddR3lOffp02XdjZth
3sH3Tc3yPtHekjamllITjXRZgSMXIC/RqN7G0Evvk4X6eY+MloybFNz7rytz3HL/A6rrbMJC31xO
REg58OHMMnkEZlWt25GEnmW9roid3xM8pYMFfuzNJV6lNJMXr5cHhXPlYwVvSwDAZuqdJinqndtO
LbTNxYYTYxZFyX4/RO3R1noHMjgJnsKupqcsZOhRwsOLM+My+3OdlzYBcBM3kyuyDLMDC341Srjs
DqEwIrWveiKhcE8B4Nbw+9xVVv3QtcCac19pu9L2c3DsiviREOHmzw0h6tLPRUKODyJDqAWeT0x2
MWBWi5Z2gDDiZ2m4f+wTqV3R3K/fEASIm/f9IkkyfG3xvPPdnL5kbzXrNjF2SdR6j/CYbPPMDfx4
Odt5VvwpDVs2/uiQp219UNOQbi6biVNNFCvp+UH/t8KD1LwG8zCLuZkaJJng5tZtfEItYec5ATTz
Stbh3UgS+Mrqi/xIQnG76SD3B1YmoaTZHCd/7jlqJCy2VcMD3uX8WoAC2Jv9FBDATq1uKXb/uQnR
JX+YwykDIQSCrCAs+ybBBOdP5F2l3y5bkk7L9kqQczBrZKDB0sIyhQGLtTG8KtNovvm5PQFdoeSq
G/hVDZO9mQxmtingiAKHzTQefYOLLzF0nJMSl6pUqr5c9ivdlBjJvOEM7cS/4kh/x2SpA3pHw01e
jYTSFuaPXNGizkZj+mxNxW1Uw8667GSuldXnjPAI338y/KZ49lAVb9rcxtQbd82B7BD3/42t4zr5
VnNj+NH+auS4mDN+ujz+PzJ/mMRQ4ar41yijx+8Lyqj5/v2v/o8//q8/UUbGPxzbdcm4shbq0AfG
SP+HadhkiQrPcCFcLzrh4t0fYjr/cDxDdzxL6JahG4v/5A/DiGn9A9uH4/uu79kezVXr/8ZBInTB
H/XXFo2FBgMRhm/p+Fx0tPoL5ugvvUMUD6YWD3ZxjA1XW3N+qAJj+RigFx1b/alDvBKUpqj09awj
ltEULtVm+cXL71w+NIn1e9VinX//xVGLm7/89uU3Lr9WdKSCjR35Jy5mSog+ZdD0EffUKIrz95+/
/9Cj5M2tq4XsHzoHimpoVgwZuIYsgsuPLh9dohPF2IG2AR9s3qaeWQTMP0TWlx8OYenP28sP1fK3
ZCArYKKb2FqpDdU74g66IB60o7KcaC3GCPqbl4GQpfyuJAp+24nhE54GE5morLvA0JEyrshfHWgC
FITfFPJkqAkfdaOmTUJ5BtuV2AFY/mqMbUEtpvpUG9Co28z9pt2alv4iJycmc3sRHo/aLrPmkFs8
FlSCeppdVeW3iFbvBismP34ayvVkcAeGpbJJyLHK4Ses4z7St12d7qEQJAfbqoMEOdqpbeHUkLWx
oSrzXNXmiTpQugOxZVDqI7sZjcBJM7v7kXQ6ks3ttbXHWDbvxPApi/t4J21Ch4eRGKihwhNtfdad
/LGB9rx1Qp/gu1ysiTxBDCbxATQUbRqXaDwLK9DO8x/IWO936Yxtbja854IggqqqUajDRN9MZPdM
PehMg1bNQZ/KFMwzYoiy843dUAO61lS6bdt9WurzJy0+Dy0RDmOxLZZQSCuHyBLiu8nMHpb63JGi
5EOGiWfFxZSMiM4daJTaBGsa1kFPKPp6yS0cK2uHIVoD7dNuciNvKNHCCUxjsC5NhY/CIskJscWG
XdEPVF7dmVmt7ol8svvaJbIQiv7kQE/RXWvnSZgQ0SSsTWGA76s4xlEVJkaiKbZsCto+yYmSbF14
LzWFLExGLyKhc865ydjhDlebInReh+VPQRqUpeMz4MT2QLuqX5ne/CUJRUIGCcfQZQbND1iwIDKJ
8U4vKoLU7cgiOWcw11ZsfYtaB4sXwPNNDpkdynB1LJJC7EE07psuJOFFOIFhZfta4vvX9OHsc4nD
RBg2uwEZCVv+tJWNuRvjFgRShqIOfcTWo1cc6H2ys+vhODugGTE4XiUaErrw3hfZ0fb6TeH1iK5r
+0Ek/SuRBCl1tfIetVuxNmYABwsem2VtV9ViOgL72RiZvjXCSq1Nam1rN2nORT10KPrgLoxZvdJs
IhS1honYHgqnaNCG5MZ2xAiBQdM4aYCYap1oGpzHqF8PyrLeEtEpjL1U5yGRXRktp+DGwgk0JgtU
yixfGR1QYTuq13rC7QqWSQz4CduqRqFguX4xitFh18+93UUnK8eODrbDkNUqJCvtZJB20LXTsMNk
ZJB0iY3HRttTCIKThJdtEVoQZ+MfSEvkPtXUewdNAL3o6r5EMUEI23Mz+CQhWGRuEYMC4qEorXVn
Ru2GomhzlBbJI86XzA2rHScormYcvL84pMlCoYkRXYVUzczdAIbU/d7ZbntwPGfmdYTFxhJWuamz
5jPcfXlwTSrnUEtZobqcwpp+ItJg2DYSsZV/bVhwdDlU+n278JAKuIdltY99UEuaGAHl1AMn/8F4
U9MxkvVzFnX22qjM9MACsofjD6abGqaKC/wb/CWlkvu5H7R97Dot1YhrHdTa2hxrG0e79ZbbrKk0
ULoEFXifkOeVW9CwaxIOG/8B1UX0hG+IpviUjByVimPNGNPJxAFEAMUkFppaTUk07fsUlwUuONsn
PnSAlS8yfib16OvS24ZstR6zZBPi3vZk3hOOe56iUNuLOL+1isUc7IiEo9A2aipGY2wSC8TF3rec
J3PUmQeJBrAhogM+eoXYENm99H1ISCnId+P4Vm7nQR2dlkxa2hFL4XAIT5y7ehxcK3sg57EHEmeN
LC+9M+XYtReFzLGb+uxL7hTHiihdsrrks239ILWiXRsaB+42T2i7J7Qkqh9eWYggC/sDIoTugATt
kRYxeA2trvdF1hNTnxOSZkPFSItmgwo5PM4G62b3RhFjPoSz+eRPbr8BnaSBDxuIji984hxHt4fO
vYoqy9hG+XR03XPqgaPXUDl7hgGvaIkbEZ42HIsJLqHEyHM1p69zBdoiQ+97CslFdMSXvldfzDo1
ATx3iGg6ACZ6FmtQ/4rX0R++jtOukglKRW28hVncbUydoLlYNSfTv8U0AvKwyPIjJrmXutSHI0QX
dhm6bKGEowo7DnIZeRE51Vccl1O4r/MYG4Klr7k+yjut0jyAHRYXQxFS2i/pGkwOIvG2Dvzx1BhM
SXN0AKjG6f000iVsnmpwJzuNMwixz5RrBnPaj/44BqFN/aKx/YMJMYEhvM5ms74tYm4+ZRY/KhJh
trNAX5NjwV8k2sl2yH7YUQ/ja1hAxM3krjmTi2MDexH8XD9dVx0yAW+a9s6cf/Z0vD7ocYFouMv5
pfhR0EFb+3ZNjEasvE3BphI10+1EmQRDSLvLnHQCQg+rwlBqnRimdY6MZJtqaJ+5YZ1Yp28SRJg7
21RPtV+RHoMwW0t3fZOPlPL12ySt4zW65nlrlsyJhpIbMT3OWdPsg28rbmoorZbjS1BOIT3p7IQg
9cYt7AdmzrPukWGpqmrc11kccJ/r3z8yDhIZrkPMjeeKe7RmZWpjxxiVLAScrAMl7WOE2FIN5VHO
vk4uNx9mLL5ItnSyMb1rGHvuFmqcDRgyv4+xJK+92P/SxxKrJYSYMYJ6FEY62TiFpbxVIu1HvS+o
Y4RkVnp9uoVrtdG8GLVupUuxjbziKyTALugsTl99ptHgaaU86xnoO/RW6yglyiqp7IPyuHK7pdqF
/ls4NWprGyEpub5BUW+grst54kAGAkVBeD2+pm6jtrd3kWLpdzTLXDuDT8XXsdizFu5DrbxybU0p
wxTToUimfWo398USeiu1/NjS+rX7GX/lEmM8AMurBd0WUfTwD5r6bPoJB+hMgBaUPRFDYQJ/YjA5
VWfm2Ult+NkgfNkkKhXQko+OBX8nxRCd0BrirIABdc3esYdbFDdQ53PjkC1HW70oHrkrw26uk+vB
T8bANUW/HxGeRU6MYoh49dEsh2CyRI3YtFWETOTkZypqGrGrAvCCCtiCd0aYNh/N5GGKEabCgNE7
qOGXr+PAjmGcxEfXlwlAHuKkDDUSQhhmQYr/pHBIgSymmHQnjUQNuSS/ozZ6TIkwyMmPtBw4WNo1
iQb2UXY4CMKSDvhydo8qXM/6JDNwNMZ3qM9Y8qQTHxWpzore/MZRBirY0CeLMOlJW00aeoVhh302
wXwSm0IFMvyCVuBTik5916Ba2TBJdNM7y9asD0OsP5nCoVlLdkqM0n9o8pAOOhTTDCvvITW6Lb7G
eNfWzjN9Vp0qrztsYt+Cn55Hc1DqurN1PflFJnWzn/MimLWuCVzOUS25OnZUfFH9g0y970PCehGT
I12khkbxNg98ZX4aowpFSfaYKI0Qg8rsA+x52cpMna9+ohGZZmMl9mGR8BhCEIxDxdmc6WSQWzGD
C+KLW3SR/WfOgfEOlB0Jw/SDslLf5aL/TpmX3hoJIhGAlUknDmxE0tWV5lKdqjzieKPWnAJruURY
pQbYk4ZE7lX1GlsgWqZSd0loX+yTVKWB/myRuS7Y9MolgiuDumUrkC89ykRdHTSiu4OQ9uCaQ1+1
plY4HaV/rifHDajjuMEQfcO3NB3ncAYbpoqnReYvEclB9Iuz6JBoRGNrWDnXHo7VvcnFzSKBDTt/
9cKJwl/ZksXGtTZta9V0b4BN1nL2NtFYfFIstjvSAuNq6k9Joh76hbVVdm5/0oiznGZvoUYf3DmH
LJ20Xzk9POWKIHaNAIilH+93pHHKbKcP8RQIh+5dRjeBsD/bCgrP2RtsZIcGSiRhy4ikK5mLAIaV
e3RLWJ4IJeCjwsZfJrU1kFunBOT10acVsoxCUWsqoBNCXE7uTisSQoyd23+BaMhwp0u1ljoA7Ajc
TD62LB2O5rOsiJKwgpHZ7aWFxo0Q8FwrOPCBmjzUfrSRHUF03Kyuk3BIgulO2jmqoJY/zjWjx3KK
HGhYbQy3eiasdF6OfKkehE4Knyl2nyLXBJvgzix4BA4FtgKENpOhg5ckR6266ioL0dpEYRMCIrJw
/0klKKojw2zeh/kUU41l4cm2vvPiJuJLnBGf1k/VFfagkwPGc2vW8ymPbA5CtkEM1Ix5Z55tQnw4
Urv2iD57uFKkRBxj64ssEM4Aie83yvshu04LLh/UvTmBhbZ5P8iZMbrcXbEl/fGRV91TXzbAezX7
j19SBIfSt+6r7eUjdFxsAHnUXem6uBzSEc9BZF3+GYaK2gBevUG0ufpqm5AFMIs661EbewamTWxU
ofogcawuyOcYAhSBLweKeWtHWu0uztW4zjXV79rPCYtREAJUDBIl7fcfZYOzjkAaHQv2IXIX7AYs
HpnYq4LAYs4kMcrraOgODVyDdqi5VlrqzsfGttcd5R5m5WxcGrFBv/zez4/LryGJAENLsBHpjPwn
0MvCwEnTc2E47m6c8J6Yyb2wJHSqIpy+kZls41Px7CAtMzZQHMo3SosiMiJ0dmbfDamFCpgUNXRY
q/a8rZWVz4ORtewNPmGXZZyhkxHfoz0gt5eqo1ZA8BSRyDB0GMyed89VDD+C7VXvH+GySxoxp91U
tXNw+dDTfj6QsLExG2cRNJccY90QvuLyoc33ytSc42Vb+/nLokX0zByapK0DPuJj7qrHorV8nC6d
2kyJ9TVsMjI5QzGcZpdBlc4svjNL8SFCiDjP2QAtvpclqd04DqqRbKHJyXcLrzIi5igU/o41QGd3
iR1GjrTuLh9S019hQDyAvKB87RuflG92bJzhNqGzMmVpciprG2mdaKs9MTQBHkFr36T53tXUTFa5
QxneIGeFbFPrSkf6sMrTpwwf4stYnEEJF9ZAB1QreewQqGLXSL5afYdwILebE2k293FRuw8V9Etf
xzkak+Xe0Jy7I72XtTXO31pMzKHf40OsunGtrLnEjgALwMmyct1yknjsYvNku1G4ygi4QXlSRqda
fMHufPQyv3spkJxgysHXkdIpq1LqxSKkKGwm5SnTFQ8syhAaNuCvPJ18Zsv+3nb5Y0yG0cHu9Als
AzaSgStaGJfjeU6S41wUX6F1GN8KhR7YGaDFSvNc5060sdPC2oiIFK/Bgy7pRhiyEvUGE4Ggv5nr
ZdlaLvVCMqEGCFF2K9z/w955LDePdtv5XjzHKeQw8ASJWZRIUZQ0QSkCRM7p6v2A3a6v/bvPwHNX
V7EpfhITgPfde+0VDr3YEkoAMk4mwWDtb+UnAyZlVx7HNFNPdCGLyiIb/PpmuWrEqlhA3dmQMpy7
4eIrOYdd74UhNcWk57JfDwbZMe3oIrRkzEioyn4IxmAfqvFJGz5IZkneESbbrdjqXjwqz7qlf5hX
gqutB3bG0K1bTXqGdo7FmSVvCP6jeY7yad8iIvJnWIcrAzOvfVTAfonhOjl1prhWmBmrPhq3JbRs
ty/xuzGU3zrK542uxcNqpiShCTGhp6BXKOaJSlakyIgNFY4/Aeqe0uq9G5nDZwpL8KjlzTUqMHeO
pGXTFURgVGxzXJBLasFlIxaoKsl6TbJ1KDY+Ih4Sti1UpdayBaCFmLdm3bV+IcTP94eoh6btY5Va
HdgWN9MShR0PSmWn8iy63YIz9QuGCz2QZ8cM12pwrDatxsfDhaVB4gRMmaXhIxVekmX1rnEtWIdK
5AtFn2+t5QZDoEc6++Gvh+Q78FrK+qXFnszH8rbc3m/E5Z6poytqqxR5HLtOFT0yyp82939X2O23
eANkKQoA6oVMHEtHlxsKbJ0sDah81HL3m0V5MWHN7Yhi39iMSxm7aqAI23vhEzR86Pu9VMIBJcml
l3u3U9DawOUhIXWUMB7hRNEl6VuqzGhV3jL4pbq1JgTJ2slhw6AHXWeITYsTSDKQy5TH6zLk4DFt
06l0LSzqR7rKahkMTjk6/4g1BHWyhMFxH7SSO4MZ2Oqo//TTKO0m1dyZZiwBAc443Q0dgmrEc/E2
ksg+4dm7hV7xrM+ETM1Y4sDpJdFbCaTELYvqGFe8Vl+pWBZX2mNIAIbXL2oPDb7fgbMV0SMRTXQ+
sku+V3Lz8NeJjmbr4ZPTr8gv2mF0WED3L7ZASJh4l8tSEz52ivEY92riES/qYqspbwwsopMw/gXY
SlYc72Qc/TISay+d4VJNZX9J4oxhXxV6k9klNqMNwWZOifm+gI0CKakyvufEX9XxJb0pP92U5zRI
uCQOYfRBL38kYHSVWAloTxOQX02+kQzAyPLY+2PFNm00Y2BzlBJJWROaiTc7cXKeogWI0bpx2FoS
UUWKSRxreePLNuaKhMomQeei3DqfCHN1MPcJSRJuNxufy0SytdJ9xgCSsQYf35qv2kBgSeJV5L8d
Kwseda1LuA03iwFj4WJoxzckiBQ4CabZLVY8djHPu26SkhVGrOdRCnDcS8vYi28g2DD9sSRVyr2c
ZMCbQiwdC3ypMhkpmGjeiGQE8JWIsQKUIr8P9X+IXfmBjGvKjPhnFMF1MU/Yj8wEHKVG7z9YsI4z
TCHFNHWXoBmpEXaTAqWwagVU1vXZqwJmMKX02jdAv5O2QvT2IdJhE8UuNidiJV5DKqMTQtmBMU0M
gk5ULEb4uDum4ZlmIFYO7ZRhRnmLzs1cYiQfsOvN2kLcyJ6JuTwY1MV900aHcTnQ1aRWeyN2xiLU
l9iIL6MyceVqX3IL/9E0My6Mf140tZE83EfVFZLQw2AAh1h6gArXLB+q0AwYLggZWwZMqCgwNk0k
ybhQS4c0ZjfDNSBwOtE36/HaxTdjI0jTs2mmvqRPlluyZrGr1fuq11ycRYd1oowtgD4j406K0F3G
wRrGwSkVZJK4ycgjbIsMGEk/6MBxTSMyOsnKepvBOM2zNHhafBwnCDGzXEsMnA1fJInQnbAHdSeh
AgwYNE/Q8PkTpRbRPOOezFIsV1Z+SBX+VmT8eHLoNYRZpRTHb2H0GHU4IEzk2YEcQgijRMC9bwDE
0gwAZH1CWYB5aaYQlUWoqJFRKFBMV3xZdxb11hTqd61Wf8evnEkhqQP5Ab8+bZ+F0TWPv+hWIwA8
+BRtwtndpi7Dedq28hGzd8WeLZArVfBH+OHPjcoJYsznShMRHnaKS2xXvutu7+SkcKUhqnJm/TWW
hgGIQPHbZlLsOGEMT+IHZhyk8ZUFqucBWECNpJytS5HcAKgF1QvMvdit5dcijns3TpSL2sqfN4WM
8Qq6Lrzf4iXPgMulDsbATVrciOvCb0cY0Rhv2vkkPc9A4jV+oYvpcdmpz8HNqtfYU+2zInlOVLKD
LSx+Xb2n+MksE/eCKWKhyD9CaSSrWdNBperZUZieOFJ1MgBHBqqeplUGX8/Twr6xYamMiG7les4L
UgERmIti0J4jVb4Wk/WGaH4EeYusVcuS3kT6gxzcfqEGxdilhxCySiIyzDhmbkQSRRZRQcVhQxKy
mfVc/dQezRRtG6ylck/GxrQbwI6tKZY8XSmQKhRabQ8SXFU2NuwnbsJnIzQrLQjcUmpCnFhLLMRG
SfVMwhRto19Rf3xxsZOLKXIY81EHWpBpsCPBMeQjWYc9vlh2FV8qejRbr8sCvSQDC0LTXowUkyD6
5s1sliQuaxuVKGtAvISE3aLeJ9ZMaGvqU9McG9kkw4MEYVGJGp7mMNPh8UUk56pUfuV6XjNd4/1j
aT/A8cPpxuo2WZUeoucEumA37HQtZwpU6XwNFk/RR2V1CITBboT0XUyg9cHXvjJIIAZDkY8IKUXs
fYVdpbVojObeJFGNCiRtsSCO4M32M9bPWWH4s1dqt8IuVVlwuerrOtKdFkqPN+YK08GqIOrE+mqD
gm9mLvVDGJO1ulxQkGTdAL003FZMU5EHdVrJJcI+0ejAvXjXBtBbQgm+IX0okh/6ILxd8C9yhzzo
PFpzzsKcsBvjHYTziyQoYvluJcT6jSFZ4vOtMBgJpejJlyIxVL5uU7tLCErcyHPlzmO20UXmRJYR
eua3sZLyDA+M3ECJGS+wUQ/OPhDtKYpHHLg/mLJVPpR2kk8M1jLkfGf83vH1MZITUaepLY4M7XIu
abedp9xLyxyf2ByLFL0Zn1WjgM9Sx75ZjaM7Rkwho1IkLnBhAccRi6phFr422QgtCPXSjG2IEDI1
AgztJ+pKkXK9GrM11e9rlWqcmrIekz8gHeDW+yS+fahfsZYqRLj1b0hR8F/UCnWjQeufUY940BJ0
O8qbwtPIYcZbpPlljTGcSjRMJx/7XRsugeasGSupB32N5s4zM+sTlfiOjNHRi4caxMd8YJ6rI68F
Pix6FTX/iiAx8mOWGvfPjbGUwbEc/1+P/fkVYZaQktOShdBlGgKmtaTY5i0xsAxNuXsTC1gFIAkk
M+C86ExZxj+xsxVbJTXZEP/8fh3IzMCz9FLe//z+O/+4+9fTLb9eLIAChE7yQ5anMJXuKKFvYJK3
vOByc//bPz/+9Sb+vN4/nvo/fv2v15uGUoQ1N7NUBzE+R8urDAuiEy5PPuD9Su21PCjpkbQmgraz
Ue9d8Ie5rYxQzLG2br8AxqZ115aLq4QJAZLq2itj/UufknXfX28VDtoZ7vcRxHuI7vU2rfK3eB6m
9yhlmY6g5JqkbMAex7isE8kEdWiZOBQBwBBhUXQ0CCDfg6U3oWD6+yY2dWgg95+hGliSd78b4TjK
bGf5rUY0YryGAXl7dVNku//89/vzQXBmnnn/J6yvmn88PxKx//1M93+2SLPBYbygVGbT/euh5WX+
vK2/nuvPz//2O//2mCq05sZoVtWCmmvNVG0H8EUb0jvuUMuP0XJi4jH997/e790fu//r/cf7zf0J
/vz4b3/7b0+VdcVAocaXj5m7S55XBZjEsAA704Izevn5Xx9USlJv/vHvxfJHtz9/dP/5/pd6RbvT
mZthmRfUHecwQ2ruBoUx/X33/k/3Gw2CnFAJmz9//uct/HlMEQfl/9POfu7Oxc9T+fM//8fHd3bL
3RsL9O2r/SeBTEL/jPzqv6edbb4/ouJf/uJvyhn5B/+FjyT/Saoi6roKt+zv9DxJWuLzYJ6pmO+Y
Cx/tb9IZ2XkihpUs1nDLoClJuA3/TTpTpf+yLM3SISMu2i9DVP5fSGcG3m//J+lMXJ6CYYoOlU1S
JcX8j+y8RAoq9qdAf5CmuF8neeEMELY3nTzLjP5uiLjsNJLb7f2mvFG36mF00gWj2abSrZG9+937
TdwoBlKrxnTuVLT7zbzwz/6Q0AqMPcAWUoSug3xbKwt8f7/pQtbB2wLp/+MxIc9WGGPv8gQqqZ0s
MCjO8dX2fk9uRh4EUYV6Q2iBc6fKlTH5Xvb9bgDq6qC2ACosriC++B0LNU58EA12KCIgrUSPCLxG
z2qrB4YQKNCizMIqFqSsMUqeRl1mhxhODn5rZmRqkjE1IqSQrCz2lZYgkC4nZaK02O6n5NOC5g1b
FlQ7WlDtaYj6rdDjK1XJzaPAlGdbt3m3VQWDmWpYlbAlMEMRDN5TGJuXbrIY1OvQHMRio8izBKOA
i11bYN9xtkBk7nebuuGunIrlViHUIrkJ9fr+Pu/cmfs9gmGNDW19tQzS7jfSXIF8D7fjSBjA+lZP
6zAmtI2RU5WM4bYKg9t6lJEClHpPo0eW8kd8S3YRWlY4wAY+WbCQgqHchOFArrMxbmhkzll2q9wE
c81WqHLma6QWSIOiOgJjXtJ72Bf/3Nx3zD8/Tssu6uZD/DSaUueTMwslcLlhrspkdrmH1d3fj8mE
id95h9ZCOby/8/vNnYF4f0yYsQUaM1XHWSrt7Pv7aemL/DBZyThKn2dSPUiawhCSyU/sVE8KBSsq
Ybu6yNrZgAj5XYsu6ORkkYngk7/aAjMJPpAiagw/WEWO4GSlY04fi3mtcGYKBdnxxD1M1CzGTC89
8hfZbXR/Eo9tP2CW4Ac63ji7RIKVb+evyS+AlF1fi0MEyYDEdoXML+j2bkHiQTMflfGslt8FJD4S
I6E41dSaEzymyJXabQSVwql26PQb0WaKSvO6nvrN/CleSE9HtaDS5DGMp4ex0SaQKUSSsC5ucFql
wLNkIjVgAuwNlcbE7TkLc0//iR9xJmGqTKteMZGCudXaxEycldjXX+B5yOPytVW4Fia4VuKH5d4I
eRpWMRJhPEQia10hUSPmF4gVXoLh1OFDaX2W35gk8vUd++fbExosRj+h1+7bM5Q1vgnDDRt77lZq
5chMGuTDhAujagP5P5VwGU88Xr6NtuF9JBvmgTvhIRsdlfCit66AZ0EojpP3tjm6MqEQhBl7yexQ
S6pbXDnHfjXdHsvGIdBn+ul0NIdfceYYls1r6smGRmT+AvFP2hPwEd9uK9OeACk44gdOc1aL8Y7X
PIzRiozcUbZDeUu/1J2UcZc/yhflSqqzpLGG2MiV49BtnhQRtaxTnvF92BDKJeYegDMzE51r81Sa
ayLXS5TN9BOZO4heetb3DInaa/5pXPIXy0uP8WDr4BDdzqrfSFcz1hPDWo4iBM5ghbgAvbLJitR/
GfgqJRdzdTvAhBAfp8rNCFK0XPNZ2Quv4FZ8GE5b9UP9GZ9vmh3uABE27QY2Y4+AXHZ72U2/i8YP
uRyCVfyVAbUp9i12swPauypdqy/JbsBXMrS7p6Q49/vqZXyU3/E8rF/pQQbL4WTr9+BIHNTuV09J
snaMwrZo5nJPS315pn/jTNjh0WIyonuvd95twyi/eEa9CFMJHY/pdjgbZp7ktU8qTo6/1jYlpMSW
EaF4hpNs9V/rK3pWds2P+q1stY/bt/XEujM1nn4OvbKkjbTJ4wlS/JtseUDNvSsfG2U1QvG6BkCo
jrXVJm/IHB391jFfo0060sKVbAfkYcx28yF/ENtSpGuT8yFDCe5F3xWkTKam7nd/AKjpD6Qx6Vd1
D7uiyvz+AEHTkzO38YiDNYhJeV1CYzzgNfBxw652rVs/V+hQdkxLesx9rLX5m8/+9CLOZCQwZXht
lDfWDgBFhp2j/o1YKjVOWuQtImRmWBv5Y5odGhcuKbZcnm6EvjV79ZuEW+I6/m7DlY53s52si5MU
MSXwmo/5Ofalz+KH+HC4u+YaEt8w8vpoYpz4dbpo+xD3EC6DVeipm8Ef+fy9o11ubzMSE79YsVoO
733sz5vyMW7XEvSLgCQtL2rcIHgQxU35HGylgOjsdfoofMGT4vgOWAOlW669/HmMXF4QRimvM+67
l2DejLUr0lUv8K1v8jkKRJkgy7Yw7ohexQAxZ6Nj3cEY4DnmpKzdUPDCDzOxI8sm3gw4QmlXYswM
ydOfuLyfskP8GcWO9RWe2mCrkWzNAqL8YKaIfseOFrLva9Ff4uqQSCvrTKQmfG6ehj4zJuJb2BvC
e8OAQFrym/b1l3RuX4MDOZIG7iJQeLG5fhnEVVa8aMSglPW6oItXEfStWukFvwdRfMLjxhB/o46P
jyc2QaKczF6g7sjrJbsyg6rZu/C75afxtbzhAe7wsY3zfA76d7n5aVhkuXohpsuGj+VZX+KiaeE7
jTlx9shzqKEF4OAlnc9iYZC8jk1qC1pvxxZiZ44MqQfvUX9VezxltqDwxW+64b/eHv2A/Fy8JnAz
X1GbbaOvcHIk+1nw1KcwfU3UA/FqvN3WmQ/DxgleaTexK2Hr2zGGhJZdMIgJv3p9H6dAQBsivYDw
c77abI2vhFx4UvRY1HhoENN76Adsy20on6jSGNhIxSGBJAqFC7rCpnXJ2QltDEM2I+MqljFXbZ6M
ZLSlcpe8WVtlG5/03bRWH5TjfAwu5pYzOrOhF78arVexxCTSbItO+cpbaBgJNEfh5jIFz5UHfBnc
NIbDvO5vD7l8lplKalsUWsEp9YZn0BZX8QlvTjdS7t9KKOsvcF+TcT+ohwk4cZd7if8C25IjqH1L
0Zca+YG8Hsn6UiAXuyrsmJryawhgmtvzbaefLLxpGBeLTvXZhrCWCaujyRXWI6RoIvTiVSV5dLtE
+w3x87wgXgepX/cqwBlwN0RWRy4hgD7laO86O4E0y9l1YiG6LE8Fkn1kKmFS3drWpvwpKre+CI9q
tVpoZWy9OqJUO2Ca8HNLngiN4y4uD/m0Ansu5R02FANMqM5N8ClU3aTyqsqLlZ2VvBjDWgbRgXwN
N+RLvZYH6y1DZ/3EoxPZmbtoNwoPJpWGY14Jh+QtneQdoU3THhu6T/VauOI+PU2M+JbltP0VDLd+
CK0N5rMrXIP6lexaKzy+3tsnYdU/zV74KEjbbtMch53yVq2f9NDOf+r38QHVgnmEds7/o526ztEC
ulEHU++QuckrnuHBc10A7jvmju+oQqgh2gYWWWdYcE3gypSrFr3CJje9PnlRHskQq0m9hGVLLDe8
oBWumW/itYMVOnj1pU/c/inz08RtztOOWol3wRjL1qYVNp5wwNNtesh1J35Sd+nTdB2u9YXvnxcj
Pqx8EnSbyIXM6UfPKTbN8/CM0wRnbOnOJdg5US4P+dZ4kS7zT0T64G2d5Yf5Um9pA4bSJUlKZL78
1T2WH6pPvNwtRnDMOeSKGCEjtEnW0anbhGfh2fjmxKlX0kVsrxjXai+SAhOKatuhidDFq0miL0UJ
7+RDop95QXoBFAo3v+5PA9zdYqU5TBQNxcfLMUl8AmP38JxiW+xZ4e0gf4+fWhXCtd8w5lwz0Ck6
vDBPN93r+hWocZP5A2aPuq98pOSWk//74TXVsfhmn4ZchY+J8oKAI1oV37MnrNqHrt1g5yAHF7qq
6thexM/MJQTW9G8i812fCE5jdJrmUIaEuflwdp3msT/Vp1o+wPzsT0qxspJN8naD1E9Kwq4ixMbp
4Oufky8+fKV4w5EXgNYNI9y6batHvK3a0Wt0D316bzzIoivctvhlNkeChPnVQifvZp2f1HaTQqdL
PVN0OeHj94mJ8UNyDK68o24auJiJ2Tz2xQrxftz6tE3Wr0Z5Lmz5LKX6RJ54fTsb5SeILIYJSLmH
V3z7EsXtNhNKy60mHYcN3zlAv7ofZgXTwQUBvDc1kYnZRK3MqktrZm61Lja3ygAuVXYg7pIJLYgb
I8qtrQAzxTTr90CB6ovOtoNwAxngfu/+2P0mVBciMHlW8OFrpppoZHclyR0KCQ34dcFTIw60ouKn
Zca3hnHy/d6AHcNf9zJBoB5mtsGoXm3iFSyw3Yizo+jdf3HUlDZf/7d/rcIVdjV9oJbU1kZsOlUi
vFZ12HtyTrWoNfd8Bsi63fKCKHxK2na+buvWrDJp2uZ92q5V8mwbwsO33XKjECK8vf94vzel2eDI
jyhCSNdpi2v4U/zcCAdjGTjQqmFrljgQ9Nt6pdWrDKZ+795I/m3skWQIruh86VaGH3OT7+q1om56
Y7uIaT51yTbxC7VjTDgesOe6oaB609gxHNnYQ8RuYsymbZrKQw/pfHRgclv6iidV9YfuwCDFkc/6
WTlMkk9utmD6DAxH0ZYNL/vJr9Oj4LXUpChKeA3q0KuJT8ueoL1D9ya/0SjNO76Bh9iFXio4iEVs
62mKXIK+37pD9U73ySTUZM4MJYcIdXhgJCfndn9d+LZv4VZ8lN71c/spTG74g+EgX7b6VqyMwZcZ
NOrOxLxGY8plyz/9d/xIs1qmJ+3TdLWncXGlXyfRSXtI6eI+cx9VBzEXqVPu2z06+5mr8RcmbPua
rKefyJfeY+q/N+NJdVFW5aY9PcTfFMd0fDDrgrfmp3gn105onLh1IoYpO7686ocik9nnWwgGgpcu
Ip6X+twH7sjGVLoFq+xe+ZTZB5+aFUcEYL46ZN6AzN+N4JDa5JFOjxPsrLX21G5DnLdt5WFiIhTD
/bSJ/M2Ztn8zpIEHaiWU7oR1j6Tr2MtshEjwwsOpmz/iqRC3u81r4JeB0xYYu5HigoyNzM7JHvxw
z5lZxk7+GRPuNHj9NeLrxIHkKnhfeKewnt32wbPh3Jxko29mKKmHwK8nr/FvW2WNj4ZCd7/C7ohD
gMcxIzRnnpx83e6sxrE+c8kWzm3kwTRI1jxwEk5w/ZODWtoAYIlwoo9WduAp0g6eVHmOj6Fq95Kj
zW4xIILkuDb4EJxEpsOzbWS8SLlOr3VAp09thWIS23w/ZUO/MOGUXHWLOsoLcRh1oQwPK2yfKBFv
PqcRdhA8hIBHWcFpYNG1DszDIP+tu0t81ArXuFZbaYf3RHos3qNzgpth4U7fuNA/Bb0HlyC8tEyU
YTHznXv9J3pnqBTRFcqC+KjfPPmbwWm5iGccOn0+BzwfBBzBWd7U6/HK0ahWll8eA4ChN2Jmkwvx
MdmBLqZbisH17R3+sEVDkLAWF76gbKQTRfpTmXlN6C45SYWborHWnABvCjAu1O1rlWwvqOcNdEtb
V08dMBQbaOYAnAnSU0ci4LmIvPjDONAWZObvqDqKcNDqDUQC64sikDZVX5WbBTRj+t/ZdeQRqzgw
hgQ5ACu4OTRmv2a26vf0kyIJju/zPug/ogBLEHhRuIjxJlZ65UAhpCmaGr/70D5ResF7A/wApYx9
A5tJIpDSZ+3qiy/jpjxC15FHipn1GDFodIfQYWjKwL0HD7vmb0pE7OiqY0YiunPljZ9S6S60pDvu
0jjN+3IWvZs/oAkYw585MRj2chkuuQwRLTnogPBKE659cpJEr3OLVMlBITS72mczPWXpQxRjIGjH
r90PS1z0Bs9aT9wipWbb9Y/NA3p/Q3D7aymvYyR/D7wvQIqN/jToLmhX/Di8I34D0kCDC541adek
BKG088oTf9Laa94neB58acMh5ltgGw8d/eaYvw04WOobNzt7x4I6ctRsJQD/hLftcLBoqjEK+wxI
8uJUPyhMyV5ml+yBI8JjSFfzNXu3TpP2gB4BSaIkOWn6lCbPZCXm15C0XGzJsBweDs24wC0soXr8
MAZu3gIShftA8OWzyJw7trH0sJcGAvABvAACV7Wfr/0jg8B1cJ7g4cIps7Gz8iEitx5Ht/5OnrhI
QuVsaGyeh1lZK6afTasMQQ7RtJCc3OYie3QxIGrrqrGnS/ZEylN1KIcX0C92okAjbI+SwWPLqT8N
z3hY7CB3ypVrt8XG81Ae9cfpEZcSJMwwrfJ9Q8FAANpW8RU88+zl6Z5ucFFnF9b6dFlWitiJzhx5
Ljnh2h1S84mAKYRScCHs8pNdo4HLjrM2PHNsRskpLy7JYXg03nECt5w0dMWfUV1DHOySnfDZaUh2
fTFaw5XISt8EEb35o4EWxB6tR0xkuQxZu8ATC+Hn/n1zYFRPfOpZBMw3VxTx916Rco+lJiYpq/LY
lL7GkHd0WHwsA9uSbVSs8XyqZQ/1sU50QTVtxWkFlGX+sNUiVke4I6Sverxjh2IV5cS6DQfiBaEq
tM/DSf5pOcxnLjddd7LBAxoHw4sFV5Z9st/lARkRKKArGXjJ2QxeCX5gsY8eoCGDAcAy6Lis7fwD
pWTJROCVFIvsdXofDlxpLNhoGmJY8zg+L0Sni6jtUsVJNwS+u+WEewWnU7GhU+W7EpQL1cJgePOa
qxYWc7xShRM0RAtWrM2Hzo1toZ6bYc11oRf7lDjtnfKujZ6Ru2T94MVTdU5irqoRvfIR1Yz5ffNo
k32NGIgQMrSnS89G403zetLY9zz8zcXBZQU5L5+ZlaXywDw5HW1OsYgf1tpnSp2iLgc86A8RwdjG
Y4I0AWU7KoGQbRuxWW4LgXNDLTU4qewZxPvi+kTyt+W36VPLAkP6bK8fOAB15d3olwOsqn3rgeXX
Hjz9BQOSiBpK3iGj5bobfqTmDO2HYHmtexAvbIqAg9DQ+u/iqQk3eJIxa3/koChX9RI+hRf1e4nB
feh3fQvEiSMhoVg2e8ADSwIEYukrfgzxZHR6dGvJimtUZYMt7QLCgR3otniBVTISEsIpcR0g5dkV
jiFrJDYNmscTKPR0qH6k0gOgnD+RrrHpIHp+1ggQe5m820BgLRrphoXErkAf8g3HlMQ5fzg1F32b
fSQn0dPfK+hMkU+Tj0kTwH43bKQriq1fyE8hngR+5DDeyTfC+IU0NPcB5D9YfmMUVhc2yVn1xTNX
YNAt127zQz0OiVD8rjEOKA/CBzt6sm0cdWseyldJssNfyOpT7c/mRdd6mx9McQVwg9jbcPoNYqmc
eBJ1wVdFkMsOaCd7oPV/h7nCkSKBC5feEvGnO1wGL3zJuACo7wb2PT/L15LmYPQm2/ovEk0wYISy
kCaBSinUan7Thjy/l39ZdCGF3WZHOIY7TrL2nH+rmCIhS3BHTgS73E9PSAaDn4gnwLAPnRFwULyd
mYEMP4o7bePH6hSuOVm/eJNB5TftHsy0LI8c42obbFQqt5WWHGS693fzpXpQvXF3W6U+FrDNjHE4
ZyfYTvfLrmylTvosX6i8kFrSl2zTvXTU5scJdh7/assetfmJJapW1rKE9g1esztqS5WRC7t62kcl
rY8PCVws9nR4/af1ybUpQNC94qAkf8uty/dnN4fhJdjmRy7e5jJep9gd7cDNvPz7/XaqHupzc2FN
jBdBmS0/a5kHi36jvs2f1hW3qemShA4StMTT1GPaPUTTF/sM1X+wV95RjUX6zvyiOBFw5s4JcNxE
p4zq4dk8w6Ayz4nMW8bW0dX38jNCn/Tar7sfSB1EJhwIqX4SX6GnFZsUe519vlMx5wsYoeAtSS69
DZOIi0neIEM5hI8wHqL16KnHIqcA17z4xVqB2tjF/uZB0fXzR2s3rsfT8CqtzH3NikSv9DC1S+EA
x4siHuqTz9Go7UCmjoL3aEcYuX1i692fWSKbZdmw00+pJsp8TfUeEhq5QM9mBbnNoR+RKCZLryY0
foY27Nz2k2+tFk/CZ2K96alFXOVNnP69svVNgN4OY4EdHGTBS6wVxlIFLlPnrrPzHRxahIa8wEId
7jH8ceXj7JhrzN4m5VKyriZAUoAO244KWV5jREB9WHrDl7Stt+378Nw3vja48uvokCYPQmbanezj
uZMfafqoS08FCpl3zdM3xYWGb8dcYENfYVxwdLMO6UMZbVLRAe6buUZYJN+gOIes+eEaqzDOHeEj
WA+v4y/SLg6FcKheRdE33tuXQMaEbZ0+ISfvIFLi2PRi7sRP8Cut99Qr3HxpFZ3GF+hVWuuDYBTf
MQUS7wpQP0Id06xbZUtWBmxg+cYcAIyTA+6VkLgiD9FiwzSPaNXRkfcwfdQOVOVdixxxX1J7nHNr
T3D3yjxXryHAEpMoanEDFwkwGdCSk5q893yi22Z4vQ2QlOFCOhOnDhD9HkD9az3jfnRuTxw2ktRJ
WwJ/s7vANiV3AilnGSHH1ha+W8f4VV6YfRBamoUrjUmbtL49KvNBSt2G0wJJnVOZl6ZblYgzOPPp
glMHC3Y4L+jwhMQVVup6SByEbClUXiasK/OrtCUnfCVUVVQdHENVefn+S3SfTERO0gQdmULD5iqg
hZ9P0zF9aPUFmyoeza+hXvPLtAXoc43USw4s2inNDu3e9+TjB+IzYnysHvCaI43MI2R8m3HxUCmz
j4QHgj/94qN70T6J2+7tDKu6DxFEucYGxREiu5js7Ld9azv6A5eZ3+wLu2YXHZi1hr/KMy4Nz9Ya
s0MafphZ3wMz+Jsz35YZKVtItMY8kkuN6K1TAIZrOow6mHXOAYq8x3l+4Bmjbju+BvluxHRL52qC
uElJshKCbcvFMTvD7YBBYU8rc7NTCLUYwsAfXPasi/Qpzk5urtFzMrxUwhUOz0OGPHs1N6/kCCBA
11KHcVHNyYOd2Epe6gjouwoOhITd2dVJpSjHxZxZ3StiWKanWegXo9sIHvtCM7rmR+waxRFHkxqT
xc2wpSBgbkjj58KcFL7yN6zPcsFlucytJw2ye/qireuzZPkTXFakE19I1pY9y03WCtUXcfF2KrqE
QdfpkUHHYAFOMwVd07hgBoef4iEmyswWD+G7zEJGde/JDZMuDl/CWfqUYoEkLe9gNm10n54KDirb
EYG2e9nrDtEx1g5NvzG8muo1dAdmvCvW7Ac+LpVx/Erxk5X7fGRWVKyp0awP44KCM39JvkPd41zP
9oljeeb/ouu8dhuHljX9RASYFsOtSCpbwbLlcEM4dDPnzKefj9ozp8/FHqBhWMFqiSLXqqo/fTAJ
MDH2ofVizJRdiUUhFWolY/rrWKZrEzPyQg8PsGh/1JDFGZjEbxXmewyhCj6BJ/0ZfqwPdjlVuMuO
1G9tio3PGQV1uGKLywysuqlth5P+J7tWlDg786eARewl4XpSd75/bGkONuJdw1AH306owY6SrMH8
MXiIcq+t3Xxac9YuizVfPmXvi1vVa1BlcDPTMZVV+8MOqjnx7/RaWJ4EbQxh6VOWuPJ98MazxHqk
glDN1DZIYmwNl4MVQviCPoxLjdw1aRW+RuvmluD4oHhJc7DybfiZlk51KV+LYmtiRo5AeFGMM7Nb
2/1OiS/TcLdjzy+onVkpVrC2ZWvdfSfMeTYG4x2YsUyuaCWap+kp34mVtE1WQwaEj8rY7V+ZzxIz
XlIx3Ux8NlboaI7sj+MLwLcnPjTcuCUs4p3+VUXuFTO/xZM9hBjjoEZpqcVuwX2+4enYaZ+RtW55
g8ARQFpbi3l55pmtE+MLCegj145p7IJwPdfeADEl/DROhtfsE45U7NTv8FJLSN3Le42+xtTxHZ9/
2nbSN/10ATjnNYZubZguI8vFyxbwVz8Cos53bAc2wFnvue6l78pF2mXn6qV4UYHw0ZwcpOXhX4Cj
mH60Xmk7gIfIYTG+yfo53g9nA1MC30n/+G/yG3w/JEIYqH/gErNXXbYk0FBSCVbtJzhAuS8kB8GZ
eqg/c8/3pF37Gt34OLrrKx5oh7YLdxFEA9ZrPvdTcB6fWAyQSDFUWpA65EOcNBR36Uv9wqU5vnCS
UZmr1VrctHeM9KXziNPzDusBTT32xYfMCONuMIyBu45pfb7G+kKOHbN1gb3LP7l2qBOoxdjCoFtx
So79IhbYNnBeJ7gqYC/ryfeE9VXhFpWsUc/G0DnLJ2WRZe46fHBMr9M38wimsYZNlvlrI+Hsx6gB
AxUo0eQ5QuP27OQtLallzEMvnZQndhbixoHAOHq4RBuo3fHbYuVAVESX9FH/iW7Z94ji+g/A8JWX
54xZvoT9/Ad6ckGf9NYc6j+1zBnClr4yj/Ersmzr2ZKXD6fhGArAxGSrWoEE9mQjM/R74cvhI86/
Vu0Mb+oB24SjcYYs5MgH8wKCyCEyfxPfRWP6OOWAC/FrjQ/Gof+afhKFK3AV/wXt2LWnely11Qr/
n2G4B91porqjJku8/Bq8E+5ZMNc1n8yNDEIiU9rqwJ2buXO1zqXayEDu6EXJlvqO3mINbHBThy58
iAYIxev2gqsUYs+3dUAmHF4TrBJW0VrasTbIay3e+D4BiOt52FbhSvEGt07dxeH3Rb8Ef4wXBFzN
j4WBlQM54jX9IzG7xRU8dtU3/r9+zWeHKfTUvMlb7RVgUXKLm/RhPI8fQbxVdqrYkGjz01Ch/OLH
cmdsJ16lYNc69gaE8dWcNiwYzQ2bK9hVn8FNYVyHeJLtXfdwKqFHOVlPwxakoTTQoGCo60DWvyib
4Se5tEBwEk5HuHSsylftQwfqCa/AweWr9Y3dp2D0c+hegE/wJeN41hsrWk0vvEZ7ra/yt35IzoW8
gtDdAHM+WCnjff7EPooPIq04O1jHghtQM+Iz34MDp74rQIvhJyddcJMZNTvWGdCnnNzs+PVFU43E
SN6iqKME+2NiMfdaPldISPmPeI/RTaeRvcWv8w2GQE5Ry/pdrPC1JXIGWyhCfvkb+/g35YDax3QT
OAHLJgwGENJb5ruAy8C3sKe89M90M9bhtTksBfLItgsdYAWR5JVx5aE9ZWf8aVy+0viz5LI6ROv6
ubyi972g/rqMG/1bAzYcVpBDDupWXCzba9+jNy7ccB+5+TU9DS4Y4zQeUL/AfmEoz1jo6iq7fIPG
R8XYB7nEFjYeQxbG8s/EYmDSyofo3trP/mTwaQFxf5eBbcBXDVaJlOYgCXxDQNZXRbjKX/Vt+mwE
3lH8rcIDl5ex1VEKVTu+5/tIlxJ4SHQ6JIQAPtAO6cDWWGQvUKK5n6+aujPOVJhJ9WLv5UPG4hmQ
jnbkvCz36SvGE+aX8c19nbLS/rBAcKIoHzGkGgr7t/pJdZGpdRH1kFupF0KxY3CaaUU0L9ZTLNh8
Qj3YaDS2FWbzJA4up4j8Ul9hf0qAbjTUGbPyL4r3UntBF9vPnqJuNFp3sZJ/qiOvBGXW0rDUcur7
cDPYfLgQ8gUPtg76wQ9d8dW9ZC/xYfHNwzAAN2h6DOiYt/YJsedLt4NLhbwDrJ+m8Zlwn8kddhTq
JQsfb5H9kqYk3FpvANlV4uRPygdT3T8cPPMY3HPylJZpizV++tPOPldf4Y5La2aa+g4zhOa6dPpu
lR4lNntIdF5pn314sbDi7vV7Qwc+uHqKuNcb35F1IiGT98EdXod0NK4MBQhC9D/Z51Ai7a0r9LIr
ZNdr+1G9yS6+a1m6Lr9YryW84J0e17erdmb/YJ8x9nCHYPf1rOyzQ5mpVE8BLdGVGtu8KBMG2E5B
cVxfp5fmJi7Dod6kyS7SHbNejXcu0OfxjNuXdLBf0mBnnGRoJOzLTD/mHynaBC7UmEM8Oqx8+Dli
ag4ZjlMPQae1mTa2y0rwXpvueAfxru+00K/0pAh0IiDvV+RJFsWXR9DL/j31n8idMKlqmRdzLxYp
zO6Bxf8SI2K/x3iAwJd0RbBJ6Zm86lKfYioOuhq8/hsPCfAEPPTbftGoRv0mPtmf/g2DM5ZEud61
mRvK24rWOVr5wyEvT8RPoAj5SVS0vKuQg3g0TVckyJ1X0TstVfeu4wiA/QCwlXw2AR2Ra12GX7nd
Frd4m58wV6OBM78kpMRepp2z4AOdDVgPU1HaqYEu59gOWzt/jtLroGEqgDsSJCWn/4P70/RGBRGx
u34qBVMsmvh1+xr8jImn+kw5HC4fzsbU8jI8OhAYKs6IMLl+Q2PELsnWVDFMwzOn33KWoTIcTVBX
ZlcgTcGKGZj6VBzajZN+8loTRRX3s7QQmmXszY9M8crN8B3luwaHm61xwDouHJd+mthGtkQW5Fla
6pkg8xCs2CHziFVwm7btn3GjHjCHKfoFWRAvzVsCUZUsjuJo+Q4eI6HuFtq2SJ8i+BnBipUPy+cC
Kp9Jy+YoP9M+PCI5i+algKW3YWoZoNT1QvYqvHmu2MRT4o7t2cQ6bQ23R9Mgox7RhwNKrwMWHIJ7
pudgdrVxX0GFMPZqh3fd8oYzikEf4mjJpkIZ2u+6wlXYVIAiqKyxBWPqqnrJuSTZWTqQH9gWz1Fy
VrOnrNzi16OM5Ay5s3SXht3QX/Jpb4F1gUAWwBL7sX/S0u/J2OsWlLE7zpdMIRFZLmTEmMluB/MK
FylIxB6OdQl68GjNWsnXMccw9o429hZQ60gSmrZ+7xpYDJKd964/2xdISl0LQxYfcjyqt2yJ1EU5
FonFV6DvSBMSI0yOOwtzZOz6V+O7vzxg/QfU/w/lf9xUNFZ1I1Ok/7ABHs8LrWAZjtSw4uAGjEaQ
yA720sNGqOHucd/kG1iGtual9zN7Z1nEg3bMxeKGK6GUmMnhRdDitTp0TFL4zSzh1Q+TInZVfbQk
nU7xcdfjQXUmbxkFNWy/5WnKnPOwvfz6uG3XmIpWFQJUHaJ9FqtExo7Rr4JzJLOf5b56+VElEO4f
P9AGogBabv574PG8//yJpXc5q3nUty6SU5DHx8umlsaKt/z6eGob4KsZxVic9iKtz0GP3QW9ODaN
WGT5W403qxiRtamHplj7QYvxXOaocYsf2GBMroENJ04QxIkG03UkdMQNyAVZFZkmzkYendM0/LK1
7FnTpS9V7tu1nuoMAwA3omTaRVLs1VyvnX8e81EjHlyJGfa++xIuQWacjkT25E4S9ONmbhHJZnFB
i8f8wM4BGlPIsZMWy64pKTQ0lkmT3MEWTbX4JEXJe9YXw44wFrj2MmRt2WDfNLoI2Krpxi2mhus0
Gr7IGFUPug85iuirydLx0tJ3cc4xEnK/bsg94hxkMjpcshbHI1uAPaCbwAgdJN7S1qUJOpk0rlVP
n2hDsH+ZKTi6nj7Ah5gmBRRGaQRgie3cSsC1QJ2KWUIHubEZ2AiThlnzgO9KWoTvfaziN8YWg5yE
rAUQtLLcyoJMXvzu1hyQ3BGkGUD8rqBf2hVZuhFUr1ln7Jj3/VNgqH8aGVKzwRwL8eN6nkHLS6wN
HXU2f+NMfOU2fnVpJIBkCCIXJryE0YL5UjO8wXHd0U2AvV5TFJdQZxY8SS6tlSENOf3qOQuh3EEL
nPJfMoRw5mP4OkbPmCK3DZyxuqcNiKfAHfV5cEW1/Hlop4covEd1nz/72BK5cahesUwOnUcgsBkW
+QZ1OIO4Js32jfgep63IJdynWAPxEIxcDrnXYB6yUqJ09qKse/flsNyV2V85hvfg19DWzTGFXJWI
vQ0U0CN9iBQmDnUbxae4zbyuXdYatKxRheZCOcVlBUUBcxWcHNrcMROEvqbZblQcee1wfprwryvQ
g8A/lsWagAtAPj5RoDPaVENjPGUCB7y08LcixAw35VLbmVrnFf1IGsE0w+kOUejhSLvSjOJecSZ6
yqAwhqx2ioplcJKwmMVW+rcewvpQWtN5npmIWAiJcfjk+vDxrYOlQUyCnFK7MvAdvPIv5na/sVF3
mzxlb0sUBlQqp2zLBE2tJJw7rQm1isZVgsMfQ5DmQ7LYC0rmZ1ULPFTrhuSpncFioKZfosoYdNXx
O/JNCjkfxjMZLth6FghOcsbKPZiqzNQwiNnaYs2+dXrA0K9MhFuzlMVlJs4Kvb86XHxOJNfHrFFX
A0bvZQBHN4UDnv8dpKQ7Kgkrt67iktNVVOQRpmYk14t9R0kT+1iA+AQ/YfjXUrCQdCUTfjK25LaT
gSHYUIs+LdaTMA4GB6CvmB1mHadZPzMED4ZQ35IScWjnOj52WCxjvE3Vl5cJCQtfUTPifAzpW4Zi
wBIbbHVhEZoKChElwy92sQCkUfAeEjC0KjAOWBVqspm0pnOiOpk3aqfn68aauEzgqy4moMNPPesR
DXDyVs/zXU8uYwky1YIgjgm9s9JxBoe1tUolRlgFsGdkS26WTPLV1LP2XKi0MMn4I5vyx4gjKWC2
PWEZjY2wX303Ba09gewqX+2knS2dgaOk34njY69+EIAmlbZZhnKb5TBxRf08ZpL+kTBsxIpilE0m
wUHYr3Hr3Q8UEeposOE0VoslUPSZdhZO25graehP4UYSWy564NExQJzgwxGJpupqK8QxdXF6KDRA
4riicmgVTXZ7FMJrwhHOajt5qmEGBKWTEePX2o2wjyXCgokhMRQYgo/RvO7mGhGOGZ5zJVBPstq9
12r3WtRcJ91ceO2IGbGKKxiNVhOespIGVADZz0Je6XLCrJ1uzhxKnMcF65sq+c+SHwBTVFKyh41Y
4U4bCuqL2AYit48+S2RhvcsJQ0o/i4Hv0Sko8dRum3HwJCN9tcdFtGB0n60V+jsZk4V4ML5TI/sz
tYa9EaRFOIac/C0yLzRM1U18iCXqEs2JCE45dwWEc1tBWWzp9EvdwEBLDYwN9lPXCLsYzw7tu17I
KXNm5hRcZvDkiM6ydLyvAs5yeH5OE6DyAW8e8tjYpda6D2Ab5nKD+0s03OXueRqae1M8L29x75sh
J1VIfLQ24YITaziQTOk9snFcCnOh7NUIiKYmuhQUB4aHQiiMa7VcimkxtWu7o5jOwT16Q+ogQssO
VjzMssPAX5MViiE61agp9MKz63mHa0rpGU16zbJsInmSQblFridRS64cztAaFvcuHvKh26cgvOYk
sIcjxxZUg/W3hyvnklR7zgNOeTNu8E5ZhtS4yUCH4Du1yTdFnABzBacanCYYLZeL/YM0MfpaHMlI
ARNvqczQILOOcyvNnl7BnSiGpoW3NG/Lso/3xVji4BukXpFTQtpLBlQctHSkwu9W5HQFa58uLJGi
CACNFgbayQBhIbAYiGlTnazN+qoppeSFOKFQLNPYxzpTj8ag9+vZYVcmuFNo2hM6xBQIE7sG4EMU
E32/qoym3AQ5BD7TEMzJmBgXe3vqgWI70H0cExyVpX8d1shlEpzA3cAU8TYCZ1fGlLh5aPJ1qL4p
FrNlifPbw4NsVRDATpMovdppY7m+lYFxDoLxh57d1Dy+S1WwVUYW5KBrBqbwNCMyNtVdgPQlb3AY
adlMstp8axKh3jP9NGk1Vv5muZU6xpeTnKDbaotfjjgtu2W/GZYY3jEK/PHT7DaSQ3XKur45DMFO
G0EDVCMaDhhkwDe3aer7jClUbVtHO8++MCwJnV4GxC/iyxha5l6bu9eJM5CTlbKG6q4cmg36Vgav
AI2xjxdERu0Fi2tGgQP6lBn6e5YBY0lQ2MiYpfGNmGFpD3ejSvnVEnEv6kpxRzwPxmE6Rj6Uz57+
xRU9JjelouOJDXMhbJ5n09zhyugqkfVKeVZtLNwenSxA+aMFxqfWDBXdV+ul0cgQiyimEttio56R
jQEdlJmK7a8inTvev9uKgNzcqT6RovwxjVa4NcD4Z3eKM/2qt/I2wC9tlakEhFdm7/VYR1G0AGzr
coqLWBPv/Gje681wqcgf3+RauAkjpldKCJe/iCvESFGHZHFpgaQ69UJqgaZnm47sUzAomHN3TF/q
uHATqbfXcglGn4axm+tPhpTFjrF49AsDOaOs/BVD+2PJLU8LLhChpwP1HQesfPUX25fqSGqVfptV
A/WtsiqJmD3MFCeb+R7Gkb5GBz5vbWWPjTKDCZ+zVpnFcQgFUEolEa8IU8gkEjoSzOjHRsX9aL6U
QYbsdkJQioOsaeFhapUZLiCzCetqeBptdokB5KepDMWxJ7iQQ3fXNC3epWl2Kalq1RrZJbT6SsHI
KmpHzcMS1cvR/K56szJ3k1kd9FEPnss4cbEQdJoaoqKlYR+sV+2naZfDMbPtw2TTrtii3PTjZy6e
1DI6NgiGPQmrE/CpiD7afAsVcWvTEUty3iuHKYZLmPl4kpFlPQXWdyR6sdUmzV4T9/6stH1wzHSW
snxKPkiD/JO0HFDBnNQWWJeK8qMmWoyarnnP1AhUA5/fyK8IjqXhHrhy3cwgJ7NtOQqRkGhKUoRN
2k0mVRNXojMRe9NK2eB6haNVQRZ3S+VU5fNxEOGvORANLwXffsJkx08m4VGMrfO2nE6aqZyyUNJX
UgtJYa0rJYTjkqFaR9fL4m9XV9kGTyFjs9mUC683rrqdTSC2E2iwv5BtirlniBFQezboRCox3fUx
Q7JoRS0SZBy6bHxhKznzisb6IHMuWw2ptEkUZkdFngx0uwzfpkm61IgLXuSBCUbUfGRjjNuxNsCa
JB5zI6DmJwejV2mh1R5nWPaPNlSRmuQZv00w5+RAq10zgp0mtNrD8g+HxkhngfkhVz3GTjnnk17b
CiU0fo0QwKbAMwQS0aGHxWJM2JH6Pq3erCU3PzSwn+hAavk2CqcTidencuMpGXgRXfQ+HK1kSXSA
1yQZF8WsmHc160QmBxHaxJgBDlmAFBpdKgTmbPbYtHAbGHZcyTZGaccaf6SpWyZuMAW5eKA4lZlr
h8NOK9RNiKsk+H/YXpkpvEqpgnojk7aazxcoKTUzkLH7TLocF1nd8qjm8WRv5aOPkymsqAwOJOPG
Caq0MK4G3dBeEddBBg6Lp3scdNuHcbYZEuCZYQDrCS52jJri4U0oEvN8X4FUay+q2eaOxHs8qCV0
K8IOcpv8OEIxUr2DDyvCjWaM175X6LxrihlfixmFVtZJM5i9BlLwNPtLsaxwclKXwsdpnjjPM9cK
bNBd+xsHyZppVHxQpP4SByqOp/W8shoaNmloULL31cmU489ES5JNIzhCXcbiV+RwBPEvUvFh9Xqt
hVkycXzl5Xv3YZNqin9QfTslUIbsxFBqD3G7qBWzHvxxwkc3q6RN2gqQPhncZbSZTfNV6qReOiKp
06dxmfM1pXSqw+9uFPt6wtKe+ETODksH1qkDtD4QWi3aigBDM0xp0dwOmrkL4+eCoEGQjfYnlGFU
1AwHqpamxwZVH/XWlc1HshBHl+zebh108HUwHw82UkFzYVRot6ZprLfsAsigaw2WLmxEozKGpxDf
qtIWwzLKgAWgwomLVCylDGIgESOp+a6rodd1+pzTbesOIUKZI/ultemguNRL7lqhG0ir6r8TS6+w
w+mYdenMaYFFV0fCkoMboO/qvj+cmiTEt2d+mmU1OZAvUTrjXB7srm1cbB1hDvqRJ2KM7Wqo19Ks
EsVAoSN0FiY9a+5GagLBya4xvM1BIO+xBbn3uqZ5Zd+YgJgQgfg+w60u4ThDIj14IOGfWt4hl4Kc
kk0T53Um4bGIqmG6a6mBIFWeRycuIVY1bAcBZ/0wY1Q+5qHv0gW/Qcwo5Vr9matbqEaKt6z6Jl8o
MlOniU4qPkpIB6JrAa2jVCEYllO1bRIgQUXyb3KNPmQGFeaDEd/zlhrauseyvkFZIWnRgbLwysRk
hmoxbHJZ/ctC+RvOVeWYOd1d3g0KVwDhNY2OS2VLdg7BoI7IrcIzIpuG1rJf8klwERqcqCZgIfaE
DEJZbJBomT9Y3warHtp7h3/xWjWGDzRULV8iDrNkwUpOCJ+6KvNxjb8tOIfUhtfJ+LaCZwQOJTMp
PEQ72zMH9VNuAVOGBT2a3s2BziU1mk9Vpq0r142vv/sFClNEWOCSsDzSLvxqZYZCMc4BMcEKkTpQ
VsWAlE1VvXPJMWDyFdQisv5Ra92wUjQI2zJuuJDc5W/NGG5zDabRGqekLiACNBZsPgX+2JD8hmaU
X2aI+jgHw5Ne+lhBC0dY9LYcgiNBVGtrYAQypsrRJ4n5RhzQgcEFI0KGX4EWKSezUNxCIKJqepia
WOnlt1mTv61SCb/pbX6FzyWtGC+5LZhqas0v+9tHZjB7EbhjQ5Yrqq7eMs4UYzCSwBB96GStIxTv
BjbUSEfS23SM1Vgajhn8lilHvd+qBGNm2NMHFDEmjg01bn9sXUATOq4dQ4oBmdJ/+2pM6Ck88cKn
Opn82kd73W9DPSWHyWJ5w4Dwi4SBV5zRF2utx2IF+OSPp2hMPyy8GTezkTXHatQt8C5JcQ38u6Dj
VF/9oG+WNsPBJHr28IqcD7ZNlmJM3VKQWLPuFf+JhS4+WKqtr4IyZ7hhKS+lXdEbZqP0EoXI4kT3
zuYVXROc4R2xRGeZge3hDg3nv2perRzrQ1IU3LGoEKcW2k1vWf9yRa/dNCixopalDRRVFfto+oc0
Y59jxjOy9uWjXOM9QshkVuv7muiArdmE4IJmt/ElilALPafm56xCmYwagSpJjgrU8ktIRciKYrX6
TtI7HACDkjCUmNgUaos9Zss/USbZBI+Ul1lG2jmo2oiJM90epoO7LMsp5HXDI9hi7Vfyup9aMEs7
b0/a9wDtJGPhd+gIiV+h2MvMBtTBf9Py3LNmDYp+D54RkmlcFubFYhxN1zCtjN6823DvMsR+KF70
yROl9BdrsM1AIBKdm3Q2u/o3YPDmFTVUiaHU5o0ND2MuGdZXPmX3MrXHKLFY440PBSgMzO3gTydr
HLWVb4KRCvKLkWxQHJgEPax8iXioSWXFUJhfEaOLqS4pbY7ZdR9BIN3jwhRuatAlh2X+rk5ztlVF
cvD9RsY5EgGi1i0cyxaf+Qk1vzSwkBZYPm615lJLmPJqAT6tZkBUR/PZSd2hboipVOcBSYcBGaJu
OhKdyLZ2ewUlj5zPjUsOAdj+zDiCIDEij4kn2cYqHoaVylGVRvnH6MSz1mTiw5ZgWFlx+Rkb45fc
Sie1No7stZeBb/Ze+mJPSizhuXkDX6XhGsxSfR3n7yNd8davcZORYDPkx2RAzo/vM5gsiz9ZWA4b
yRKG17M/G9UP5qQUpIoFu7hY/Hf++6/hVF+HdpFTCZHtR1sU8fnx9KAiNgKgemki+mFyafzz/X+e
tDzz382sMnBGeNz+z6+PP/+vj//787mveV//bpsWCOOwUaThL/8lGS9LkEq0/Hj89vjxcLSuHwmB
ywOPm48HHvf9u/nf7vtvT/HxnCn7H6X2vSlBMGxnY7b3k5JPMy0f8T+/Pu593J7JM6LIyvD8UO3i
Rn9S7B8/OLvQ3P67Lc3+/7uNSSWzQzTB72Y2i20ykzokyY3q6Iwy92mCR39kSe1O92G+lZO19UcN
zxwL9DTrK7EP5VDs59C3XNuipHncbKv5/z6QLE8xDR3kQdK2//7g8bTHTQJsoNsN4eFxVyR0fT+q
Fjq2Tk50VMzoJh7Pezzy+FFkNf85TedzHGnItw3c++mteBuPh1tViF2h/pBdIyQntnu0rcTTIXo2
4TlxIBySn1THrADz/ZS9uCpBf/W4vbUxAE1fT7VjkG68f/xQxxZCRFjUM+zGGYYI3jPkHP+OElyL
3BJMP2MlOiRs4HoNYhZiXg4vVXISLMfILsFbKl7soghX4nRZbj5+ZNkAc7sz63pbk+hWKD3qhscj
fZArs+eX+Z8Uyzzv39+lTciGOnXG3ieXc5M8XuHx2mUgLf4jUn/g40Sbf//ff/6Xx8v+5zmPh8YW
JEUZcjSh//Omkv95Z49nPx74X6/9/3343yuUVtxs7K7Z/Xvu//o/C7JJoqQ+pAoFMM5ZLH8WTF9D
kJMeBvZt0KEtqgoqO3NqjwmjZ0yl8NDorRwwTIoYXX4lulJtzcoHFSjCnZlM+c4I4/oodQOoUgKO
3wbbPuy9uE13UgBvpSow9MJoxfVt6auv5b+GHmb41QPE1ymlfk3lQscp6LLxK5AMg5kYmKXq03na
uTbiA4MTUW83Gx/sg6hz5u1Y8K0T+4UCrDglWB8LTCkhzsp4bbZw58qgr5AqAdb3eQ3t06IX0Ues
DRqcPPLsTx9EkleXcKCoBdwumS4dIzoXwTzsIqN4aQ0AhAqrS5g+mLswJXMpusG7yWaG/agHu2pU
bqqZnylvG2dMZYgIUbxN2YK3vaHUqzbHiUehL5P9CDqVhZqr6C6pUrCZRX53GhWApQ4EU9GA6boR
DCANyBEpRqK6EyRbsQSTWMzlzKUFEdqEqYz7xwRN0iql+lKALfrxOfTn1CG/CwqN0v6KILG8Oa5M
V7WVQxGSXjLpZIdEjb8PLPQfsmm/JSErBziIGwQRAqIORk9OZuMsfXUdKd513nzL5jrB1xegUYDo
J8mlqWi2SZJeMvhQ6/pwQVXAtYMuPk2hfalJh3S2YZimT8pWGDDHiViYnOLcJ9ANzbR6Q2RAeqGF
20ndBsGqspiTKkkk2AKbGVsO1gdJL8ZdZdI7BGCwSRvVB3OQTuAEdd++VDJ1sUJn2uY4mZBZ6gAG
n4ZEOQ6aRXpK1pE6ahVPUqtV60H4Z0nVv/Nqmdvydkh+RnmWqhJumh3GgTm6mMTP/5rkqKb+gGw8
qKSnMGeGxnaGs1C05Fim6inAa0ST+9qpG8YBFRSYqQzIzUqUd7nV/hiJtCUSxpH5U5zgIQs34XzJ
JOPWG/V4YfaoBhRriYABZgjT3pq40lQMQ/aSLk+IppJkp1h0QbktHUz/lui9uJLU/leoaPij9DWg
QEFPn8Pa1T/6RsY0pZ3fwq0UKLQJsxpv9WRh9RrtD2Dg0vgNkmdV9HotnqOp1qU4xbKqaZkyA65Q
sxLA2UQQYEnLkl1gLNUrEvMn6OvwTloCnGW7xMc+WlcD9m3+XClrn/QaOYl2DDNf1Ur3dxVHSLI1
iVFnIV6Voj2mmQ0HzmIR1bMBUZ0utr0WWtu29J8IrK/3OuG6WKRkhP4hL0eDNTb9R5XWn3LJO8hK
84kZ37UslEsTjrR+HO9e8npBKah106+SGNJTHaESUBtGeBL5g1YIDyuJIIHHwn8PIyjVcy7jrBNm
FJ0ogNvQfypmg1kv18eq8aUf2jUYFfIut5H3Bt1Bh2E3oOtpaoyVWM7X2oAnXykRYjvGWfWdGYwN
GnwSXc3Agk+H36Yw2oP8kjRrc9aHW9bWsAxjiDIcW+jLbSidqOmx8VMg3U75oTWj4GJ27MkBsJCu
RwGpLMqnFdsybJgc/qWavE561G2ahDZcCU1x6kP/p2WE1ikCUwwVetfY8b6qLr5EbYmJ4KyhnfU7
ru6x76HFTOSCMpkSAaSpfvDXYh5VrzTb4QXjWWDL4YWYEhluafhH1TqNLBoNp3gB53dUVBIOTF4U
lBiOS9fHcHZs26lRTKdN1uJ6Eque1J95i3DJiXqAMcroQx+bapPjVAmMb9N3EluRB0OLgR5sUogc
m5kAQ2+Ie0AHtGkJTGOjEdlO1bAXElJ4LghEhqO1+CCA3q392CKfOpDP1QwvDLDqtZtTNE39dWia
2VEtZh9TqaAulAOdhJruJ8YvdYUnyu8YY0w4kNdClSbfJZnoytaskSAJ/DKrdjrIwkLX1pnrPu4Y
4RcaAx7NXMxAc6QW1XgbWxU2uB4xLZbcWS3nQwu5JhVB9rSQzDhzzaKPjkk5Z16dZUfmpGdJftDP
I90rYoO008qsN10L+38Y52Q/1XzR9tyc9CDCoqbsfcYI44eZwAFJx/GcMLffDyXASmah4hoJViZg
zd7JY/IxQHg1x/EjJVliIxvxUzdL0IonhBaGioJJrpHk4DG+nvrpSHR0uq/W05Bd01JhTc3tL9Ld
GOa3CHyN+p5YcgRnprwZ/4ey82puG8vW9l+ZmutBHeTw1Zm5EHMQlZNvUJIDcs749d+zN21LdnfP
zKnqhkEAhEByp7XWGyhq5TMWxpXNzJwpzhdbdFVbp4STZMd6oAORs2O1N49vvlqdBnUqkc7h08fw
3TW8Cys3g4BchffY1FsaUF2v2oHLySqACGiBcrtsP9hI3FFmHqGQcUyemF0U8irHvC+aNjh4ofUc
pegbxrXa7TuhYTOIjTYkUCmC/CFUwnAfZthqTeb4HCrIVDQ5ZjAaqz3gJWxqxQpWVgacIAYHdUiq
XNtV3rzURfbQb/TNKAxtVIflf0Uc6TaFtlGF8qfc6D/35MvzI4o3NBhj7/OVPNBj/UDkIZ7cHbR7
JcGcTncGdYmryApc5FM2tocyn/INy0c4fsOEGxdmD+xSSMee1M4NbOIU5EdqeJYoI2b1ixEA/dc8
cJ5ySS83eCzPaOCwkS9DLPGoq8dg9VtcMhP/U4Bdynx+KKNphnnVTs1NKFo47iiwSuJkvrDpLQSX
BBGYoSBrLjZy77djvesxb9rQi2o9JjkpAySlZEkbGMKxMLFOQdcR0L27ssu9RqxRO7yrFyoV54VZ
UezcSt1yKZQaYH+HJwlUDaHGLjXRY8cSlDzxOhJarHNFNsZLja2t9Am4euEiJPVZs/q2b11tZzto
FrliM6cAefF8SxeDOgi9KiRj910J56wurMvQwakPEJi+n4RZotyrVUXfl4NdkMwgFRsIZaXKMMRa
zDrrLMlnkIpLNqHu0jaBcIXRsbQwhmsbV9uDY+9D20cfHy0TPQH0i8MlFPhUM4X79S1lEdToNbfa
hLGLNFvzMg+s84j1sgVlA2wE3UJd+oECYcdpjH2pa8a+MWKMOJhDL1qha+7oDJVCQBnFS8/J0QpA
7yb10VIoAZSWVOumxtQXRk8sQx3zGvvhaKNhmkuKm5B31UbKNykeLzediGi0wQdMPxskhn6I5Tp5
5ELGICFS125+yHtNgX3HhIa2V+kBxMUaTW7Ir+6KdsajR/hJzWIjv3/5EjfaTYoR75avO0BGT/wG
rNy+b7wRBRUXrMBi9hQQuCkBkR4agEoHTEpAvFQseD1hxf3eAOXLCdcASgqzv+wa984whpdSWCz2
s8BKxnPcrEN1fDMgxzPuO7thLA//yMy+Cc1WGU86koSztyO5gwQnzoUmOWskKJNNkaySFTYNW/XT
/CUkgIhJE66AV6PquPLuqzflvjhQmkq1JXUeT6wFUV6OWRAv4DNlh/AheUNk7Mt4RcXCfwjvM7Ae
mIWtx26RfcO0SXTKcUPakwpiieoDpYDpwjBXFEHgWqL2Akqgfc6F7BgCJGsG9fkOVel6eDISRKA2
aDuG/Va9na/az4W6aSnp4eMAGAKBI2qALzrdV1sCzGmf+VM2tTjgX9h53kJFo0iYIfIH8MY+4kUP
nBl2Kj5JtEDST1ssOWBOtSx/4UaaGxghurkOrc+AYZCqKZEbvddebpCvWkXXOBvaF7CMAVrcK2RK
lTWs85il2417nD4H1/oRdBqyBSvosfiuppRev5RMZ+nCvrO/WCf9Tvlk7P078vGs9RrIWAYKvHiL
HEVVr9jqL/HTdOV/GaEhPQ0oYbeb4KhFOxP+PvaXDNo2geTarJYKVSzg5EckaGdsSyB9PdMOIMDP
VCdYXkLLjd/gW5aL3F9p5hpHGxMVJYzAINbeIu/QKRdVRAlrATwOmajhmpUY4waQeO/mCNpiM74F
1YV1C58JXu8EVv44QRl1K2bDrVltPedOSTcfVNuvWZIERf63vMuuiyhvm3/+XXeRdWdhKI7vvvzz
7yBPVEtlPWE5LthUzbJszn9+vY3Azvzz79o/ymoc4tTQ4Gmq+1IBs7JKvimHYpu8YU54i9gpzoas
m/3ryFlO2Ya8It4Ml/PnTt2wsAWklwppl8leauvaZ920U1IhlxrjBenu/Pwa6c6hREp1aSgbxdMp
srNw2Ohg/p4RNAEa+Dh/g/K2ztbZCyIcl1BAt+VjfxPfZvflY0vKYYEn39d4j3Dtc/qKE5mx6U/p
nskfIKZKi4VYvzU2EyWJjXPDaAbYYAtuBjo1+Gl4+wbMpmmjDwtzie/PAqU3oKWzCT2qfXQuUWMe
SWcf7X7ldeuvdf/Fvs+OqPKG32AmwGhwvkGBsvCCOxCmLdFLe4nfQEOqX0hcg38d7qgs3ONwnMO1
QbKYM3Rr7YA1trsFS7aDL+sfrRvabEv98Ra0WfUExsI9FesTTAmouiSHU76/PZgojE9ZZW/TN8D6
a+XGeHQv/LW3Cr7ObzbEbmMT3WPFU5/0Z9dYRcdup27DjXmCFmp+whEM/hTWYIv2BjVAEM/ZU4Gw
CLQXoE0r8M5wI+moDnSAt3i1iHa5hWrrBV1suhISAPeGuviKLlnkrFgeLNtFtNyiaYnmJyXscFgU
h04wLw4QFVBVX2m3VCu1kKXOkRw5IuNCvYFmC47vNC1ZZiyVaosiw46PGKyNa+1Llu2q7fhKDM6j
MoNvrH31Mh28FwLLDUu3NYvzrQJlaBkdrc3pxfoElBCI6Gofb9zVf2j5QuP/Dw3f1lXNtB3b83Th
EfCh4aNn3wDp0oeT7vYnSEvhUgwyNK8Hx3vWBcQUK6dl/gneDNAmmEYPUJIaIfwtwMr/4WHwQ/jD
w2imCeRZNbFA+L0XWnE72rXXD6dIJ1nI/626C/PVxFeEQhsUGyaQJUS7GHUMCmFXZXsVUMGFZ/kA
gSS6ko/zP5/H/4eu4PdhofnX//L6c1GKpX3Y/vbyX/dFxn//K97z85pf3/Gvy+hzXTTFt/bfXrX5
Wpxes6/N7xf9cmf++venW762r7+8QCk6auFDfa2n269Nl7byKfgc4sr/9uTfvv43the6oRoYUvy1
7cXpa//65fWj78X3t5x9L2hiZ5cLdr67WrD33cRC/b94VgDN/q2F2JrjOCwSPcPw8Fb7vYWErTmS
GiyNy8imveaaZx8pnAN9UYwYqfm0RpBV81i4FVrVr9Q5aFZUqtJNpzfV0fLVTn+2wjk5ATyuwwM1
J3KcOqO/texqc3rEK6x/bpOsXrYBS5WwnBB184KYVlYG8OBGO8TQsYNwcpuHw8yUVns+GldKDiwn
mWsH2Sa/ZhbLTARfzZoqn+VRvnHKqd3Y3igk4cN4BCJBPQ+5yMkYr81pcmB2ji4SJJ6pkXgbk1h9
w/mXmSWdkuSL3vvjrV454CCKLBqBLri09qFW37BvQGgBJO+UXMRjlDg78HTmvJ61biyZmXTOGqBE
dMRTg+m6Cq1q2gVKDmqVWH1UWDiCf4OOMTPFFlWWGTe6WxY3nhkHt3Oc9FfC6MHLAqbxIczIovpN
IVC8tbPNPBwvwHIW0K6isR2va7eDbqCY9diWl0aiP7Rl2TpzuRx8FdPRra9Z5EsyXyeK37gWzh7M
s5E6k86KszpXqXa6I/irOSO+b6de2eFmWKBmUAaVYKIB7MnRU47cVElHjHVRODVue4y5LmrDhkfs
WpHfj6ek6k3PR5tbGAqXRVBDZHaFNRHgXAN1O7IYsX/lA8xd9z6FQbLQTWsA/6663mmPjapgzBBU
qu0UW7UZBHCmDrGwr0xq7TQcB4e2MbZQCcHQhHRkZg8EPy1OTKWKk0oWtwY6LHZgaw3a24Hm6N0n
fPZ0fX4Zo3TK6y8t0RElSCuZZ2wQ//E37R9/3a57C7XhnhTReu5y6AGuaaCK82+beZ0EzeVshjp4
Pa/vsAgWLT6FGIIMRK2DgOyMHsKc3mEPFpNl27m+mqwN2yifZC9wtBAJd71zD4qOpv17f/CTtKAg
VIZo0L93CjNDtbjXa+QesLmCgC26R2c0xUve+/3VuYtQonB2iR5aV3iURV9rfcAK7s+6CrwvSsI5
OuNA95IXzNPwlqyt56Ce0TD8b/vNODvp59nffug6w5CNV75fsDY5d5u0Ji3iVQZtLtVBDSaa6EZU
1FwABVMmKP+Rfps1vR0v/6IrjbOKMEdnjuMprGLeXY4YKa4+9qqosBqiL+JtwR35Q9/SYVWhkAN1
BFxPPs8wkqsX2ckSA54g0DcoobKnpY4+XnemQ3lFdrdW61g3Z/SjC6MNnRynjNmo8LgVXS+ndpgw
aKiBD4vn4j/2wCRK4uluGgpKwZo/D8ru33fGaJ7xM4ftafTDoe8c3Skh/RYjwphBZ5HWvlZyEotQ
Mf6qt+IvH5iUdxSvtzyQ1hniFdTx0CuKa6M1VlUf1oxJuqciFuYDgEfS8w89Gqui+EbFsLq9+dCt
1WRm4YoLoIdtyzh3+pVJPXNESO0vOrg2NBQsqoHfMs+SGUtfc9aWJf6nl6OTusves5Nb2fPN3jN2
bVJMmyQ3ypchS+vPY9T7oDfaBCJbnlRhS5x4Hg2mVFWU+dRFmZaOu9bxyzDaxl5YmeqlFlZDAB+j
7CIOhnOQtRuNCREB5Lqo5vhJn1rXqrbf//kxZhhdpzkEizBS8sWfDB2lD2QqCFFkiuCQLfiLDR04
tI51NTjkt+sHv6AMJEcUW/E3AKOH1TT15XVb00IBl9eryarLTdexvhtMAmK1KXZmoevb2a91uPqo
4svpVI4zaYpIctrP82dP8YG2pFMM+qPqMCGSw06s97sKeiNapIZXIo6bj6cPww9/Kl1ZgfbZUZi+
h8K2X34bgrDbLphUsL78OS1/GIYGyEnQAZmDo5q5flRnJL1fDM+47CKEvbwAh5hqplCUJhpuk+Jq
3ejdTTgO3gnSHrYkDatJ1p2QSGIQA4ZwJGX27EjgpPq6qMzrJkDeoy4g9bN+REckaKKdZ36xSXAu
QlYbl5GVVVcapLLrfCiotVXM+FU+gbYVo9zI2W1P+nft5QMGCyPljzokI9TpYCvFQBdMEcjeQTcX
oEgRN1eJi02siJB3TI3B/kp6t97FMxW1XtEAdg/JpTcM47VcPhhT1H8t5li5n5TAQ/AImU/Q0w3y
qVisomNSKvfeODE2BU2RoUBI9fO8tpBjJDwNxAAT/+CmIP9SN4YYmSEwJEfLJgyDtwjAjh6ysFyA
4vL376Om11Jh8TP1pIcjsg22hT7PEHUIVWWmdrQrI8VRFq0qaF3KvWujijMp2nhIk/wJemVz7AOV
/EjV5Xejg793083N05Cy4sFsU/VJURlVhuuGWLiUhO3I0USBdQcUCY/oAnLIh8EXfE39RU21y7Y3
XgKWUo9u29Cb03KsHqi+1YvCNlMkD4ekvwXtNhLdTcr9UGSwxW0SxxTJrPzpT0fpuvf8ZZyh6Ov4
/mPbmvG9HK4HYPf3AGyH+9A4tZPhoMTfN5sizo5+1iGcJwdsDfQNplA6IG6nU4JTl48IHLfI+Yxm
fzM5ablXSDfDcEpD866r9QCFK7nF9VHRvu9/PD4n/aCtxCDvvpZNUaur89Zsh2a8+3iExWH14+z5
+B+P/NXxj1eadtVQof9wt3Csqb+c3/tx/6/u9sfjymiisFs0XohbCOu9vulxVbMLTF1Xnq7CRDnv
T3GuoRHWZT6awNAzkB8ZkjDS7gLWCdrqvHUMGE7f99VhEMhAOZOZbcoIi7xGMZ9UV/dx/DUsgTdh
nQmbBJUczM0fgM4COui/Os3XeShGkl1QTufVUCkmlrh5BdFIrka7mrJ2RJqzLlxwYiZJUD+z7wq/
JSuaNUGFilqCbLPmW6JmLxKsfe8jyKWPVkBW01Z0sL4icWuxTiKPBtEFLOuYzUtX5H4TkwzzSo3m
eMK3IIuZWOI4XI8luSK9Qr7I96i94TQQ3wdxjzp+pvXtXedqE1JqIqlt99WLVtqXeZqyyMG3FAY+
mEYKgYNIkc9Di2GTI1LojkimN1Gdqqsu8YYb3QwxBAHT4NRYT+XWaYo6UitmXdjGypN2o8K8GTa+
3+cqvIUwVFf1JL5p/IWpbXgMrRgWJSM8LFeB8r6qAg3bgbJ0+RtF44hV+gCABLSfZUEzCrNRXVWG
RfMdrZgrFcze+d18haLJCL/3x92CAabuypswXUbUi2kPT3AoEaukNLgDhBFFXfXgy7RVpJitBvgn
nugelu1oq7hO6U52Glv6KgybcpV2pXJlqgb5tGlAI14+O+QMvvfOshGb+RlMZOWgY/QE+x0GOIZx
g9pDkaekZK50xVzrMQkRdRDwRSVNh0+jER+DiB9G6/sbFaIDlMrcQSDGt9z62Oe9+M6T5g3aPqVu
v+Cjnj9MPuZMAFnrvk3OEJTApXvtdF4HVRNJSUB0EHidXu9vKzzVUcUSyyI9V0mGt2bONFXp0bpv
0YMAGNy9AmaikoUowFNpq9YqStLpaXR9uH2aX1hMXk4OEFbv40c1dD2KxRHE4mRula0bIyQw+vPz
4Pf4Lqi5GjzxpGLSYWadGmq6fhjqdE/TpaZZN+192JH9n+fgwZktpKwtyq0F9CYGqAtLaXSMngiy
5GpsLlXlq54QH9cO1utxi7pK2FADDKv+GXDmBL1Ln7e9i1C2EfuwAnNpZWGNdncwYuSdB6aGreoa
2Kx4sYMskDFiLNOhN3DKazT+tMLFY6PQq3wz+Br6ui2oqcIYqRr7TjfdI0qBzkvaUSiACf0lUNoZ
uhgyg7OjATCSUV/oC9sdd6L3OxB1ft3mvk13y3QCke9ng7Ik6SsXj0WaViSG8+RBLiD7VCmuihHP
PIrBEHPj1l2GjjJBEcDrQK4pZ3ILqzkd3OVvC0v5jopIcSNXl52LsnZj9vrNNEHhWpYJoewIR+sT
lGW7OOlG7m9BMUw4KmWqXjLCuChQTk1mFic0qAojT/OTp6Qlit7OqCMd29Sass9zCyCCvCoxBjhI
qev5/QY6HSr8bp2XX88n+2DSjpUR6tgsR2VirnD+xNDifFILMS4eKx0PDQQThNhxHtpLJ1dG/A+s
eKTZiMfI1Bl035xBZlzbUWXp2yCs4xcCozi5olZbrc0gyVD4s0p0YQ1bydHr9hy13o1Miy9VoYbJ
VWopPZJcUQ27PQqxm4vtHkByjQ83dfHWcgX7kPu5jWWgPVCKx6aCjMAhAEQDJ5loULYMDs7b+X5d
gZXa7AW2e3RmWDkLbygCdzWO4Whtg0xzgLOIRbkBIJGquFhxNKSeIjBgquBIsdyZN1rUmhV2AB5q
RmPUzsWxSPx0C+B01q50zRwOkBkHrOGsNFIXg51VLkBUx4y3sZJB0bN0cKMnc4ZDen6LWZpvdQKp
cgf3svKWA8APRD68JISa0HfGw/m6SpBKlIxM0KVOCRzCOZXobhPmqZJTTWJ0oxu1yMYQUjTJpRUn
0RKRkLa58ou+exoTZTDgP2aRj316j75v6RpCHiDwlJPfRGG2+zW2CIH8x31trZwaCZyAb+NDkBFT
xypDcGiQyv5drJG3er0SnhIKYgqtrQGqFTFHoaOPxcrwVYNFH4LqWv0ae/TKvE0pTqIQ4TzUmT8x
ABCDeFqOgH1hbTR3L0ORfoJKW1jOcq5LKuFzRCCizhRzATTVIFSNbqyOtWXeu0YAMVCEKFqNAYQ6
9M5KxCmgtdW9VqJGSADQPLZBfQ/d/ZFZsngyvAFl8PHkuX6z87oBvis0sIWqxMUedvpV6EC9+zWa
gd6P1uDgaAdfR+ZapT6lgAN8z650NhVKNU5vfoY3uY6fleOsYw1eg5VuCz8oX4qiuY7U6VLmXc4h
TD7sXRyrUZV8D3osHwE2S7OblQx4hlm79QJGYvkOO6As6DLDAsnJEUqzOirXfxL++Mm1NUflpi0y
CpBrDWvcn3GQ35TfiD6p5v8IhQK0zWbGn/WPcKhhOZ1STz4Mieef4Ana2mGeGutqgHlAmHH1HhuZ
3vCNqeBFhkfoDOCES23tZ4gUx1G4BCSDn0KeNrvZN5HQVykMioDJccBOWKDe/jxo0lu33/cdlOfI
oZZotGq4/DV8gpger9zau7RTTMcUJzFWwDitRd/v/WtC7eyziAplVMXirkzRGZWBVTr0dAF36jbn
6MrR0/S6rNSDDxfn6NwBlw22Ms6yu29W3fuXaGe85ZAuNzCYepYN4O1SN4S8XapPgYkT4M8AbFa9
YlcOaDYrAZ4xfW+cwI2gOhHUB8OoEGwdDEw5qC8TkEU1lIcRbmbqeMYhNlhJ5r45LzUTIx3Qag+e
jbaCTG79GqaFjY57oYaIFGy+c7gWRsRHvZKMSxmzwU7Y2YOF1HlTu9c89VbGbsGABREsEap0PwI4
t0CSvDHujTTsXkQcByfhQWUmXaIfYm29aGwYXQ5jPwQHppxyN4H9Ww+Rjx6INsyPNnTRC0jgKOcb
0SXz6LBMVcwtS41UhYsCP8ihHati9VQLIjdJamftRtmT7mQI3P6MAx1AtpvUJwpz0TEITT3bipGK
5HQGqywIZuXlR2hYEQU86O626sri6Kj+cXYhmiZxSk0S2TJc4/gqJj1EHRK++mWkICQQ+sWLbpX+
QcaNw0hkZzUJsvcuhXsbChJKXWN65XtJs5WhZFSaKRJdEHm7HLmFAEjk0mqZvKymgcvSY8dW2aG+
9OscQmAP70XVLG3zJ3EmPLMFDCR70esIzJFpdlErUjZIWszXP4JOV5+mi6hHUEZEnmFq2edNGseX
ueXvGod0DFLIG4WENIsVwlHPGL8CDLLukiCCXBC3qI9P/eFnaEru+9OklObGDbIDxRYIL6ZfL2Sc
SlatwXqRDfi6BhhYMyDO/PO13MsNu4dW7XY/zk+TV/N98Vqef395vlIedGqPO8lTH3blqdGyp3Uz
atfyFvISefy3O5JILfbnuFh6k0mXMm+eyX+GAtJy3lUKduVruScvkpv39yQOLQK5CC50BbaMvC0K
k/Ki9/e8H3s/gQG5iTsEWk8E9jgzy6v//AkU+VzygvOfk3f5sHt+m/wr51301A70+nTz/vAfbv3+
YH/6Wc9X/vY55XvG2i8WI2C4xft9369r6v5usgKsQt6/R/m28wd8/+jvb5F7v18uD374dPIeH570
/e3nd364vfwKnKCBzvb+hEiT6Eug64CldIVvWr5fbs7JCnn/Dw8hT8mDcq/0zF2Z4jHHSPgSWD1Q
WfFrn68SmYmEunfWosJnJy2ynjU0r0uZpyiCAFZEKODgY3mTKRrExwm78rhMwbuOuUtzkUffT7Vo
P21sLAd/Oy5fWuLN8g7vZ893aYKae324ox9WF3FpNPuxSqoDIXCsxvU+6l208eSuUuE9eH49RUhb
hCKr8OFgTmS2S4qn8yXyhHyfH+J7N6rDlZ9EHuOAYlf7c2IFNgQzQIiAmesd/kwDj9Uphicf0iwR
9dDNexct5VBQ6ie91SlCasVB5l3ShN9MM8HSfUi+MKCjNphPn1KJbNQEDHQWm0mAPOXGFsaHf/by
/Tr5Nn6N8iLpgRY7TrcdQaONApZmgk8TCZw89Op1XTdEr94Mr+KXVE5kE9SVAolpC+yg5H3JlxVe
GiYUWoQhN4YAzbkCPifzPJ6A1PkCXNdJ0KPYNGIDHR4UXiYAeaYg+wqwnifAkqrYky9lRqh3C+Bb
NoK5YjMUCSURkR6C6woKkIk4PzQCGigTRaz9873cOCAI0W5wtr0AFZJ8+b7pQByWmoWEWVEKFKJv
RBt7tK/roQGiaMx4wSojEQupJVsCGUE0KhYcedP0HPwGFKhZnYA+9hIEKeCQlQBGOgIiqQiwZDbE
6jI09Gof18ji/pJ/qlmYMJ3xU8XjbSaBmBKTCT8V+Q4B1JT5KNVYWdOs7T1oAXvNPLxnpmIBBEX8
gI3YG0CD1gIWGopXo4CKppoKvUugSbOg0/eVAJLKPc8OWWuBN+0F8FT+BrRs0KhBBzCVdcC0kN+/
I36EQQBYq/TWnemEqoS2SpSrD94VPDraMeIZJgGGTSQudhC78nUqYLMhq71OkL908YtYZ3StANpG
kYFxigDfSn7h+yaYQlC6BppBg5Jra7SgPL550b6tyYXvoepYsMSht5DMwvcGKPd+Oza1+BmHI7Go
K0ZDzykAzwdrwKu0a5AMJcBn0LofXttOGK2I0KKLPBKDCyqZPz6O+KAky75/7Qi/IC49Dxg8ijYl
P55scNk8ATo+/w7ijOvvzNBRd6oFo1J+YLn3vpHH2kQhB+kaz76AcFN+h08iPrMiwdruz4NjXaK2
0zbVUvY62YTeeZdyT34Hco/ZhFVrbG4tj9nZEJugYhCXm/eX1OBehgBj2XxSr9uIlOXCtYQap9w1
TPJBvWuZuBF0gIEFIjiWrVpsfnuJtNw6MwIfGKiFv6k2fNxMSshyRxwLdNDGNIu9S3IXusKAwZk6
obtjIFgqNzIXSW6NvFNV+VtINpug6b6VEemVRrQn+f31ov3IPXns/WWbgnnXa23nW6aNXvb3xKUy
G4gPD059sDvYR2NJ4joedLxIAktrNhNznvxAJkWw95xm3oicOoJx6RLukk7Pqse9SHHGkN17Vb9y
fQdrpN6x9xFV1It5wpUqCdX08CPnOQwtwDfwGCutNvF7Fx+gI0uFlqAY0F3dRlKT5nHuBQqydiId
ms6Ilw5VEBw6ByVLkReVraM1smQ9hum95Pmef2kBd39vDE5lxHvzTmZOaz8APiJCJDN9HTWA5V6d
WwdHbEgHowuBt5xVNHgHyVnNG6I9zhZ54HlQVCt4lWq47sPusSvBdwbki5cf06yahesEtgdzOMQH
mW51mvIGW9yaYruj0M9xUbcQdFtOVQfhTUWLTmZge6eArzVjeR/C49DKZmfEekdAgJhFIgaL1mQo
M31V2NmJ1zI7S5YnWXp2h29VriINCmx94bksm1WxwB7FKtrREQxJO+XRQKkz18GAArNeOY13LfO3
bl3fD/bGIPBdnO9uFqR10wSKsfw7yINAJFIRdXDQSquriwzpba1tWelAmcsaFX3sBIXbZqjx2dIK
ZR212rGEojkv5DF5do5BP/6SAfb91F9LVkdjvs0mZA+9CbQDrCIn4nYjukb7qOofZF44yLAfA+MG
kFuU6uWD5YIC2yUgmb3iSiaJVTAcF8q3X9PELrrtfjDoa5kqHj0IWmKWlptzyrhRv5oNfdFF/Gpu
1DvXr6JtjRdz2+5TsZF7neB9+Agv7m2zs3dOf+W4Y7yKw7BbINmKibxIKp8voPfuEvvV6etu3cYD
pFYcJ2R+mTLlcP5sYdk7C3VEHa+yxaArNj0KRvueNAvCSQwz0/wEOuvxt8yzYyfge+10RRU7XxhO
NF3GbY5SXoldXMvsIL8dxF8Yd81IR1lBKbyF5OxIwovcc90Ivv37QcnhUZrpkClquJHHJXtG7r1v
5GX2+3vfqT9JlIebUuMHHCAHfbhO7qq6jTGabX+TZ+VjyONZjFh9rqKCYX1O1AzdSZEWH4o2WILA
gNptxXcyP+7NWnI71f68jYfbuPaUlYEYErUBkUj7kSYPVOQOkEQKBkxDf2bLu7HHPHkGXz/PwlDH
Lp8gw+IyhlOYkZrI/YEYq3M8sioD/bCgHg8yj+6PONENpfepyHxUQicyS35fOQuzQb3FNclMKmqC
slg/K7ezHn7W4o3MsjeGCw41GHy014P60tco6OVJNL2CXTvOyPc9yAw8iaZurfVW/ylRDvL8YICs
sLUh3fdIoNxVWvdgj/P4aoYNViyZ75yqoGxOedPlMvvyGurFbY4u4zFIC5gCTWTt2nmwViI180om
Xxu75LXxIPt2s13uRCnnoQ7nk7wr3xrNHQ7/pRdBHrR0dJTlidZVXsIYZcOhrPW9RXVmlU0lnoDw
UK4LFYja6M0vlTY6cAooCVSNNz8OuKTJDzG1g0LdPzIwIau0ayq1dArW7NeujR5XM8Ev9tXav3Fg
qB26EWywfNqZvMIMaOY5U+p544ytttHQ1Hm2fNKO4kvoJoA+YWzrhwGAzY2VYNRx/nYA6V5EbWRc
y8ID/DFkZ8UXMDnmth8t/XHKY6Tvp8JbJ007vGQhDiLilmGB0mrbGNB3YNnddWjVyeMq4ssXWeCP
V/qUGZez3YKBF28QxQuqk9UD+cECdXOAgppiB6/WcP6BTUS9VlHdIHU+qN19lMy38oZDaWWL3nJb
XAFL+1QULmRJ8YiWmz/oatgQGibpqoGXjcoYRRB5Um1g0OmYDduo4yW6ATYNBPTDrKdHedc5xBFV
NrHOt/0r2ezkG81K/UxOWr811Sk6UKf1lvLxEXld4H5dPEZYZ2qZOq6nqjR38Ky8GxQ6sUOejPxz
3pl7EwloioCUWQiWg30Q1+NNMIqihriiC7BnspX4WYnMeG1OdbUvGZRuGsWCLYJwy+doNDe+FU3P
XZR7q9CoZtZwChm7wt56Bg1N3ieburUs17DiwsQxMNy95vnNNTAmspziPlYE/n5Q+hdZykHUO2MN
kYfI3AVQ5cUVAVifQO1xIfcwHEzKbDgQHGhXJIux6BBPW4/4OaK1+imYdH5uX2eyd4HfqH5Yn+9h
U2SU5aC5cjwkGrX4mBdko9Nw7s9XdD2qUvPcvMpSUZya7TGbIvVkCQkZ+VdGxgAvdl/TAru0fFSM
Y2OH5clp0PmUD+r1W7sx0qO8QC0RIXDQNrhsW8e7ZJrAVlt8HNS/ZMGp72yU7OCXXUKoRT/Mxklr
6Jv0c/r9gUQpajQH49Iwh+Iy5W+BERq0N6Au5+chcbnoFCVEK7P2j1EEd6MyzPQN/wD5l7QZdlPO
9HYqkWo4dj7KNWgM6K+9+SQvQONmWtRqBUsCvMDRbLAma4NWPRUdP0/fI9WulPUXluWkI4dWvUUg
BwKJPzfbbM7729lVUGXQ7OpLkyIuYHfma2VkOINH3KOifR5ynnHVxxG2BW1we76bF96VbmE9onwE
vR029sHRFPNEY/Jo667/6vJjyUsTowXo2EXVLYJs/VZW0YyisG4Lm7KGvCRHFRaRsfrVRD+COmgF
AURU2BKrMVZ6X1ZPalpdy0vpPfedWrePpFeSNbAHb1/Nbng1FJ7J6getBAM9alN8YoPAFuViW7nR
pkmn8lkrqE8Z8Z0TkJ3OWelD2CAf7PXKp1gx82WwTJUmOIXOiO9O4AIlyuheooQnvx5bdx97tY4e
zaat1qhrCdHgvL4aGwXOkyjvzeaTvHLuUOPoek1DyL/3cJNAqKjta1jjVXc3OGBI5GWT0N41vemT
EpdoEqHZezmoQXgcO+QXOxSLn+cuuZSfxSu9Z1kkdNAzWc+50KBWVfVKc5QBBhwNTuvRNuVTy/ph
AIjzpm8GjFbCftq0CfCqqIcJKy/x7WDtUrT6hPo7JoG6N1w6ulKg9aVhUhM17bOWaQd5Kdm61yjE
HbXNhgI9hDRD6mcsdnbuuTf2nOF6VBrm5y7Dis6rlZekM/A2aovmiKZyeJLVSaAE7Vvm3kxdZn0e
lZRJ0XOUK4Oa9r6szHAtC5f1MGGBzL1AWX5T4gA7lj51Ns2Iw0D3/9k7j+W4kS5KPxEi4DKB3FYV
y5FFT1HSBkHKwHuPp58PULcoURK7e+ZfzkbdCqFgEibznnvMxNTt+Ah5OGvxqQvVfhg9473Cj/Ns
ksFwHk2Zf4VJCaHWyz7mP5a/Ln1PRCk9XWuA+uVn8++XzSz/+P+FJf9GWGKoRXj3Z2HJRd6GdfiU
/aQt+etX/2ttiTUrnX5QQhmGYWGIbxvCESCP4rUSKsQ8u81DozqIzHPcTRRpxq0elNPJ7UK87Eqc
DrDpcPTnWnPIjQRCPED48I5aFXpHrCi6tZM4xkWOCeAutplrzM6gsnbdmf1YpMwQQSHCM9idam0g
ArkyMq39AnpmXAyBn7yzzbI5K1KXqTBIscDQbV67DAhnU5VWtTZ8vep3TUozHKGGvGszfFTmJv3L
iWeiw4oqqNUOIXSN0yH7kiYJBCC4ageApXYkrnS4nnBVQUymV0aU7g9XpvDi2zT4U+1eLg/vgg+J
jSnW7y4xkdjON2Y2XLk6Hyef7+tsUlxv4rKF8eJnEDzTsZpHhavOwrreeGXlYnfw96XHoamdJQVr
/lfXrzWiviuwxbrq+TKeGbZH4uY8EIFBJrYZGx6BLuGEuwhEj1Th8b+MDW5O015TDP//YoBGHGHR
csQXriGwXy5b87bAipUMeFc7exktryBBT1GI42fDE/HPQ5ZFFifY4bg4CMoPzXMuoKKxfppoLnwf
vxzd2UZV3BMd/Ajzaqjolc9NXUazI1MGVbpJRgJWp38a1Sh1GhoBydPyZKnA9w9jqQh/qiJ47n8a
Xr684AeR1MiifWuMI9f+OMbC2v/pQSSl5b6c4u2rZ3GsMEge0n4LskjOKGyzvx/Jn0ccd56hacVN
5aUPRpTM9AB8L38z+NkQHFID6pvdwOzI21f3ICw0/KIq6MTVo3tVB2W8c2jLrnBKQSL0fnmMl3uS
tcYh6jS1fuu+uKh+XdaUq+XelOnT7P67l3Z1X5VY5//jLWqcTj+0frFPMEA+c1oLnjIvwM+3Cg4L
jZ4xZVXP7RqHcjg3XDie+XG5axVx0rrBTDZg6HMWdv0ev8HPtftheT1e7p+bm9Y2zgeAnjCS694g
t88HQFe2rLYQSEn2DU244fNr00rvzPUdREF/39YfVIJ/6Sl/lFnPIuqfv7C2LU1b8JlV4FSvxXvR
CCSTd0VxGCpjuMaLge8Rjs9rswFiWp7p+TH642ZdnLqbKXT+ev5/3raw1L2dDbx833f7j9urhDTZ
AMxTbwjiSVwyIQSBA6vlpKakvUIuCOiCmv7lqG+PCLLKX0ZEIbe0bV26jqG7/PsP6ltTM/TBj+Pi
0GsIuAc/efYneBswJMJF3PFqg7DIPliEVFZ7gpvwNPjnzbT22jfTB01lX0I72b999s6vZ+9YpgG1
zBXKMK1XovmphcJVA10deq+sN2YUYWg0Cm3nYoR815mJvRvB+m/nG/W7ba2EkgTIKFxZIs3Pi6ok
COmtX0Xz9Y44gh6SbI6neOsHtRZe6GVMTfGAnokg1Kg6a+Cf7UYN4DTqJxCW+fcafMedhwMSN0ge
ynx69/YY/eYOO/TMdEOyonDxGPj5Dke6WZMbUyeHVgYoGzSMfyCbomzdtIMgM3F5ir9vZAfzYyA1
lgQ54efL1rrXTfs+S5hoE6t+7AbMQHIRyrsm06flw/tykH/7ez9v4uOy8Z92EmXYnteqQfzfN/jy
/H02yChmj9n4fDkjLYmBAsiJHCxprv1efVlOT0pI7gqfxeUQNaAKbsnR3X8fWWEb0gUGR7zuvnp3
fOYuuMtRcjD0XsSnbFbzDbIy+qs2UffzuL5soqW698H20/ajCGNMPkRRxLvlF6FD8vgYcnk0AftL
mRlcUZsaUIjMEBukQn+mndOc/bpPm0Yf1lSR2n3bcYArh03oxuPbO/dtogsGbXxeDhAXnn3eWbCA
3zpKSKZyE7kjJg1SnAMbhRurLz9Ig8Vc6bMMCD2d/GpFT7QyP5cSdyNLNRpeGzl2+R6OOeVD4qGp
G1AT5oj6TfrLSRk9N3lBSN98zd9PCxfKy1LwtKH9xKhzaLZw23p2kVwTtf79LN++l8YrGwIW37wk
uG+4jqUjcrZf3cyBHIYgjfXwUAZDAgU48Go8yHEfJOfNQIgNXHjVVi2ugXVM1GTiNMVZWMt6eX9e
fl3X1dpDMUaaXjj6FgulMN9phUKoNe8hQFR8JgtmuGU3qsDBW7RlfKyTUZwnjmXc/mGnhpDYGKsM
9qpu2qTipE58DGGbni+HcCQhOnoltnHA59sc1H1XYv/4f3e8rCHyQINJVJVhuvP7h8CdzAtLwRz+
fnzDnvS1phkw2idJoELv+FsEESTCden2+9mEJPaFA0Yr388o8i5bWCDfBkEVbbHJEu/pZSCagny6
2g+cFVjwU5kP075CIrjK9eys9HDdQchid94/TCS/fiRxX3Edx9bxT3Js59VEkhi1gxEkwSUlHnUg
YfVYb6TvefdKFuQ1z+/yyzZNpe5VaYclzaMBE6R5Y0IVq7OS7+9WdlQfUJqDz7/+ynKHGDAm8DG9
VJRWBO79h1/nsH55KaarykuetdZrd+XXjDzTV/vBx7720RXXlb8Z5DkxihKhjrAv335jfp17hW4Y
wgTHd13bNucX6oeVQ1XiydVUMjoUxjTdIEiicNMoqnAkj4MDPptI/J1MEYg2j8PvNi9reV/NM4qZ
V/Xj4DTDZUPr8cOIon+rdc79n3fiJWN9PiX5++W4844KzYEMmU3YBOQ0IkYY9fulBlz2y8eo3rTE
YKxz7AupKaqvwtaRWmTRtcjOYRdi9A0uuUW6TxrzNPb3RQiyi1JcW77kL+dfjnu9Iur916NPGBcu
S2+z0+l9zMmlPh8IK2m7dU8CfDNP+a35sXaCZ3si/a3x5c2fziwz7yc1Hjk51xXXaJmqPal7KJmi
iqwO4nXqqLM3Grh1YRTpMYzCjyGhlqe3b/Lv3gtHGoYyJJoUqb8yZ4l9Fke+LKJD1pe0zDvmNfQA
Pf79YRstN/ZlE9qK5i0umbhvslncqPHkGrVx8ZtNcxBdhB6TWv+77SfpEUmfRNfLb3TZkO8whTdZ
aW3srNn1jXWuPP4y4bFCsnNwi+Yh3S8H/k/jYSvBGChFs5nJwtDtV+NhI2k2ukCFh9AoadQPI03P
Qq/Gc3/srYf5QX+1iR5IG3vHJDgtm5nKFZv5GLs/bVul2SFLHNiB827/tH1AwMCKTJOrZf/ffxM0
Ls68nf7td5hZXoYO7bM6NVZvj8MrqGoZB2GQNGmje7Xh9P/88kcpcHWlMVtO4zQXxJ6THpMQ5dhm
vq6Xf0ZFtNcR5pK37brqYtkOw2frseh18zPE5tO/3N5qnIcEAeVZQOsRjcbrHzYhocv2ZzxgNWT6
frsNI9ydg47QzlBoB/qpa7/QN3lOT6FJi+E49olc/7xXYYqzHN7K20OlGIofas5vQ2VJV0kKLNYW
s6HMD9/JViZ1JVFiHTwdU9oNijqeGXuk2ex1lrgLwhAIYKiafPZyKSLvTE/9YBmWl59W5I180EyX
uABRjOdOOHN2frsLTPhjUEJNa7b5aNan3+1MZdqNrfJ3f9xhzTLtrMGn7OHbef2LnWa1uFSNoXDY
jDffd45oYKL58+2Ei+AZPWKxEr1JpwvVnItoI47I+3OLz7FQ0d1gyDUY46qL3PTa1KDCeKFJdoOy
54yItDuPTO2hbYNyvVxbMoDbuBUuNg7xgm/ftVez23zXDIWGjeW9Y0r99ezWjXhMl6LhrnW1vymM
rsT6YyI9ybPG9IhMS2xqaY0L/vlqYwSFfA8K27v5Lz8YywbSkg5XivgIAIYEW+o3j6XbI0Z2hEws
xwtdFwvAmvhnqyFr+Tf7ITNOW2FEeuyzPfRy7R9miuWVf/WcmxSaUlqu5Zq6++rT2PmyyyeEuge6
atZjFcn0KC17vCwiiBwVxoz1qtFydJX9OPjO2uvbsTtgUD18NmRSVp+KTqGTRrG093WNcITZBNbD
VWCxp3nZe0U4zdrLYJb84yFaIk6Pfod11HY5DvVEamxYactobQk7fM76jrfuf3PgevBwWIsDeW6b
eJnnEW1+7Nk5AyKJG1wHuZSnoMdMTEYIwrH3gKpbhY+eJXHDKLTMevjhzEpRNE+GX9z8y5PrKQKd
ZqSyj/IIhGG8R6IcrYcopu0GbYBbYswvE/7q/Lm1q+1gtimQr+/Aecl4mOfTh8e4yQsSs5ZLmJKa
Dh5Gv06fXOldisqwk3AhQtdYuZrch0nY3iOBNr5dG7YPB4GtzzoZyVeI7eLMzEtIlzD2+lykN21J
TOaYh5gu5hjSl2YAETbvq4vAbT57XTqdx217mYGrX8HOw/g03i+j4E7RaTCPPNpneRMkezX7/Slf
7bSYiOcmx6f75Vl5+yPwu2da8MVWylGK4lW+WuOCK3s9LDvcQS1HPkOWxoejKxPFtzuRvdxndESd
1RhpDjqaHFcMvTNHXsHM8w5tnNvnqlHeYQhdC/2rrB2Kg4AsJ6KiSaKdZ76XI9ggFeReSRwSiVnB
S8rryBJajkUsdXHne5ZzCxef4f52VKkRfgbaPGB6sRzb5Zt2tHwIsb87viRk5X1YTcQUofmlE++C
7Eo/Vl/8NKnv62xogq1b4ITzp/OyGxE8ekp66+XcytJNyLDqq6eX8xtdwhQgRV2Fee4cg0AM+coE
fKSf+7uTxdVMYrZjgr99H7F0RNtHVEOwZlX3vmj7r33tNJvl9E2m0qegJjr7N1dQ+DYRAr5m3ljY
kW2dvjVPf7oe4gVBH1KGYmI8Ewis11aKuvzni5vSsthKA4dRyKm7mlJlpeJBHBzbwtEqja7nyx27
vDiQsvSFsIpyK23/0UtUDausR3ilKrFZrr+H9nlwG8J0vNhT21IvrqBJ2B8K+njepqYveJGLhBCF
Sb1/NSpjZ2GCTFZhHuBHmGC+uoyOX0Ari3VsNP8aIdGT7ODbUGWx1yawscQj4NfxsjBg8Gvl7xvc
nVahFpAx61XB3oKgTrDQRCAA6rk+UR+XocxyTFljEp9LBLPw/qC9TsNxGda3X7VfF5SuzsRBEpYA
5pSv3zTMBGjGJwxSqvQxXsfQGiDx1XVzNj+Or/+5JPEYE12+YZh20mj8zYaFxOTB7QznNvHaCQfy
mes5ZPeSWAoUqR3KbtESxfSHn2sQXNZNVl8xI+n7YiAWcjTGXSTIKyffnByKH/dHCulNIAx4sY5J
2gah3S/7fXucXhVkrEsgATC7Oo7p8udrvD7UTL5JGv4/eZ9PNyqcNKj0MShQUtvibh6rV5vUam6z
5XRJl+7dAjQ6hJ2vCnKJjj//YAFL+9rCX66DUGTAxFv/l5+WfXeXer5Pi5n62IW22DOB4Jo8bZfd
4BoHFbzMP76cBfmKe4jM45zk5f+Dm+drTG8ZLMdxTboDQrnKffX5HmFX1Tau1aDqFfGyfLY2elK0
64Ql+NYzC0xoh348R2vtfNDSzAdlFs3yXX75KeYHdBF62969+hXk7vHcDVJ/k06RiZNzXa7+H36/
VHpNQFU535NXxw9DfXYo6z/+7hyyNLTWZE4vp/Gym7efO0MXc6Hy8wLPtSwi6pWgX8SovkJIk6rQ
TJbB3p5Uiors4sQE22nUYJER3BbTjWZJ/VmwvoCUDtGG1IUg8vn/uHJXGEOI89rHvUm17XjddJj7
IT2Iigpn5ob1rhmn04l8Z+8IVGzeTjiNfO2GNnnnjgl8taQaeoJvK3nnQG08mqkrzrtKB5LAPNa8
FW2MzXRQ6PvGcI2LILPHdqMXYDea0083I5Mn7rtZgJtkpTdE/436M4aT3qnWClw21ZB5X1NXE8Ux
I31rWrEA8fZTbdj1NnICJljLqebeSR7bhPCVpv0UKM+A2phaD71lFdx5VjAU2oNnf026xu43KWHH
wRlWOcHJt1gL24I6wqi68Jn6xd9gAii++rnmEgmTwhtAPK1jbtmHitp1Kep7GwHQJnOG+rPrED+R
RaXzwS37yr2l98Zrz3rZp6+dKw5fFJV245o1pSXJfM6Hycakb4iVf0J+hnuHyDmNUeA7XoaonKHE
J5hy5dZ4AuVI3pXl2F8tw+tJ6O1mFug3hVUG8AygwAcHz/CldTT1NDjFvoJWXU5BNHsZzev71mAt
DrYFW9wYtI9ZHvNi5TomFeskMWjqhgVjNwoXjzH0CcG9jS0JPo96oq1NX8+uUcw62SbCM+K8D8Lg
JJvC39SlEz5XuuqzFcG7GPCqSSXTyhbUzFA7LRLq6F+sNJOxTS0zfE58sr2NKrefIlGiPeTdJ/zc
I+j3RvR0ETCGIFhH78rhChkJDpuObYQfE9mwQJuM5J0x6tiqW/NzCIfMO7pthOMWaqkmBM41QIWN
FFwy68jGWTkpLEq/H3H08mAUjaum7qabVJCuuoZtBtaI2c+4jriAGk/5fvIAYWBs6HVQUAX4+j4f
XJ5eEdvYlnrBkO/bADqNFLl2j4CMASOuZDyRAUS4ppucqYm6eqjs4SrXkhIRgGPsMSbKz8qa/L9R
y6sbvwnCg45xCrHuvQ3BOwnJ/agx+rOy6diiqSbIUXj3fuNA54PJXcosPo0cjewe4Vylk7OLQzzV
ywwFpR5GFmGnvHaFne50CK8rLQbN17FHWpuOaa4NmeEoN2DpZlcZGUuzOOedCrur0M/GY2SobRCU
1rZvA5TPvCREnBEyPgefrcqUy0piFy5NTNTr2EEWNmsyeBtBmikSv5OfhlfYuLoQQ61h040u1nQK
IoEowwfpyXS2A8KmXKCoa2OxLpqs38UqxcJ1wgcomHS5UQVQbqiC2zoYn1VhPhWtVp/hemJt0MwT
RDV15kHT3felrAkr7awigeXgsrZvC/NjatnHyaLUQfl+SfR0jzuWvMdO6zzPHP99U5jTWWCPwxHx
EvOIPaNgqTleytCyTs1UlzfYXtZHrRPxZprkReyU40yXSSOkMvH8EfHrL6UeF/vRyPGmybzOIw3G
R1lk5DYmp57mOxetAPRa5QkWBKSJmdODmGxrO/SsaWBqmuq8MYzyChzJDjY9Jmmb2NGTB5gb/kNr
6v3dmAsq7rye3WeLbhpPGCBZZ5iGOVs7btzPURqyEErkcAhKBUpIQLN1qnz91hV9f+v0JP5iyNhi
/4PhLNNbQSxPWJSgz/jqrrE9KJODrdkURGace+tqpHqPySHI4kzWa3KtQj5FJFf65A/iWO8rZ19E
tElbnr9NCoSFrBswtO0RC66rwkyvar155yRTucH5o7u0Ic1iGw/JmVJPxtDDBdXzuVaQIJBFsbjW
8UnZSqf1H5vI78+tdiC1zOuPUd/qDbL5Xn20oqH2sO0wif7q+E4eMlUFR8w28ak0e7dmsZPyYEYs
QelYJNpNMlYOEoXqfZa7YqunTfehtTP3a2MPtPNpVpr3Ziqcx6Gf1LTTRUi8Wkt4J1ZVIBjZgNv6
NKnLQSvlTYWHMh6qmK2RS+LsIVeovSI8CdaP0VZfCtN1z5A6juQNWScnxZZT4UmbkJtqXNhCZayE
M2fXOom6SbzSQzKCgRPMlYiIRSOojHstRApmNIki0MRRdyxqJ4oTD+lQpnX2JywK6xunwfpiKLN6
41KSb1ws1TwZZcVq9Hyx6x0t2aIJ6BBIhvZDPNb5tY+MYZV6RnTwotI8MYI0fFN6vZ1n7DoheLBV
dpIwS8ivUua1X2K3IUrHulC+X6+qYhJ3HhEpm9Tt8x1AdbFFbuc+tQ2XxIemxG6vZ9niNjmIfYxH
2S7oMjPBHxGPCL/2/HeZPliXre7mV/rkgYoqK0d2U2sRduwssTF2jbpkhxWI80HEEoZjXvrngyZg
rHuenRxGTY1fGlr3Fw2R9TeNrQ3uyioUCIUWZ8zpUPqrdZZ34pLufkEio+OA9iGnR6Lb8HbhId0j
ZL2mkmjwdBoGiqQaYWyo3H06wAHp3UyDIe2553k5eKeozVw68V36HGelIxEPqPLR9gVVIXSFr0rg
dYQcvEBn3WYQLaOkeoeY72PKrs+qMielAqIw8dS1N3VPemFHPR+BWjv4BVoxJledsMsArMaG73Bu
ECy/1vNo5u+FZ3Fqfuo1AtjCds7kEcqqzzLfH0+OavNnx8iIaRkiTB4Vc2AZEG00Qkzf2IDF1/Tw
62es1/hmlwmzBh8B3IwaWjNOGQu0KW3m1J+kTTcAYyd4bl8DbSzXhAOiYPLtJgMTbbSvOIpkpwGn
70t0re2D5nvds03y2ge/RRGJrB4HsA32qK5g2hvTxEnXsCeyvSZtpHrmbJ6eyu5xbIzwUo9Tgj7c
LjEICsWoLSSuD1eu1L8czdHZNElJh94sCd3JE0J8dVCQvZ1F+snuQ7RuMbLXDb7FY7pO2lZKVpd5
0K6MqBz2xky1Map0jp+wzZzP2Tj5dy7iyHGNuKcFBBuYRjCt6nkuE8XXp54IbU7IXVNxzn1jUthZ
etEciylsPxUgRBSqSOwyLWUUKjf86CElQzjIEofQoYKgAMeshr3ULe/dKEzrSTPJMDZl219g9ebf
47pMSzJntwNi4AcjCzt8IUX10SvskOUka3/Sbh9YGHvoTaS+CuLyVlrvMJbJ0PTxeUX6yEOVvsML
mjRnFxJ6h54+cjL03I67tSeNsIqMpGkbUdwKxAgusBME2KYQzYGXBDWkZedrNYTPcYLV6loDFF+1
QYOsVPp7c9DMbSv7L81kqR2tDiQMlYn8CRPH2RTmaJI7vDZCshhTQYaNr3CocU1t4xC8udYjvNhG
ke7ayXiaCnYcIPnYmWOJYDAd4eg04XBXSlo0OH77pyjrvmqFTj4HPuxYSnbmMYT1TO55MBzDagQC
1OmemENHkE5RtbsCKv5zTPNhBaDPrMNC6Gi3OUpmFRJo0jf1hd4M0UVsDLtY4qRvseBaA0MjQOmH
q16CAQX2IPeiKklkTDuX0qRAMkkoh8lS8HowEL9hMVFsMXX90lRaflZoOd5rMsxXaak+VgTEbCu0
WOdNQaOAnsch6uub1tKeQmkTQw7WSezw5SyiTbUS1+bpqo29I+jlQ1F5Jz65tFRRspzLavoalf47
Q6lbB0pxwWp6nUXJk9JDQsljyFtOo54NQW78VPntRmmGeMgxpj7Tc/N5UAYLK83nIx+Yh0RWDTbq
+jZq8Z8IEAO1vvyUdkQum6huffpEVAR+37aPkzV9otl9kFFrbkvSLfv1qEb/EVI18n7yoGBrVWjj
x9nrJw+tHSm3XRm+H7qh3rdNcCHKB93t2nsSS1Fo1eGdY/nB3ulxeKzKjpAZs8Laru+afUcNc9G2
lbavhmh+zUf9KNALv5c1MvSQjGd3Uwd9dQhLCZWqj+ZywlHBsMt7CBM6br5oUA05XTSd0KptkA63
wpTqM4b5o3bUioSGzCpWNdZJeM331nnjpnUdrcqgG64Ts5r3Z5Zx9DTCHeyBbw2vOWC0xxPt9DGe
eFBFCBSejdEMUBM/yFcx66G9Y7WOdtm0RDOSEZxHJVmW9PclFv0X8NvDddWa3gfXj72vtSd5ATkq
/HtBPnvFUoRCCvZSTllE/Df16awwoqk0E/7HHNpD61MgeFpJjZFDPSB8c7gsmePeuaU3njRbUCWH
jkaKWyn1y0gTYXdGk52yo3X4LPU1sYyZMVcnRjh0X6LJ7K8iCTddN2LQH7+CVxb33gefCD+xASk0
bo0aPEtiEwbldOr05zzH6eLUBN1c8qomH9eBKOrHMoPWj4261FHkWjhBG4pdazLTztA8jiRQwYnc
OoZDfdXL5qNMUhPTZZZ/KzsorgV+FLHR0dcufHJwmPIPZgy0FNaWd7QCAShQU+S7rQNGMMsYluN1
BeT0Mcd42pMWgoY46Xa6Y6fvl02Um5q3uqTsz5259yHEtDetuHiCUE0NNlQmKIFrwd2fWPZoFJsI
IaZM3qmYwQyrQKz0AHnUwh8pkgEO8JC7mzaGxpKkkO4AdFArEFbqHdOgj49yagg8TkX9mIcNFxBG
7JHvyHRTgx9dizAx3qetzl3PYmwjvX6oDpXIhusYe12g00DfT3jOnIZiHJv1YqhtYyl8XwjKPjxV
i3wtxqjcsVSjtm/bxMH8IPZ65LETqAidSj4GrUF1olcKBnonykPs6WnK869P2oXK/eKJHlO40+OI
HpyLfx8GM+bKSBTO2cwdDRHF/oTvIbnH9kVSIpsTRg9/LJqQj0wCDNFDWbA8d1oIZtdF3AFrapJ3
SZVMN0FDpuOqG7T5/ILC+6rhYgwoQpl1k7TzmMxEFwdi2A33aiCoomPYaGBhI1BMJzMzsl0+I7ro
jacTjkP9jOPjPjqDk7A6p1MDeYQULig4N0kSyTvfRJetgs7FAA8hQuPgFjOQPvs+xaN4G2d2dXAw
OMOMG6rDxpADD6xhOeNpYZWMU6XEpuw1/X0A/SnaxA0ilLDmuQ80lteGQ2cSHQcFv6GZ3tfJsAGV
ZjqlNbHTaNDyJxBp0hiZzruHxhyMC0Vs3pGY1fwJfeNwPXoBrw4C0epA1xbhTt94GOsZ+VPs1M1B
lQg3V2PdEfNMZLVHZstQcoWZKYG/AErxGnU96L8KCvwFdUv12Kh5eFMyi49tzjB1NbrbPgZsXl5Y
rDSDz+mUFk+lG3Looa27Y9KM3qGh8USX0dXqp2n0UXWCyDUlv1NVGBMg4j63osavEL/QVdEUnzKd
REc08+6u7gCCIaCjX2k8XnbsbdZeO2JJnWZq11Qd7my5HE8W/e5TkaKNrXoxijUJucY5ji306yzp
HUViceYNlY/YLHIf3RKAH/Tz3Y2Yn4K+AJoThQBSICa+W6NEpSbsFSJlFLP6s69HxRMkaC1HmVnw
TueV8DY51em21fk+KpuR8qWv3WOW6n0ly4ALVs38DFY6lC8Hi7w5MhK6qWuNaHAcFEDErVH2Yerb
fXEldfKcTzm8r/Nw+DhgeaSvahbkFYhw4Z8FLCuYGYuovDDqLrsM+gbRtd67n4vO9r6G+UDONuGU
xK31zEx22JOfKpzRB+HmCehU6X2IpMD1vYaw4WHGTZtvkxRhPi5djBcENUgC/Cew6AH//AtHzRzU
3740x4tXYKrBl+4i64VxUWGW85TSlDq8AaompI9fNNjuuZ26xjExxrX5nwFW0wSHUphwHH8Lsg4V
lBQr618DrTwMDGFl43XygrZ2euRvYbXz2XgbcU2wiylIyyWxdb2QGEbm751LVsM3AFb2lg0AmjuP
YejnVOg/QLFtHnNky872v4VjZd5k18jJae//R0xWa2zrUfh6Mk//wcnOAXAVz9R+HPk/Q0fkG+KK
fpF4qX80FFQPkluBM73GPPsBt82TIt1YwoDl8h28TRqwygjJW72ih0RJh38yr8w3NJfVZhOuSr6Z
1B0Lpovvi4mLkjZTKDh+5nMsusgskG2rWL9CeDsnMrdBTqJ3H8CuW6kAQGVhqPSZ3t/g0cS38n8C
+uLOQFakiUh3QX79FgzYW0b6B/iXCPDphkYf/NZeEdkw48CU0fERdt1neAEwCybC2tfEf990cU2x
nGIyvQDDstXsr7FmeTcLOFyVk/UQx5n4+gIQp1lyrptokX4AiRfQOOkK3HYiZ9CuFiSZ5dF4uUDG
fivs3TJmcSTDZ9vscdz7I3bs6AUZ7BkyxH/Cj5sUdi3UB1rDLMlpZnOhqdmTMgicNwBtM7t4FjEz
Of7JpJnE9aNrN+65E0l4Oo5fMXOUOca9buU+BhbT5u9RZhlJ/X2r8BlZkGavoUmST7H3YUGbXeLS
P4wTqP03xDmx+XIvHcHSIC1qgZ5hJrBKnOfkBX92yCI/LkKPBYMOZhkUHJCZhTY11rvQg17+Akmb
NNepnwgkHm1QRmz53c2CTeNO+NS4kwOD7S1sWrd9xABNcRmO0ZNb1KRUtM3VglPHnRNgVmXF+7Gb
Wvh9yXNfRp8KcpfgrzREaEwyJ81w7uCBXNMfnu7Ctn5Y0OueEgIrV/LmmdxO3xHsCB+K7RQ8/wbE
JqWN/IYYq5w/AtlZIj/XsEi32NgSI5DU6qxX+b0otAOhWt9Q7WAiLAIeNlOwpr0PqtnDSEIojgb1
AZoKvhWlu8stGAmzgoD1A0X730h3qwGBN/30odbznStS9zwx1Pl3xDsey93ks2arLfQfKsKpaka+
Q6N4DCeKsc50b+k9dpTwabgGV6bknzFwo4umVWz7c+3zL4BwMoQuKo2Mqti6WvDwbCazwtCCexI2
tzMwnkPdgO1g9qvKM/qzF4Q8zUdSen29PyM/vlyRbbir8dHzOwLPHICczMf63Bg+YG+fb4Agv2Hm
LGOMM3oOHc2weVJP4+cFMi+qEVyzwfiAyuVvzFwG6qGtMOg5c6Z8au90yzJlsf7rP65Zai9/+2cw
vdRU+AVCn/3pByx9bIt+r8eSbsKCpbPWrx89VNjWKqtsdbNg6YS4DBinud12AdRbq1WfVNN116yo
+y0RgdGqSqMvmd4Q4tN7BTfkb4Q9EbgRdbLsd+Dic2QM3h1uFQyHrFb1SehjhmcveLsWOd02HwZj
9xpwp0QZ7hJzKq/aJssPKcsalv6YM0u82PDx7oMZ5UnQhYRpGhNl9SsS39qp2lWezapkgePduUrz
2ig8KwaqugWSH7zx2k54hEaDbO/QdbRvsLxuTQOrxYi198/YfJ93w84AemJ+MvCZVmjdEr3W8M7r
0uZoFR0rO09oBKlZAXoQIyblMG3bcNMC7W2X76UA4GTh9zdyn+rWZ48plkzp3thLY3SvF/SeA9en
PtGG2zJ0vnRQZR5Kvx2OC5JPd+yyFzWlClgRkFBI3Tr59sD7avd3MfqKo1ZXNf26H2F9IKRuRXc1
hsLZGO8WbL9P6/Gg8P2/bTLpbcgJ0LBuy8zLoILApgunI1JWwHnHHG4kvm3+33+B/CcmEJarF8ae
WKzpvMfu68rsaaBaRfM+7UvrWKW+tS2+twGIHxnPaXzD4XWJflzphkaQx6/NgCjHKsIZVAJFz9L3
oz7am//D2pl1Ra2tXfgXZYz0zW1SHVBFL4I3GYKavu/z678niy0lCLrP+c6NQ7dbxFSystY7nzkn
y6q96fwsIbI8Vg6akiNw6M51PpjT+Xs6QVTGxnnEiHkzSYiFvCID3hAmFQJTekVSRXqiWcq3lidv
7SfllVAQ4gDzTiJT9fOxekCwKx0wVb20wjTmKtVNwyOLiNBtWu2g3yTypP+dhqDXanHoR47was8c
V1NJxW0n7rO0bHvmTj/VBD6zhn40Y/6KPYHsIj9n+MhJlCoczeTjSutNEdGk0qtsMxSlxJ6dtqkX
56axJvil3w0xwmcXIjAJtYGqQ3oB8KYYK61XjQPCCKHl/gR13zDI3ktTqG4I8NS8owqh0N6wliv2
PGSb3DIE8F2NdP6V3UU8fLrR9pdCmPBNJ/xsK+oDxij0yIjSADYRlCnIfbrThrogZwc90w2s0dhS
FRPfIF2NS6cFEhg9wGGrNhdmYx4CpQj2RD5ot0K7iLXJ9qSKagwhYNSm064r0h7dpk3blez46VpI
Gbod7JI4zDbPcgZDRMx17aQe3kgZ6qSpiEB66+crDm3lda5UZ9IIkM2QaWQCnG5J05ov4ogY8j+r
GwV70pu4nqkQcRSmsaTbnPYEHq/Cvi4vk0nioFtn9R2mtpEh1+C7BYviOmlk6Twp0n7zrvihtocx
Zk0hMpaGFnmfasVjCiE+tCFpTJW+X8J6Cef8qYVUFQH7bBBRRRZBRC11ZtWSk6248rRrLqpIH/sU
pAZR5uqLNGIDyd0ZSnz4VR4hEbZKYwwosrZrctouxmZQCezFz65uykCh8CCnleseLYTEK6+lT7ap
PFOLMtoDnDInwH+ayij1sol8yLHpswvGfFVHSm8PMll6VmNPzc1vgos26A4xmXT8mKEdruS5fYiS
6QG6AjA+c8yNHFCX3NVqvKliKjsG8kC9rJnvjB7yIkmgbEpUBa+sa90NHWc8M/Kc1riovdAcUgNm
pWpX+TDkq0hT7O0rwaZWOWKj6EWzdXVUbfQUZDFDJY9XgTKNByHbZLIzUjCUmd5kUuAHmUAH+CLi
MIT5amSL2XoRckpNJiWrI4EhtKPqx2SgxhZza1y8K+aA2CCjFCq6mZ2W8iEhDfLQYvLfhGkAsIIL
d5Uxs1qbnXJz1HmmknhFVeYpcH8Re8yAmTCgjRXSbfRa8anCwDwvh5BxDzPYcwdg4vyN6qOi5m3q
UEf/eUf6EUpPX1TDXsg/6EDDHsmnO3n+jdbWTwExWk/oQDEi9D6hRmMjxKDMUJXtXCTt+hdFyAK3
qJRKJ2rVZ7JLidBZiRVxM0jqDvbXuBf6kK4zKtWuag0vyaCHBLSVZHKjEbFRerKYPr2SiSYdn2jR
bFSj8z+Si3w/s9wid1whGeGqD7zaNM+FbDR1vIlz2g0tY9zVLYPFRTmqJ+2BydmCZEX++Ujw9crR
gyshJaEb5avaTHaJgW00GtSbRU7iZXedzaxtbySlCuWJQAi2OB9pSpHmK+tJNjO4oo+FJdPSE9Ir
NIrgO706eUddikc0YGsifMFMWaOVevJ4iN6VmhS8Zd4ko5+RakNWY+uEZ/8z0QmR8hJa96IkKyUn
f22RnszA2LdT5FP8LlEBEjJiB2x7GuR0dI8alG2bTz1zW1doUIReBF6fcjj4TYjyHfuaFNV5ldBA
+FaEUuV5BHKTf7Rxlm3LrEV8wj9VLrVMjkKAZJTtnTnJ3L9KUQp2AtCqmHbE37WoIjBvalVrPVWW
f9Oh5CjQtnFH6dUiRvkylZogRgA4UslLQdPox+w6ok+l1Ob7KTkzLwJV05QM9RDC3YFalM/1olR1
s0FST36nIBeVM3W4vd1+YlKH02iyjLU95j9kAzNmU/VXRGo2HoP3jRSkvOIxNqzw95Urpfd16gEn
4tbi+lyhd+psqJIA4Oxf6lhtOJ5rEnNBJa0Yss9stmVrqlY6X8YV0pbaMP/XVfQIX5OCb0ldlxdq
EEqPb3UuWZZp52DO5EUW9K8n1K4QwCXyNBr7oArqSJq+d1PQUKUmhK+515GHtHrZiFOU3JOTl8d+
tYqqvNQ2QgkLQtk/HaRZvv+zGhZbspmeBgXU5PlbSSzSbLqKDQXrF6G4enrXqMmwHlWpXFWNrWXe
ewpZw8lnO9vReF4u4oc0xvPmWSoTskiT8LGhEyxtqZxqOWPTsoQ6IAYYk0+dMDtqTCAihadQeKdr
ucbpy9EbrvOfRbU0RwJocR559SI0zRmi2Ft5LUAEMWCNzoO8027TpEnvxMT9WXET8xZ1GAl8XWQ3
kmz677JOsfNb6U1kozQKksVRf0vAChjIl+MFyw1do6Y+XKgSwlIbMLCZRvSTXyQ5w6YZmmorsqfy
AHGvjGeiHuAgGeXTTY7zdt7Y+Nj2TTwy6TYXDvGo16mxymRchYUssAj/VO0U8mJv/LZQ7odQQbY8
yndCfU10Ak7Cou1REpWAciKEPGPS5MfWGiPCNJ7FvLHqcAwtasx/ruj1rdpS6JhprpD18iVhqtCB
LSprrHec8dCHlo/mPYHPRwS+EJD6rE7NZ6Ub/Nv/l9KnFsmjmIbZiVGfJEb0KFQ/kWiktJDMeUaO
l5TVjif0vzxEhDWBjIj25mdBhegrVDIWK4Zri0gV9YiVsc4fE7rgbKBkpK0hrZ/FQTo6EGF85oVS
vARsVyO34muZUEkldOAl0EvrkU0Uix9EappfsrYJTcegR22lDmxr3mqISk5kvt1It2NaEvTd0R8u
lF85Ygzg5CUK6yhF3pwTu2HrmvOgLN95WMIVkD8eUdfM39sp4aPpTDhWX6TGwTaV3az0bYbjOg9K
jnI2730mhvLja+kxYdG+TtrzMYdqfaU+SkEn+7Cj4UiZojwYLGR/1x8HE8k77v1bFCquXEW+W9xy
7ZXJ6U/lQWvPxFUK1FG9phxKJkY3bHbOHPg7/DLt2ZSAz4iZ6lGjREwh4sjgQwHAQIj679TKzG+a
z0DvdBoZqLuFAzInZMt6kcvJvuRRf61dhjOrj75o+G8ETLw28mOfI++YbNbo3OB5Ft+amjFEFl+Z
s6LjyUPwSWibXZmnd7GisNvqO/KobBon95U6ABr0OqPaecbb0tnWiZA7GSKCXNK56akTnnurkaar
FOtRXaXmGREF3LXLxRAqnaQOUOeDLXvmlPOJo4mqPvd/AzrnCWFUbRhaD4w915QtIsFF8D7bOXe6
dU/j9Xrw45iOvQwQlKdDTIqrihXdUuNHPbWUvTnx5YR8mizhffSQ9YRgLSrocu+FwG/gGcb5MJEk
YOgazXyLkKeF/ItUmRQ6Z4gfhbxapf03zTfTw8y55FAlWqPu5yTHhzjSY7//TXDFBEIEc24jBS6i
a054p8eBc1k6K2iTJdy0tovpku5M7GFcn4pUkA1JAOdESpDRVPfUe1rM08XSLkRZ6mYhUhYVO2JH
ctou1xjhLfIgI1tx204yH3fNxNdD6STja7E4CNU2Ma2bUa39dTz1xpkO6ecK6ZXqkMad6dLjoozD
59dirqFz7fhMpRXbkMdStk8IsYs5Wv2q6sqdcRvKS9LhckFLTuvu8/Pe88uEnk4SFpl0ilsXxLoB
eEbt7RYNtVsUYyH5+ktmDaVbjkd18LnQfuuWt/Xz1wRvFQmPE0uCV5ToAvpInDipkzsRtFfpScXc
J3sS2rjQh0OOg25MjNc+N3nougrSouL17U0TXSTGgGwb6cRCLL8UkTi2kYNOEzG0OmrIy28C1TzK
S+CxeO0pZktpDB5V7hVE5dAGvpgKFjveZ71HkiHPQZY+VsyKPHGDlRZUgx+w6knk0Z0ZCC+rsEH9
6JfcEIMT4xo3YvSsQWsMI/fQI+06UXPIfJwi6zeKtNO37TpKwT2youD1tCzNhYo5i2JyyJajPt3K
ZDzxMaMSdaHyCI/hbMOQC2wmLOTiJg9awnti6g0fB5F3VXBLNkvMpr/skabB6De+Eqqf34rYka87
WNxC7pyPleyG9MFDb5kDSFi8PkraZYaErxg5pvX3ZO1x2SN1GdsxkRHoWzMEKWY9OLApSa8/FrlV
v9MS10qcCuwza56wJ+SMqxbXEJ0zENCtLxknA6nIrEF/0r37ZAwuaysiSm0Rv6fcGjyN2zpz39iK
dM7AW/LEpGuhgtPS27gRveo3SWL3u4y5wDd2k9e6NjokH/Igxg6nYEcnYtsxZ/uk05tkd3QdfSiK
F0BbKwY2A/kI7wvjZtlyzigIbKg/FMcDUjOpWKLfskgf2l7Kb976kjK7w0xsRfanZ6ncGgzndpoT
9fqNXD6aiyfatLdCMpdjiXJxQh5eyeZ+Vq50RXOu35POuzKyz8PCuuNGBseXivxSSOhxkNPPEznd
yhzsp1+kdNmYaLLytblcCY9T4qTGhoDBg/A5RVbDW8Oh1GTxOimhMZ33KtBZCiGpOw1xkctc+EOV
vWxQuZNupIW86CRIHPLzP9Tbzdw3bsyo1U/J1VFPPhTel2PRU8pW7C/ie2E2MAghuYtCgO9zZtl6
t/+PNHh90rqnPqSQ/T0dvtariO1fbgBtgdREc39b5dV88Z4LSylj9WHuNaLXHIpn1S3nNcet4978
oVPHxjtX2wlfVh36G72U4uQfb9ZRpufzOVWwslFAhVSvjPZTMWj9iozh7FRI9v2Qo85icf67al+a
PWBkNNf2Ubq3rTF0iVUqSToK1E2OQuyBV98LIT+Yg+gqGQ6Wf5HnUXXxP5LzdeWLPtbS5j1FP6qa
7EqGS3WPljC9HrLLOmNyd5T2y6lWLkJCVDXJAr2ItFo+ER4xCV1TLlJzr/SU3vI+5vjTcMC0FsPY
e4I/k11vyAxEfjjIg12R1vdn9R9rwtqR2XTMPifHNxQAUwtqfa22Wottq+ZksVc6kOf1khEnnGeZ
1JDBgOvtjHgSdlQvcIAfkiWfT6W2E4RAMjrfEjnMr46UgN+wP5ITcHirhlgrzGC8OOICCQHmqV4z
AVvcakdkoG4M1cX0wNj7z9xAX/iqJ3G/urJppIxSvVpZxWbT3QqEYFraIjpC3z7CCAI/DC4M1Jp3
XG70NdG5XQK0+yMmB2JENgtSoFmoZTUr8abCEMlTWxEx9weeoCRUdWXryW09YKgnkmb3whUMKT4p
e1CVs4bdiicrU3q0xVEhXrl5WLIqvUsWjFWZrypyY1azQXdE4Y+8VkbscWGebHWNwmqFKlnPD9L+
4QPEILXlhyjUNgTHDnTk0mdEbbf3ghkwWZcQEorsNWYQNtJOT8eTI2ZgR5RQAygy0iytNSjCpkdu
AWylzvU31iANbS8zZea2P3kDjP6MNzT5/oU3cGbKgKQhcN8wB0YnPeGUib24TXHILd67yS/HlYaX
2nLR0hN3xD/dhdY+XcJpHGx4WFQOFYKj9z6BoMhUuphdck77desNNhwVBshr08puSrPeYe2tVzPB
MCvh1XtDInRav5Xq9iyP9S9mnZ1yDvqEiwGtnEryleYn2wxv3IPSFcWVUZrReR6r1kVd0hKxQAh5
UDRPBtTmSqMAfSPMe0cQQQtzqHdbSeR5/fzz/+BHo9Z+/qmpbpXu5qM/+/y7TqTlvfuLP5DA8h3d
Fl/zwRq/CptgpjrzZ6m2iAFc6Ia4wUCEEz2+pHKpfcIWpuGbxDJY64m2qtvwLjWD9NLSxuA6CHPn
cGQeIrkI7mpfyk7+Lfcw5yHe23H+SonfVTKGa4E+YIfwKnJUVsJg+Gf8QbfbDu8caplgIORpBOCM
C5yGfbi1pcsjCuEMlnZT63LhBYXukx0PE9H4UrIu80XvegeM8IMYW5NRVutf4IjKzuuTjk6cT9JQ
Y/AZWZp+2hWzRvJdnY4WNzBH6yKq2YZrzvRAgvtAzhDfJBZtRMg/oBN6GpzRn7TpTULXPiQo7GJA
sB+sPTsEw31DUIRSWT8lKtmhgqLoKnB5HMIGLjgo+Jlz84ndwWH+kaiAH6cZi7cuea3BcPYOVqH0
cBtED5qXr9mKJmVsQepWA2wFYNGOCM4YMaMVdoKz3Anz1VvKwsAodl1bj8kCWhiVrB/KHmmEiLbK
RSJ9qKKqWEujfD1PP95AFw04wC4yyWbIZ6dcsxTcH+mLvImCjSl37scEBnx/jszZI6CmI1dS1m9j
KXkSPkyLUehGi5rboiqvZZJcXbjSyzeezCOZUVXGl7yzxo2tBwG88mzu/o5ojLF+N0PenDZhNtw6
Gjx3O087X1O3wrbZzKwmGlEvM5b0NTJgtv4Q2YiqQT9rZJ+2+PexDVMiytOqfMnV7LbeWnFRr4TR
k9WrYDypWWtBcWSSfWXTJeV2C8nRZFW1SSuML/9PnEO31eAgyedMd+7Kssk2LZmgKzVVkmegw56D
uzjRv6vV5G8IEqIOi/HHx8bQZ6ijbSsEt/RSrr6gqlW/sB3sMJpT2EaaGxanqGA75HEIrhLbrNz/
EvDoUtrUO+OLYDwcnACcuLUnspcLOrVC2e200BO8RwP/7c1DSeTcAn049WSe0dxRovW/Aj/m0pc9
veCDT5Dh94M/D+5HCIiMdQEXI+3rWL7a2yMGUoWt5MmNM7rvcSDE7lrbci6ac8GCFApzsAEn9WbM
cpIEmbEJIMSkBXiVJ8TOLlRIyvDZy9XRXtpA/oCGGBlduLzp/Wc0JIE0Ojiomy94iN9P5QHNAaZY
MCI5UUP7KvieRyndarVlMzCUxp2wvXZKOYHqd9GPZ16k01sT3bKxdx9AI0o7abdhYNdPE0Zf2nni
eJcbVrWxxzE/Y5sQMKYsn72xgh5J9YGkFXKUNm8QEjuTrTMmGocPMZJMwd7tT4q+/XcsiRxol01q
3L1iSQzKdVeyOuHb6MyRR8pa6aNOE99IrKQgS4jhHZGRKwPy6He8RFeIeq5aJ3B1jLeCM+lKazdL
9b5Anab7by4PvlyGh7CzDY+IUyLjm4aeLhVjL2w5+V3KOpOkUllbaS4hWqZ5frCqBlFywOTRuqYP
bYkTsJFI0/kJpxRdd29ICqHKcEf2lzmv6Y4TlEqCnW3ny0qGGxyqUfnnr+CbR8wrlCEG1iTrVF5r
vqzJlI3YjbymHWzi52bTKzQ1kJ24htlo9HXO3aFx6smHCcQTc4ifRgrOADaEAnOh7dBa5xFB7Zqh
DdMqDupZXsuy38rrdGgzeQ1WEstEj+jssebR6pR1ojRoRdSErIrZ0W8GwlIe4AfaExq2y09hQTlt
0LbZpq8bkhXqxGDlk8mYglaLivCzcCkLaAY37F2d+ObGUUMWp1/pGUyx3wnvJDKiTw12t+hzeWAQ
WECnnjv3kPNqYq4Gvz9JQ/luJqrD1VT1sk2Vzy9oTesjV2XmtR/1m2nmMCwtUInVfy8CsKLMdNZa
yldbaBtqsK4Izr5LNRPxxIRme4PejDW/4ZTyiCWl6LfY/A03JqUnc1UMW1wrs1e4Sr/9/Pm/TAq8
nBemBj6nxVs9UDCwrYzhIEgdlJF28kgVLk40UnX2dUfTlJnKB0HroEJdqXPy+A6wE/U+Q7PGBvkN
AJ3+SO4oXezvTetUOLEt2Uq/l/mkfa39Mniq0zFwA5RPTGPt4wRGe1qp2e4I8+RabnpGK2/eAXr0
LsCZCCA6DVm47avwEPdawIxebk/brky3EtuNH8LNLQAfCz3x1CqHeScgnzEr4mvw4nYDvFsSo52p
uOl/0j5DouKba4yT2Na8QYa0i41yz6bnU1YTwHH0fL9H/+Cz706kCnN557TDfk5BdrKEm6Edys2/
YIEk4oEJnFeDiz8DQTnZIpuW09+4QEFUxqhXHc6C10wQO9z9SDToWTCb3+B8B28I+kuyBlwj5V31
GxxkxNqmGQmP/+khfwUHWep4O0hFt5a0mQ2/LRfubHeHMRsfBBcUasNlUlhXCxqU1Jz2w7S/z8Pw
sJBBMQi8EZeOG0/ZFxv6QtBBmrSM6odi/0IImWn4FDPbXqtTsv8NEGolA+p2Nu+klJLso+/8CAmp
JfNBp65ld2yVS635phXzI811X4T9/IgKUbvL1MOnXRMLprGWLKouoqa/w6/HfPOFFTKr8EGhjnEd
yxbhQ2RJ4GAeH17b0gU41Cls0HPVuRLgkDwMVPhKmbe0OLqxPyz5gBaFLlQ6Lob1okbiGLSSQouF
IpKpdCEFNdx8SBLJUzzSoRh1F1yDCykuJNwXZG+PI9KJEmusS3P/bF+Ppy7Z9nW1z2xiyFS1vg4D
9XScBFAU6tWnmjPgC1BklbNXq4gFRFQdBsOX0X4BKl7TRSnu9pXcRHcfEUZmVu3qzLj71e3+AhlN
/aUxJYf/mjMaQnur1dmWYcd9pKrfyQ67eu1+j0hldMNQ/ywc8G+wI2q/wCkb426xwatpupLwdXth
bawze14LBMlWo2vQSaBL7PBdpNMBxjaBnRqzPHUot23aXNb0RHtlRWuT2UELCjgJ1yn1ugPvagCl
xpLP5Uw6xMr8ZEfO3Rhka9vQclegSlGlBydBGJOZ+juulLSqTj+DbF9kfR/RqHtkllS1/+a3kKgY
hi+xUbd/4paSaEzWIeEmv3BLvCRpTI9oJlm4pZjB0G4KrOjQhPUcwQMRpIWmeiqs91ToRDRIFtkJ
qUlYCDp7HX3ELvWhfL4ElP0LfKnziSvogmpnKIZxI+z6R4wpUMLoizO17VUcts/m/dEuOQPEjvyl
jRN2CYJrogelutZoVSSthQox4uaStNE2Nhbs9ZQqi5GfwuutRTZnv7Zp+sIDq+zaUtEzb9QDf6u2
43ApyRl+7iFpuu0zBIXPsPqUt4wyeQWQCRDEWbjrCZ8UNFTpdzXvXDj4lQp5/o1QeRwFz1kBI1M9
rLhdYV1qvh3SaaURCgaYJk93odrNOobUztmkUTk4G9NoGg/ZnnfO5KRINIKeikrbuKmy9lMITfEc
LKD30XhRIVx/nbRKukhignNiu0Lcf8NUBfZkfKqUwbx4w1WNEoql8HBRSoNmuBBWdggyZxLesq6y
AgCcoheyI/yd4K0Sx/Zvo0X2/Dtz1S5EVBk52cmRu+qIJvHkoPHIQCKqVcOYJhT6ZwhrqAlHG1q8
I7O+n/ERb0arfkh66Vu9mI3fJB38R1AWININk/rx/Ahm9UGl8ChH04W0iJNayfC55OE8Ulr64u3v
U5Iw6zwbVnrb6YTIME2PpoJ0zCUJs65KbPpkeGz1HCvJkd6yatrjAudUYDQC4Iq0uKX6ylGIdpC/
0YjzWSUc5PJf01xdFmzUCiO5QfBUiL8GrMt0/OSOVKfL99AuYZjPZAYZoaTL6yPjxStxuowNvVkz
XFWvq142bt6wXgUdNVeqWtwJ3iuP4+E0mjX5gGBm7kVuwxvwy4xRwB2jsdyuNPZY1OCBOm6nOqP4
8QMMzM71k24uH/VyJCW6M87sErhHY6gW/T3j4UMibHnAXQGlHLGwtAGd6heAT3BgouJBHlrAv5cY
iA8pMaOtMjdsgmb3X4RC/BEV6/XNQM6d+x4ulsU0LQoA5ENmjEwSyUvK6FZwYyn2KU81+3kjcjAa
2mYEQCZYMT9BXApi0hmOJJlfl0TdQIeL/8OCqnl+IEXyxIJOBS3Mh8DKOsI6Bkf68YYsGyogqY6l
1X2Dlyk2X0zwIFizHgUr1phcfCxNzAqbcriSBr1dpaZ1/Q55JvECdLNEsjyBoyz/kjcImsZbcFtS
d7GZK+ukIoSEYtyPWTTUe9IbJZbsmI7yrVmO2VnsxMruFzytdwKGRE6rsc8SjJqMghAkevsgODVI
mZg/GJz85NQkwnhWoudF6WnDc6W++/KclvHMq/lZWH3JZ+tzSJKE54/KGL3l1rAcnbVZv0/nEbhj
yW055mf87/g1tcF5i6sgdkXQxnsQW0w8gZtYaOY1jS6uNQYkEs8rSZKrs3+RvyFx1qYEkh/eYG3y
wl2VDWzof8629arOQD9ip1U40FFJCPqZ4/ZcqQ6kzN95N3LL5lUzyatn5o3jyQ3pbyisL9xbMKon
qBfovV09nncaCXKqAjQp4JoXEi7vexYxqndabsMWhijLwQg/pOL07jYgZoEOW+5J3zDP36HjxOMq
FcBTbxA5SR5HYu6IIRKcHLkFGEsXLEywcpYChwXJff/veLmMjSDj1cIrzHhaAfjn6yM4Jy6nqAwT
cNMf6bm5G04lJcG1CkGX2nmITN+nBPD+itGpjuacD+VCWRN6BK/JqENh8pYPKIRvubqiIswuNYKC
w81f2Tpbyh+NpentT3xdrS652iIdaOlaFJCdIVeE7I/lgwDtRieBsyRIhjf432i7mAOaB1rILqcj
KOXvyJ3aJY94vmI3KVm1zWXr/Q6AFwRGuqJowe3is/7sfRLPb2wMuqCNC4032rjM2JOS9Z47lJG/
YfJ0B7LQho8EdutZbp1bNcbU+p8AegU2WbcZuHg1AbXuR6iehhfNFWTza15PQJgB1viF2UsLzK1G
sKQPL8EuAtwzl19WWjC6PbriOwTfrNECC39LTsrvFF9NdKWr6+2JPRHR53fPgTB/hfm6JbKAmNY1
UZZUR/wB6oujfJdanLT+DPb5GRO30CRtfAmY8XMCKXrHXwvAzzd5jkV8daVxXwnUz2e2WjWQEMcA
Gg4HFBaa/GDLMUk9ytAtzDeveAWuUNB/vdxmeyWSngnAJoI8bOiLuMFCx6f7QgFGC7+f+BZlonP0
OCx87xEHrNoqJ1eihk1AiyQdkoq15SM+coGCrBX7iiMcaFdlfE7QW7nkaP4Tc4MRbN7QmkjEqEKG
gkAFDSsuPQKNzK8CF2xNkn8HG3Prm/Cbj5DBfJzWIZzr/g022GNt6Tu7+y4CcUo4Dr1pzO0bejAz
CHeTSzA2QRAqGpPxgsw5AlSDJftfwsHsjZKeiuqXY2rOqKW4EbQmuc6gPVaKfZL3uXRPJPlGsIWs
1yH6/ncnVcuvWvGgxIPsFppWP3XgzJIUZmz8ftKGvrUYHaGHN2GkXfrZjGk8BJQQd0Da06zQK7OG
l+ou6PyCzCfeOK85RNXQlmDUb0VZxAczLlCI2vnSVwu6Ipakc4vkefKBsD0LLtGsscjFYbgfDSIC
k6Lu1wJQNBxaO2LrsqNZ7DR0+Cb7ejU1uv0kT67ag3DU5alAFqs8OOvwHG8FtmgQz+nGcnAt0MUi
xK6V4cBxVT+LTumRgpEs5pFY1eaHjdnaQyzVNupkf9NqtK00rflHQRa1tkwgVTj3O4b8nghWF3ij
hRf6VrUfXghHX9Z98vHCmRiOJCHbt1PddklbF6yjnwbDnW+lm65p9BMnr1fR1lxiCNWyPiOW8YsI
YteQanWLymljnvC/DqFxmr7CIC3Yp7MoZSs9RBkdepmfn2JleshyOHTHj3A3WasykczDPNrjmQAk
K7qPdk7HtKrosMY5oR9ui9o372d1m+jqtg776aTN1B+CnOzS+KtFv9/mGDb0mp68NwbjPFMk56DE
xglLqn+ezjbhDnkPfTQO2tYkDEJ1YnWnLUwl4N2Sq+Jge2rHyiNrM7wkyLhaLeFEvqorZOZ16rZV
ownpv6OLTI/LFWcjebUAl4FCVPVU5ucNW4VNhDPaq+QR9sgwH+wWy9drBDPU03IDAJvsqWHP6Lpj
sJvFY31LGy59Lt0SbLKgmYpUgEn1y1QgL9oTsx6+DVbfbQPJVDzbKGtsHBMp60V58Yra1MYk2znT
8Emfq4qYN/BNc+5Q/pXWbShRhQn7jeOsG2ur6vVBBCYlJunWapyQFwo/oCjk8QSGSTdsmRGBGulX
qoZoby0q8XuE55hVlzNBgMuRAli4kK/kSjkLe0pDfwYs1XUOGOUspR4KJ3XbtCw3yZXtEf/0a2Ud
SDPjB0SNtQhgquFetpaf2BtaqD/7ClORpvFZbNiVXQoqdG6qdqfZdwWxlle1wtm1S8h/9Au5PzjK
pNwhg+GvUj+pUjDeqQ0Jr3pD0hLefH8lhfAwYw/+uOCjiR/4+45oJ7O0zU2qVadGMt68IkkdyZi3
5qhfiEQnOXvqSU5034Q6RY1zoaSWjSMLEZbgOsqYKIvdJNoceke8tBy3lRYG5+r0ZFJwNWG3OCT9
LLl6DH12pE3lHO2A0KZguyCneqbuKCOK9/2o6WtZog7GkcNdi8yT5qa875XxcGwDkMZupSz/cKbY
w1bp7RqPRzfe2fjp1348f2Iyssf6Ke3CLK8vIAaqVRJE/uewne8Es2pJjnKY7arjMNifdGpkbLNh
1u5KKw49qQj7M1BWuaY9JAoTRu7wrCXhK3tTq9GCo0T/nKuBudK0OD+b1KVaV2rkh8rXW3bH5uU7
vGuUmA1hD+oA7PMTeg10CfS2ZdDJkbUOFOfGlHSKbqdYPVOM+EuZtsEWFLbFfnM+WdH6OcSqmu/1
mqWn6gh0W8Ksav971tMX+5JnVRmYvDUiUC4+omONPEAgGpWVIGTDfGdY4W02jPWFXDCf0yG+aCfV
SKIWuCwfJfPboX60nNHwClkpT7AF836FrjxPFPleoYYmM9rmVERdLZlYaaRu57S6MkKewaLWwNgc
Y2StJ/ivjpvmNB3Gzos6JuvD17zQ79pBzg9JXKqrvkZ7L/XqNEpwgikA2+Krjo0Ve3Jk+xQ/D/Ua
dZVUJOWZvSXmOUfvIWR1qhsXP3h5mBv1RNMyhmucvkW8Vqk6p6lOD4UAcm1lyDdleDbHcX1FHn7h
2o12OiuEirddfyMA3TTQ4Ied2tyQRjOu5sJktvcPqcvQuvNsVU9Ph7kl3H9BdhWnkHdB0CMqwu1K
ROMT9+f46GPp2RQR6oFnZucXOgOOvJoOQ1F/Si0q5BKtv0+7r0eeF+cwe6e8c0WI1wvTS/lwvWG9
IAQpjRmG5PEFQT6LiSXeDyH22gg7++aY8ZXxEmTgqt2EPygBUs5eWN+Y2OAhz+x900NFaNZOBH8R
pIa0rN7PDtao0IJyS8LT9+hfNPp25+TJWWnfOiENVMzPTwUIrEe8bmV4W4gLm0akdrTWfdmrnpZ1
9Zls5p4Z1XheXthgpZFgBhJLIebH/rRAwlYX5gdHD08FKNzFlOR0BVotYaln89DUW6mP14Ia7mPD
3DZ1x2n0JznsDORM9D+aVo4vXwPEUxJiA0omT+SO/QIRx/OJnjrF1orCxu2KjuqxrEjAuIbyxInr
OzsavgzS5zEzUYwjE//+5FU2oD8G1RINLzkRjHHkUEdj1P6nZ85Yyi1r12j8vwI2VtFi7IiwsJ+8
8RJQCaKd4X+y562GyLPEl9HQfTryJh6n7EJiow25LNM2+w+DPNlI0qNWeFNj3h0bN5TZv7Iq5zTJ
mLiYrSQxGXqXSeZY4MXMLOxaRZExh32Xw9pHmb15iTub1n7ePYrAs5760anRHgKrpL3PT3cvnLIs
dffdkgDS8xo4EaByzxmB/XBOYvxCKyMBKMSZntVEMdJJ9E+Zh6CW64kghzHp/HUjRcZOU2X8TQAf
I5RaL/er8vPQl8kzvEwYLnXugXo7zPdq12b/x9l5LbeNrtv2Vbr6+mBt5HBq97pgTqJoZfsGpWTk
nH7g6c8AbFOW7O699qlysSyRokiKBL4wx5zLyBs9Vs76ZYECfdkV/Us+uqyPQmZFz+/CrvTnBkEL
OBiHK8km7MZt2HtE2fKHqLmIqm4Zl9X6TdSMV+HcV8VhEjYPnfSg18ikzP7xbKH2q7a5STFbcbXq
9ld9s+fnT4qp7S0zwZ2Ikxwxmv5Fm9LYhOY61PR6jol4gqTE2aWOuS8zMNDRUg2v18soJWTl9ypn
kbinzsWz7b3SOaRbn3H2uvxfqZ1VQCvHO7xZrr0XPJc64lTfffpZ82y2+S1tINZ8o+4ZF5t6pqfH
MsLiI03kzZsRmzsKLEb3PMaqiKVSvPw+6p8rT3K2RMkriy9VlqSfEtvZ+BwKFmaUcegb82/lVm3X
Z0107xrlhaMhH5+E0bjqfqE44pQ9JpuM4mgzkDl1Yh/bINfcVeMF7mTpzk7dfh4kjJmmL6crpptM
X367wJZkB/I9ntam/yK0Wda28TjdzkTuxRXjfTme9OM209d9IQfjUWg/ffXthoojOytHyIdvX/70
q8a77iLbw0nFd92Ngn9Uk3Xhms0uf4r396xOyS4/321fqQts2rA+Hh/J9Din/337yW+/7Kd78Rz1
GkP/eJWpbTDg5cTrgVOYTCFPHNbbj394fD/d5YfbfHjhPr403+5nfIpek946FWb2vXfhGSxH9VpO
tiwh28t36nEnbjbUqs1aSJ4+z21/2E0ycvBpyHCiftAs1NJqEpR7StudNJsCP0y6h8RvVn4UPLZR
ehGXpONWuSHPk3p11ph3tTAR9rNElmuCiANk9EtFtPeT4txK4kUhd+62qv10pTm6OcPuHVORKGcq
pbUnmRU/pRVCdIRWO1Rd6SFjVmpa+cG0k+SkOVth2tE3Pz5AMn9p+64yM1X5K8kc3lUoP5WdQQ8c
BSgPSz1DXK4j7N3+olf3mKoouHzOzpp1zeZoGsbiYtKtx0rWz8pO3ocltjqjfZ/hZtXcFofaZ2UX
xADf7WDNiz6mlRq17KZVrn3dvPm9nL1Rm2LBs2ak1uLRmqMmcLSNR1Dzlbcs6di+idsLiSTRwuVF
mxTuoumpVONTLF8HBCAvysF6xmRfnWN9NNcqXHLMbvvNC1B9ianZVI1Xo/a71Zv6PXTri6Avtbml
Yg4u0qbENSug7sHzKkukYyIK51Kyt0XSXcBXPspKu87khpUJOT6TMN7vDCZm9W3IyvvgO8nqrI/P
FedkYBS/Pmvk265uyLguy+XkMZjV0adcY4D93mfwZ7F8lxrxNnU7Y1lq9yruLpgbUogUVpTxaDFJ
1cLqMNkPjuJ5rzhashv8pJ9ntVus3UQXO68iImvoQ37WwWGeeNIgF+5c6+XbSVVvD1KwGZIMG52C
mGJTb3YRZs4KCCb2ljheldjqvlPZ97gWWSlmrpN3YS81LVM/CUH1aPhqSmY7k3oFw3gVFe2kuc+V
gIVwmq7e6+6V2gSv1CI8OtHeK+gvFqqFsw8OlN9E+AlZzimBxkdcIWZsO18nMb7kdryXg0aZh4bR
kBAWopVcprmjLlyp4ZUpiu1ZnG8XXnhtiRddrmTs6Rmh1CIhZKnJRhf9Ly2xC3u0+uFwXQ5DvCFY
CVmKVl1gGjep9rEcZdakDo8Gdn2zNOgu49S9iTz9BYGrXhL35Fs9HhnSzvVrHmQSu5sWvdPc1wO8
gL3R7sA1iCD4oecXDcHPthbY1MxYKnp1cUnKClIahP1+EkUHV8mWb/aKASurWV+Ue5X0q2U4PNmy
Z2NDspwcFye9vxxb92pVoe34ofmvquhTm/NzDflLZ91/VHkHw3g6S//LAa9gkhr9uaWRehT3KUk2
MgR44LWXU0LT39EAiuElMytAJnFGApTI39cWUSKNNryQbTKjZL5W824dfG1cT5kLYe7axqmWpqV8
5Q2IAE/EBla2+p1idSuXOn/t1ijLGwl3gXfkQArkTEcVzydygDbZnxU9i5gJH4ifIKpE7QV7LEx3
g0l6HpPlhagwIPYQfDkpHmscMO5iQ0tWUXDnyMD/aprvzmhBZol1O6i70RQyEXq7NfrgW4DUG2Fg
S8S9lS9G0C3NjOytD5xBk7Q3IWMLdiRfz7hB7epiPgz6Mrh6Dx0kUXKB0xmCYY/sue9WklVdHxKv
uHf6hMXWaCfZdMlNPsjumt2jvZC6MTPUrc2lIDZqSqeysoF6RkOIrjNMQJ9gKrANU1LVL3CCpnWP
LlHfbEn/HlAYBnMXppQUVaxaVxrRx5Y2hzEollOIVcUnwC+lpyrk+NBZD1KZ0rBMXpQjtmAYd5bS
7N6TC0m/9SoJnCEo1tgV/gQwuBYp2r5LUg2JCXe+J4J9ISefTQo9dLzqSiXeiw0B47JOmJjbd4QU
4VpZ8QmNhgJ/ACmcT+6VvtPRzybkNmSh2Mhhu5hcLIPGffR1GIZodLL8FXTorTVD0YdWqYN95Kiv
Z95hyGgSEbLMPzAPvmP0S1tNi9kEPpCraKYjGBn0JKk3FbnU1q52WVAMrp9BYK0KO2ec9x6DcIv6
SiW5AyIsvqmalWSShTAZYspyQAZry94jhLTEEJcW7wcakTv09XYTiTnqEwyszFZeBzoVP6eq3Rso
IZVkFoWpNVo3xhuj9r7iS0DqBV0PpQiH5U41lkNV4sNc681cZpo4GydUEz3hZJw4Zb/fjwRF5rXb
HNROF8mMA+cbS2FEwa3LIPMbS6EG4qTq/U2KfeMWULJbZTJcOIfvDjOLyXXT8jTcZv2YiIxsU47u
mxNiERE12Y4f0smBk9/Yu2GyHhyPpIufcYuuCdN5o0jUNL0aLGXFQ6xoMAFhWPE3/EWI8nXJTOjq
jcFAHTVkWvqCcQAeCJi4YHa6G4hqv/ci7775FctI8607GHB7P+w8Y2x9MDG19nyIXozMs9mLRNpu
wjTYjB3RS/j4ZxQcGlr1wVOClb3zhkTfvIc21Ayzb8cIj0ShbUscyGYTvIFgMt2axELaITq9Ntwt
Jh/QM8TR+4kzutleCXftRRFGYGW5NsOypZ3x6da+TO6gyRLXS16eEezIJPZBtdMuSq0hTSDX7wqn
u+qz6m4KSyt8877JhbqSiFzSXcLC1PoCKVWGdVJ9MVqHjrgHLsG8Ap01G71DoWgMotjMY4hAiw87
4Ic9zjsrlvj/xH7UYlhiRtzQWsN/KN4hE/UNe4JwPrmMMve/GpRTTfYY4NM/0yCtINzKcoaxFC+O
ExZiJN1Vo7TMPrOlKGyFEf+lqJ3rBBPjXRqEzY7R7ZigF5jeMiQ3iv+N32zwfitK2ZipFthYHxO/
8Y0iCXPt1lPZUTWeJM0ISFLZyHQ9HFuWLho9y8B1aeY3JuQGAIZMFiwXlicJjMAoncK6+3YxcSe+
pQ0zgz3pzhovKjXbvYdQMDRxZ3lqqTvcnAEqUWkSv1UF+868rQOfPYEUD597y8eQFzBFiRyxywUS
YE/LDthMlbvpQpKd7/8DiDNpHXRMb8fvkZtgiIK0VDUsd7VvMcoc/+fWXRkDZnn1OlOMrV71xc5j
LLXrpmf49rXWJNai92wSqhNLa/Y4PLuzNq81Jj91Rv4PW8A0gHedaazZ41lte/dqFLtLQlj7MCeB
ZfydqeZXXHf+9QHTtypxnU2YmN2OkXWIoWI6lOh9pWu9Ed2u+kx6ebnzx+unGwkhp6OFHvyJ5nKA
rivJnodRh90JYI2Z0394uBgsY6UUNNk+YuMRsylborkk34hmWpDO0yIkO2PkbVK5xW40pazgHdDm
zBa5iKok3g1HvAOzXaK7PJ0Br25UysHWca1+zTho8+3KsX/nD8miUDwNtoZyHP/bbEdcpcfzTHgm
tmV9EmP/OV2EnCoWgrHVDFFbgXdIU+ySEFobjjU0k3JZ58RsUsVh7Ohl5U6MF5GERzGMtl1vRtwn
wY14F/RU22/Mjx1EGzW2jZ0VeY+FWZBMlPL+Hfkf0hHr3XTBPHuhNBalcldYAFIuhvxZ/f3K6X/x
+GVp52xSMPCc4/DHtGWMMzyDQlWMQl8UM08ZefURGOqb28zUSHD77rjLEfCZ0L2P2FCEzWgrE+oM
6zOSQ7G9J6DpTo91tpn//wCR9wWz8YciYR36C0ZUtdAArnQ7kUQWoZGtw+8efXyl4snS9UehQjCd
kSKwkG1ip3uJIT+WYYzMVVVL9lqN3gGXb9KVK1Z9CSUjjFq2y6wed9pBWk3feruomEexdGj8bdrX
s+n7sVUUaymkZx+v+3DTIB7ffNNdTlfLDTkOpdDvP9yuddqIs+f4+6fbDZVhr+RCv8iihK3QCDR5
PZpmVg1fz1ATFnwPo7SKMIYePVMv3VpUADMrcepdW8oLW9onIRGdv8JOUmVfuiXBiCU5K1Wh4Zzr
KXccZvEC+QE8xYa0wseMHha3YsA14mRsVhttUPTU4rl1zUdOkb82bVZf4lIapAK4JSsv3lFQduQv
cKsLr9CKk0LXU9wQko35vQj3okrE0fBHIOMdHFUQTLbOImsCpODi1Y2UFTeT47FTF2sDgmb2D6BU
b7gszWxqjImW0syjVjob4RfVSQzxeoKmfBfZnOFbC4NU0HVoi41Py0KpaKr0dJa2ZhJJr18rXyeU
KtL7RRWxSQq18CEXGSManXAGQM2+u5cVu91ZWfQ4EVZAUs9VbF9YSI/rIj6ZtfdCAIG8l31p4XmH
yWD5F+Sq66t1bdgt+bzfsashY1EHivOSVfZdgfJtVYyLgCqzjuB1t2Q7x6vJhBkrwqew6h440vP0
sq2uqfQRvn+jO+JkYfrdECz0Gy7Lt4Zm7VjOq/RCj9UdQtu8UaDHlmQDWwsL+88swEHa0PuB/F4o
LdOzvuZZ5xJ3ceGm1dxhy7Zjh5kQVGZVpbsyouFap1GZvJyV5F4z9WcLw8TZZOnMTq1fFqOk9gfF
pbmBt6nR/s5HlKtp3XwdlMmJMS8VLo05GfKj0/NIdaWC8DZDSuELcTbT5eAkacoXS/NPvxJerguo
1zkFY+toQSr5UtJHPn1ZROaemMrLQWNxdbaAtqC8PIUFcFr6LxPpBYawT4tq97ewl1QbV3LX3v8v
eK8sTR/5y49Grd6nkfmizhrmRupvz9xXZr6YVXYYvaGFor82rOM5OD8SAbYIq5HKDJrTANszVzDk
IRBWPVhJ/5RU9te8Q7v0NxiYelM3FcGDI245FNnz5Bst/FdhRxiDjDyYJ8IjutTP0Zg4aquYsICF
9Y4qYMBDhAI25tckKvejlfR7PIxi+9h78l1NxNgiVOjY3VheFeP9vCFivYj2ml1eK3a9ZqPazf5H
TIzMj4NmaSzoeeBRJecLWe9uwqLO1+mQsuYv9vghfq5jOWXtfx/YUbRsOKUm0Lxzq3WdfSnUOUTe
bETHfKEVayVV2ckWzCdGeiztnAUSsaPWooZDXHAGyEzBUoM80sv/CCDDrmcr++SRYJzz5k6tEuvZ
24q/UL0mWQxyc2NX4VU3mrwydRX5SFJlRAIT4000Lo7V4xswVCheR6ZMKu0N9OTiI1fGK9xThXBe
b0+9x2EnyZdSby4a391JpAmNgaqZZ2wylakX8U5Z0t2R3aHhah2bnOkdtgNWdJVl/XVbD/fvvK1L
NI/gjfW6NfSFqWQPQgmesQqLYu2TFiH2O4euBmRjIikFmgxk1DQGHoNpUK1TLWvmbgVR/+j14yis
db8MndwuQamTGO7Sl04GAe94xyCmwROp0Z7wTdgPBgaKups/17W415np4EJpsqR8zRskaCVR9+vQ
MtZSXd35gXn7xqIFMXG8WcH5UrE/YZ29borP/4ykZXDetTFQMKR3UsmZlpSx5zOdhvdIsWptV1lN
jtq9gxOAXj2wSNLnXWjnG0NVwZ1GVA1fVSoH0W9/5dRcP8H9JZMZlP/kse2VIIYCJcHks135N0P1
LAXkMBO3KWZqXe8nt2229hhWJNdJqVgUsAjaMj9u5l1L+Zu0mN5AsAVOee+lKLzNSnYuJ5KNPfKT
omHw9xuSDVEC8Q6i6BeDxOsZusow6xXGn4OqHd48uc9cG9zQzrONoy1M/bror7U2QqWXIa0gvxTc
pw7ZUZhLniWanzHMpLFMrMqbel8MFQEFHUanZ/JNowlbWlHgEyRCKhN5hd4iM+ktJxDOjKqvkdJt
YgfJUxAloCmqmi8sRIyzocQeL0U2uQtIDFhNbBwm2zckyebXEx8X61W7ptQMlk7TMHyuo2CfGv2n
gl3ewdFr62AGhboybIpRpTCyg5KQDu4pKmF28VNriuEwSG29FezDOscqDs14MYF1QuHPq2AUuVNL
CpBexPuJspPzId0HGs1hFGGf0aOU3JUxtNsZvGN2domlD4Wk3QyzyiTve4TwIsPqd4BAaIEY53tm
Z1BScwJVdDIvJixP4jRynC6UHsWe5EAR6WgpNdFdOp39/aJE7Yl42TmAKoer2BQRKON3ck8lP/0g
OBnOJ3xPzwRx3k0lX1OnttfWNveJDbONiDgx2VD3ZpORpFqz+WqTrrypFUGOaoPS2AxDdW2HvOU8
TJs/adntBPtNX5iEXKyUcX+fSRk+u0an8zFATqCruraIqmo4+oPPedWkksllzC8nGNDE0+BAuv1r
pdfBWlNLE1CkA/8rg82ECJpFRU63j/DHcrWjYwkkc40rLc1IlY9Eh/pz3er05dCp9VpVafXqcDBn
XVvqlJUSbu4/YEJ9yNjw9zLzlto5CnsNbdxfcy8LNaw3b2yh3ioZErwWuwrietcqKXeBcvB6TnFv
/u1RJKQZOxLaBX/YDn0jb9xW207goU85EYdKuG8EWEdpbkKnuCIcHPgkUFZvHKI0SBeiNBrSqP+B
RTQQJyMWXdajJezEJGoy/j+8ZOvcxJJHyrFWqd4ZwnuqvnMDxJSVRsTtYO28WD9lbbhVGPpRQUnV
RlLv/mdcUbfDpaJ7/TYbkUVD+up1trL2QxGvh7q8zD/ii8RK6WhJCVr1UIX35G6TdsGLgVsfrasb
7SeWkUKQtGHBUWZonnQiCIc2vc7SNmLnKci2qTxgXeo4LePUmSanKdbZKL1gaSekicYtAYhuV460
3TfW0QpdEgNdzhZkQoTYn7qFU9z77qWJ7NAvu3hvu+rNhEDanUT3CZY8YpCi9z9LcXaVYQkiFM9F
yBKh8Opj/k6UKhMWGQQcrvVMVzE/ZgbTkxmvj3xka3tPcVghqNV6RgMjKBkGz3FqOFuafQaoZoVP
8XtgUjKNiygtMNL4T6HJ2useiLeeKX7TEHFJwzZ04cEJq2TZJvp+ssTn1I2THmWTqdQZttKaR0VT
+xtN0FlP/vhnolIzYz6ZclxfaYq6CfUXN3L8tZKguBasVvdnwtJlJ117SjFnp48HlY/j32iin9ke
Aqy4TZZvuGWjMRoenKjY97XyjcnDem7rNzkqdiFtJ/4SXO9TjJuRj9/HJnUqj7pDCQ4pFjmzCEsx
zom3MggLHyN560toPW3iibfWyLBnTPJGQlNlC7U2m/ppojQbI7hCVYy1ny4OfahfmE0Amp1SY1Rp
h59JORtIL3d7DJmEiYeO6eXcF9b9E8E5DF+KtmzeIE49x8hCbfiMs0V2lzqzV95fvzP1/0FzKt6n
FJvgpfUz0ElQ9H2MIkIzxozksnWX3PxJGRRplUY2M3RytZaByBeuUz9VJZOFiWJM0prYsODSJ0DL
rbRFMNzmxkaWmdrltoXdYo0usvyRBTCRnxHVFQrzdPlGf9p6eKgc49PvAFCTNziglsDiYQwDN1D0
H3P9asJEy7qsVoUTc7x2SHZtUvI+Wr9CAeUXhGnbbkAzjRBBtYngM531xIfKoX1UtCpbOFCMhZ6G
F5aMT1RhIhyJbGU+JYlP3uyTm/uUJC570pPXJzc0+hhzDf6Gxcs+UiKqTX11RkgVk0kwgYnLMXEg
hYuhs5BBHlDZLJV3LKmLZXhOWvl8ih/wlxwaoLZGotQ2nFPhodGbqNL4S5FX3jyQzHiZ9dFsyiOw
U4XVoPX5N3ipV7hb4rKgFTV9l6iRMhvhTFJoKqysb/SCVIKJNMUdZqPn7WmC6v4D4tQokrmnE4P8
gzr1cc6ayRLt7jv0NIF2n7cD65kI4qk0KDJFMh8wXpQK9WWCUKswOinwxLMp5+ANRO3UbBGE7SEw
tEcG7SD0cnnMfMrpkUn1VJh0fKUI18L5e8A24wefWtt8VuBg7R/hCHnYf64b/DrMHOusiVXVc+jq
PqQqkpCXgZiNrwpbSHgwm8puik4QOBUy2VxbqAq1JCYznrSEiX0fEdbYS7d9eGpV4/kNZJ3mdvg/
st7xnwSFpEjbBx/X+rmSSRIB6Gm+SFGfEBQdHdXwUlfIkHiDW0vIgaqpxSrx6XBtFSmSHXfSrenX
Ytcp+qaQ5aMESIAtFYv2hEXp1opSAWOTsCHsilOscaQMev1z43X6qcVfQcZ6fms4McYuansirmHC
YFmwpYuuE3hxNebnyivj/XQxMrG+L3m7XsqNZZxxYOs4c0peYR6J0OtWUgcby3CuXSj0IvszLoty
RL3ohRxs3KHRaHrEFfv2dj2o8lVu1OZqyp1/x8/mdPqbwi6+OLGCRU+lfPIb3qik/i0/sLSN/iBZ
BOyF5zwIo19plu7uBp05KM/5IJwt+x7welr/XtRghGNERG1vrCJ21sz5zRlyhGhOiOoi7kbr+HNc
hNKQ7qeoIdpT+j/qg3bm8Jwn7FYtVfz12MGgEh8HYq23zeTg4Q2/pYz8ZET58QeBWwL4VImF4LQM
eFd10hGAkYCAgdopNqNrvTZSlDivwxglYGposBWa9pk1ethbRd7Ps7JYFp15V+d2STcEOeZhb5lW
xR0y72BeCNjt6VjElCWbV0Ccs4nXdWPJwNfuaZjiKBqLEUAQXNYFiLnFasKuZWpc3BpFQI+rpdvE
YvHPcK1dWsnldFzr3L7YyCCRFIxIRt7TvFCV94qUbCagV1cdRuB0iUoNXRaXO8AXBLfnMAvTfJA6
5Gk6PKlQceCZHnA+iGHmUXCN4RZn2NdB6r1Qkhiv6cglcrdhX6cqr33viwWfzsXfIcBYtFBDykY2
89Lw0xsLHKH4qet2NOtj7+DnrE2tbRbh4hbk/q60PmDBaGnReyvELIyBGbLdXntKfdfztsKtnfDJ
73EkcsneO2zlvQcurCzaCP5yAobTVZkWx8jB6Ky0t4HiP7zP1ZjI4ay21n1i0AGPMQv4Kb3KhY/d
CS+zXHLgd48TQlyZ3QXT635upRnhD4g/DQ+dCRIBkhtGqNiGdlGSK9p5jgIaI5WRLx6PXG21mhBj
2eZ4XvXx028iOZyqv5im6gSGk/b4jjWWsIiwxnHlG29cRMkpt5qLCTmWkiecbIvZRB3ncrIcUhya
yIAgGsVffMju+JU+BidVV7GyCNRW28ckhtVG58xjwafd7i9pTfxjwSJqhpl4f9+2fgEwknmr2PL6
+yREp9rZtNxa8xow19kUwpBPdia/CnHtOZn6hXkFoucxCSTQzXBjaEM592xLW0ikqGWyHO9GfDkg
AfBCE+02aekBHUVXL1rYnyQekFpnvbt2TEJGPwSG5DqrR4hF7rCLFzjuFax4P9LNpdI8E0B+q6rp
xfsQEewFtnKpY8MN86k1Cps9xs1/xzq7KMy1WNL4SFFN6R4mfk2/s2JzoD2L7sdTLZ8ThAfWMveD
J99yb7Ko+JQO+kPd+y9xbG4mBBqcrZkx3Jijm4HDNy1caPS91jEo1IJxuB9jMPK7HJI4yS+93J//
Boye0k2cuAwWsbWZTtsuLa6s7uHm8Mn5LScd6Q6AoLo9h5b8IyqdFhyie3TAbxEmb7g0vj8zb3A2
Z2Q6IWxFSPaNqJnBlXJIoLVU458LeNuM0SZCwyUf0825nV26Y8KJnMarssLbbEw5+QBRh2Z/WdjS
ddNC9rYCAo56gjy5n6JPJp66djjI+eBWRKAEcgIyHJj+GHCymLJQfmKr0wtptOE+89VNE4bzyVjA
RSgPvHH3G846SxP0/OG2+BGWIhUxL4dukfXzjreWe7xeKWNJ6miRDSEf+mfuumzh9r1cnU+tT27J
KjF7fKSa4AI6itPAFKiSVhFW8xjkq99B7NpEpZY32IfZlYkhYQln9yNmRU20XRnZY84px6D3VHZg
gpUPTtgv++Sn2BVsZS6izHieklfeA9qxJJtLiqG79gekzceAjCU80SdM165dlukq4+cxl+UMaycx
tYJlOwur8s1V3QFnSJ12XahGMCuB+jmdl+P4wp/ZEm3BeP7kXZLNinJYg2tIy6GARItwlU+LLxlU
/DKMnNsKyGaEuoNqoNBOHDaoKIsqNHhzF3fqtVIE4OdVda13zd1Eecelta9bjaCUKalNZnXud6fQ
tqk1fhDfpQ4e7RC+OIXAvKe+2U5hLTrgzPkz+t3qPNqvE/0NV8fQQUHNjuKorVMsWDMKBqFp1xMJ
bvX6a5w8TSw4K1G5tw4QdYjyY/S9pD5sf4eFI3GILkPmEDhQ5gxlYMOJIHDYh2f2tQE3nna+uuAu
VkDDSIUg8RQ+Sls9jJedI26jpvcXGEMjyOkr1v1jSuE5dUbuFPdCGjh0qVZ/Y2u4W2LIki0moFzA
1bVVhXM3iERoIWrrSWXTg65Ylf1lxQRsQMNkh+7de7y89SAIh7zbdV0Jdx9EiymkxvQogmAcsrnt
45cjivpk2dBDH6DzlgSAra424UWFkdJcY56XSnJ6EjSNVwM6zgZZyfHPP/7r3//9X8/i/3qv2Qk/
Ti9Lq3//N18/Z9BpgefXH778902W8G/6mfNt3v/Evy+CZ1re7Gv9j7dav2bHx+S1+nij8dGc75nf
/v3RLR7rx3dfLNM6qPtPzWvZX71WDACmR8HzGG/5n175x+t0Lzd9/vrXn48vZO0yqatLliR/fr9q
+/LXn4puy/b0Un17pcbf8P3q8Sn89ec2joM0C6rf/NDrY1X/9adkW//SHVPT+PzKpmr8+Uf3On3f
Uf5lgLiRFCuD9ym6bP75R5pha//Xn7o6XsX3dQUXR1vWrT//qLJmvEoz/+XAB2Nh6JjqdI9//nj2
7/6Kb3/VPxi7n7CWrau//jRshQeQf/tzj8/P0G1FtYAqZdnRLUOzHH5V/vx4FaQet1f+T2AGfA6U
yt/pzW2VOczKXPq9viI546HXiRplqqUuzKC3qB9KfVkyRlvahWyv9Ch4MUX+dShqaWP4ZcEsDjN1
D5fpLnBOnLOJa4krZ93gq9ZKzq7P9eRgq2zVEiahc/znc07xd/Jc2Mqzp3XWtSgMpvw4QQvDGti/
DTYySl3BHUd2TwabdEeoOCYUGNSZRchRsezZRwx1u9KqWJnFD12WF0S9YVjSqgc7cIclSr811sCI
dxGhg9T04LCQY5ahF0tPjh+lki0e7n7emk4R+7AwvrMJRdnL2pY1uLoS3qariZ9Kzd576EwWdwUa
hTQtTypWiz0wwYGEtW2CbGtmdWzcQ405uodOqosb9VDLlXaqU9s95j6pZm6bzY2eObFHuR4BDt7L
gnDrTMCAoMSS11qu97iha8j9AwShVri0K7c4The1qW7JaulJsy95DLwasYotQKNkm4g47XkrhdqS
WYu0JjlAmeuBdKWPgkaD31eV+bAmvGCfQ6NzROmWBUQgvshGtrRyryLhCqG5aJp2mZOTXAaWstGk
9rXs+q3saHBwlbSy7Dhbm2NmmMCXl5Uvc/5InPAytGZhJ6GvzOp50VL5VaG+HiLOfSLUnB12SKgG
lqWqU/Hl1U2CbjGSsM3WU1TwQQl75JsAf1qX0Qo7l7bCJgex1CBXzTJhZr3UDUb2WULARE2VEMcS
eoUwuQ/IXrFjv11QFeyZlz7IrrKPukrH5YsIe1+vE2piVzuZKv10atlfqE27VapJcwaLOZnaANNF
lsi8I5Eeag4Gi6aZx3RRUsVJnuqEnT2LLW1Ri0CdWeCFyBrM+NsFT83o/fi6DeLDSATFVZktco/i
U00/uy6xahgVE35bDKxqe/QNbr5JCjvY2IGkkcihYsCmNhyeWza3ViXbC0OtFxWdrYii4sKTlSvL
LOeqP9SXLMwhjtTgIopY5XqaslQZTrAt724Kq/eOYElbKYrIndIy+ylK64WZhockN6urvsLrHAwG
SZK10Ap12xZK+IqH9EXqKk+6nxlLQmqZG+A4dcmq9yQVChUip7hxFc72RiZJEbsK7MTF0WPcuKPA
+6RUXrgUDQb3ba082wmnIfj2uRwZ7gWJcxvJccqFxc4RpjtgVIavood6aJ5BS8w7N0bFnDBzDNoh
wpK70eZ6WKKQN40DgSU1/QwpL+wBV70HXO8npBG2O5BCzqnqs1FGNxwvpRU+tfx0SU59n9t0FnbF
nxOXBF+3t3boIxArhvssVABFmNVjW5Gd5C5cOalGxlsWOPMsYkOXcVb3estae0m+E+qy6Dsqp4TU
HsJTsR0gE0669M2hWuQYTbQZC7WhzOO5VPEUQZUhvLuFqWosQ5XuSdXGyTiMR8KKxSjQKqQVC3Um
f+bcFwXe+FJ51JJPooh3PvM73dBTfKMYjRcZAcS+/VT6ny3dFKtXM1FVzF1fUhxmUDzM9FNdp5e9
13TAs+lDbw8ANnZL+OMQZatAVzDgzHyBEt/D4K8hVwOjlBMtw9fC665pTIpINxdJkVE7DoiEXbEL
tEbso6IMtwQKPBGmVvPiRU9lXGy9nGWZWndfy9THWTfKnus4r+f5uBwvkXI2HDWxNzDMWVvo0XwI
ICppbMmgDU8evqOz0Ff0medeJ178tW01fkrvjUWgmCyMs/JEp7uWxmGfc+PbNXsFY7h3dEmZ5bG7
6EuVMaE49lVzNPPqNogxtRMBPvduPfdMyduYEk1WPlTOzLWbL2SNjS4yjBsNtZ/DrIE/mhanKtUl
hJoCWKQWFowUqEidURbhPYNdSJm/pK9+551Q/Imd2stHE3f4WSy0fZjYF6oltn6iss/sMbHxDexh
WLXM1Vz21pYMwGDaIGBu/CWOxwBGD8Y4kLd513/ucy1fFa324EWoM+siuBeycmQsZKyVh1zuSD0r
cZup9J7xeIBr1//j6jybWteabf2LVKUcvio6YhtjDHxRAYulnKP16+8j9nvPPuet2puFA7Y0Q8/u
0aNHkzMQbU3v7kmV7kNS8shgL5DvqI22lW65LuX4dyjtJoRfo4ThRaODCNgV1Uzy32qhLLmfLHMD
VbU6kcwxkElfdtIUG3Zlvsk5pf+VQWaSvW75c4xEphVPJ9F6Mqksd3Q5GU8k0ijCb/8sJrUxJHTw
hPkuux+8RM5GZ0zMzyRJjqNE+050FVsX23IT2u4qT2t5V9r/qBrKOS29/BRD8GcrOkXaLmzgmNcl
lpsi6nAfI8k5lWghybIZ+jlA1CL0vAaZpc6KcZvBk7GTv0mnfaoD5Xxxot4auYcZVHVeYY3ytivG
1rHeUlF9fkRQLenUhHfxoOmfkFwxPWbHp3d6k7kT50afr51glhttvGSchwfJZn1N0H9qwvhK1TyN
BNQfkxPIl/MMqJQS1GJyEvnx3kyoUdQZvZsEWdqCXYBYwF7Djai2Q3o3kpQ5w4/2Sgr/3IchvyPV
VT9xeaQPlAfpPw4OQ8sOhiLOAGr48VQNZ/Y0PG4qG8OdGqePij9jR6WOEE+cxeqAHg6+V0FLtLyh
Bqadys1MPgdvaa9ZELFNkvITYLnV0NZhSEaNHgniWxdCbcuQOoxq9buZL2GD0vaiwwYeCk0FkDTt
qNPi/WBIawrOONQDveQ1SGnx6bGoIr11xJBzA9OVSj9DwVFa6xL9GR1Fir06iTE8A5KYTfElW/mp
R0ZKbMsvANGPqHudx3AvJ1IAUZ4AnCU7mC9htulj7TbmD90bCDxLYjK0yxwWup/hfyyUWRltuaMI
/3N5rGTW+Uyy61lqoqNsVn94/1ZQp53cSzvzkSKJUd+lh6l4OktMbISH3QgbVqNfiwvS+qICQI+f
vk9K86sc/va0Rw2qTi4p4UBWO8qr7zncPbJvZViCODMrV4qMt64Mj12k/aEnhAxEa/wka/u3UTj2
yxjZFCwVNn0J3hHYD13YtGyeDNtHEnDSBMhcZnmGf0CTsdD4SMp6j/TcAAOzP0a1JnsmesUOo1Q5
hiWfYlIpHa4fC9aRx6/Fyn1CyovRRl/R2N/0VNiZq18pNsqu/KMq0VmTWNYJmdImTk6zmcDQ71o/
MjhIU3JPCGJsKyx4RcYRnTA/Kd5oo3QmfX8oSvThTIp9H67UeGXYJfY8LXuty69GCswsReKtlx6k
yQtMy1yILwNamY2pb7MpneGr3WkyD+xspeHGnFE8occERFwZxVNdk9YSvkBa2zPL1kSpVGYxq0QC
dg3j3F6QLZPKknR/LN3zVkCyjrYbjaV+z9kY9Kr8YWX9MSXnaMTmsybRdmlN+YWUCrTRgoaSom7H
GoWorjI3S3aVMwovFF17kdqyhtXVu7QPPMpdivxKzvSPv/3Vym2bYehQFXn4SQ7TSuEcLOp08joR
vkPaRQFLJrGRz2MSRWosBkFvdnGzFlr8/qqZg0V3FFDJdH3ZjECs/nnl93HSNLFrDsgU/r7798fv
CzJjL1Ixz6f9++P3lX8fGnJMD9xHsvmv5//X1/+++ffC/us9WZbu6dRUBtmw9jj5fR8nLHng31+x
+9Ru/PtVjSZtTGUi60qrWK0arpWR1f7vB//+QHCAuo31Dv/9oVdrLcf/PDe0CqXMIi0BQjo+DuZn
8fsdv+9S/+9b/3lO3Yn4qYTJJlIKKoUWw/pjKQbqupMQUD0Ukf35ffL3PU2ON2DP9LpzOv2lisGm
/utv/304ZtLDgXsfI/m5/tW/r0iVngUNo1OtEgezphVMJ/QqqUzgRKzPGSOspCmnGiabE7o8PboL
9NFqFyd1Rawb/ee3f5/7fWEQonNJy/iCHnVTfBCOHb2dVxrLkcAiTW+ml+oO3mnocWTv1mrT9+mi
XKFwnKhIm5xxjwsT2d2tCMrQqe/LHdeUlFz1Db3WKzEb7rJLXiSyU2pxNQ+6EKT6btUDcyDx/6Qn
6ykEc7zTsaI2LvmLeVZINn2jsUantvZxANItnJycJYU+bj35ww8bmaBloHqlcooPGhBSbov8jLFJ
PicsUOGJUDSCQqKPk82v/TclORmNiR+IvLjV+EG9ubDYMWeMq3x1x5BcnNMFUN98yngnH8e1c2Y7
fK1fsv1IR8jYnZCjWYtVXeGKnt/A2XbMA7P3pRdV3cVSgOCwq3pozj0VkXPOT+Z5wWzAJEUyyRcl
ClWIauNTsaueaVlYPUNNa/MDP9EoimnXscCvRl6IpDNCf+YDHsyRn5IB+Gl3P6PJETb4ILbROG8J
gPRdEhRBLto0laT0NKWAwOFsLmkCjUEliZ4JG0Um2Yh/N1ByyvHuqC90wFFfZvQXbsLnuav8PnSh
YICm7fNr8YGlzs+JLW3oPnktr80F9RBb80MU8U032hi2jLdrG3bxaflvhnWCuod6RUhNvBDucr8Y
aM+8oxQAmM3OZHjGkO8cYk2X/Hb6CYVq03qPN/VUe99EqNGB3oaT+3grqQz7gOp0iID3L3cE4U/k
Ew99a1NZBm3FhrVHnEhrYefckO7bmO45cygFVVCrW39WqSs46jn8Y24p/Hf7jfoevtByPbID/Zwc
9a3+p/zi34m11t71bf6V3CTECP4Ig9/fVcqcUjs8R95ik+G01wFQNhZaSR8xgsG7Ne3j/ojn8g4F
4czxWMFw2pK/sCuiUjf5CN+/rZt5Ns/QiLXMKbxZ3YbRzqrcDCaPdgZNMuht58e1m9uBCvEFxSav
ujU/2QdtxXwxcxX3o3o6Rc9vGvwvt82dvUHh4Mkgh1k1rrbRZyqL7Yq8D0J6skv1ukMpWCA9P1Kb
8teD9vSjPD8n41Zwfvraa7/q3jYqNz0lHh2oDMkZbi+pO2iutF9seN2rU3KZ4yB/RyW2YC+VDrBO
NzmWl5FtaIQfOEWnh9cf6hNpZ7rF32hoMu4TzE+w7JOZkaqO8EapUfK31Y0muNGHtLj//1mQDT/a
FaZH64RH+TxU7AAQ/NSl0bcd0e7TbW58bnpqguanaGzWstNvEg3Q2p2d+rU7EKrI1qsaALgA+jjL
N4vt+5geZr91kXXU7ORpOLan/tormJDHyTzOKmv8NdnM28aJ/R91227IbeSWm/Su4f2zUn4yJyB1
SbBKr0G3vX9nQbsRHPMF8IeDHJZKl3IpBQl3Wt+62VF4Cl2k6MD9ge/W7cxkssr2lHpHu3Uwu5+t
xMvTLfMypIfKU10ew2hrAHbsomIv7rRvgU5ATrZdLnVhh5sB+UB9Mzfb5Ck+06jVMpzqCN32A7SE
4od74sEs9LOPxMt2DTDRjoCnuuA5MXJVAFlwLC7+1NhIROCueOKReup4j56hj3JV8fRR1Wf6Df0t
EZB7nGi9PDhLQ22oo6OnZDFq5Kabz+4peX4ssCOd0J3aD/kP/C5ResXlBdNqRi8JACoXV6L+jo1c
6wE8ZAEqlfo5/tHQG+6PTe+rsP3sj8UlYWL+TUS6ItlfMIV0R1Zd4Umj8P8WuvO9gVaa8AxJCK3c
LoYNJNXb8SkG5URF3i1+qgBdfZws5Wv6KbXtIqM04GHC6HdiN0cWSxUwKl60I6f+uMVvw2UKRuPE
6Cz7xoEIiDDgl+kaC6LHjlw6iunnxPPmutLjx0Ed36sjEt+3zknfyHeUWrBQ4W4XO3bh2prEpskW
e4Ri7vJZ2XTBcCPZXe5U84CWpfCcAtzAlqURWE8ezqEonMpepn76SV38rPXEuMLc0I4cgdRt7HM3
wjhMcE0+WuywxkPGoAmiS8Kp789fD1xW0Z1rFxwIA+2scw9mU33SCNeeN/SrEP9AVCZ5qB9jf9xQ
Q0YvOJTDhtciGMN12hN8vVR+BsHMXz5g+Vef0SW/opB1euYSxR+KWOxpvWk6elNJsE3iDfttm0Ku
2nY+LfqWp35DJv/3/2jaLl+RLe0jz+9us+gmhr24AK5PLooH4aU8VzcI1jS6UzfhRDMfuyxROHYe
mTfrQf4tDoNt/izqScPrDVKfK8iWwOphtHtd5Yiwyu0xc1IhkFFGvhU/nAyYkTuUBElwOM+nyKlP
rHOOt3DX2DSc86LNmof7Y/7VO1+TiTk5o+AC2h17pQk4oHxOUm4Q7ZuL9FX6ncqoSF/yT7EzMOe5
9W2gPyLDwLXHfLLTa0+PT+2U7LbISJa+T12F1qErY+/0JqCS1U6dkES98ZSSSxMjO7ws2+RHG3Qn
7WgSbTzVBjUc4mv8YvUYy2B5yl6IwL/6O6o1u+YndtHqi3bKvvlA+svBeGIzoFzIjvZl7KfFRqLa
Rxf4U9/VW7bBW/QZfgh7ZdvsIx9uGSPojD5H7K7qzk1HYG7nZ/kz2ic4OkAhTmh4v4bJxTi5s+FD
Nsxfz7QcskHq4M221vjE5HQ3iNEMofPw1kmklpv7Td2XdZk2AcUXgl0j9GtTL7WyT3yUfvvHNv8k
Kblg6yLGpoNY77LzzXO9F7CFRA+CBGqBO7RUHyU+nLrjp4hEQnFWx3yvcn4JaLTmrh4eqGKWFV8q
NsZwNcygnq4xGHAC3x5GbcTU6ulWo9lR4kvPELqcn8DUHWGzd8UAMY+DcLUs+4GoX+GRr5d8lO/o
JESV3PDRnmI/tc71xvACJI4d1UVQ2qaxmj09w1RFe8KjivYUTqeo+coNp/huhJc2j5z5j0JYKSvW
UdjXpbiLS0eA3mVEZ2lAdaEpPOE1Xaon3WEtFxvzM0rpuZXPgQC1+zM3WRzDtnZ7ylnC5UWtc08k
y29zXIFXzcYVrFML4RDbqpcJiId8yy8tJVDIEREvUkplItY2hcdwY40fqgukQGX4DrMjbXK/PKXu
om6UL2wb5wmOtGQU8Lxstv/AzBWX0mRufdyV5pZx/M4gZFscVTbeCcsTU7K0G34ap7lR+So5dY3h
cHFBcajrEePx3Kmu9tzoB4D5Uts9FDxI73vZjyF5GdtUbdSYJC0YO4fatEW+wVrEs85QlcHj7uk1
GOEat9el3tS++qP+COhnO/rPFCgmbsR7fWKfG/fM67eUo4xboBPZdCjUBv0HZrGLZ4l0/uSgyw1a
3FIpIwVZCxRN7bY7o1r8wFY4VecnWDF2/GTTOv06oFuJsz3tEfCXgYQgXZAFZ7fK8w5VG7CVJT+2
iS88h+lTRH+vY/ZhvIUq/eKf5tFn+MY/guT+Mx7YvpwjJfNUrjngTKirLaOd06rtZMEn39ZXXBdw
SHHaQiEmDwjrDq1dVC3Y/kP2mu3S1Gc/w8cnA8XZ+6JOGw3tIhOPWD8+diJdLrx6OVTZed5X0AfW
GespqM/3sfgjqIc08YrS/UBdToDMjFtE78sgpnWDzTm9vKWFMzy158etmjxESsXqeYRGmAUDyn2D
K966ZCP0sAfsh46TtlX0o9JdH8JrOL/TfAFyMcYlT+3iA8EnPMJ7D9SMCx7bSKHJz8tpRsPEN+h3
1Xg4GI8gGk44qMu+CCrWvHYCcTR2A6cAOuxB6pKKb44UK3H4Z251y69C9kJ2Z/dobHPaal8wmCFI
5Ej9k0hg/UBXdwnMpA1qBG1x0ePdXCO6/ZKnfok1qJzSncm+wQHDmsE7RMCqq75aC5GPfI/WUq6c
B+mEO8P52Nc7jN30Y/5Ms9uBzbZuivySETSqn1GHlFe0oyXHJfi15jS0Ga89eNnDiWxtRB9OA9vm
TJWttNDcd6jUGcUebeyCNrzDX+KECTt7BRRRkY0ubZk2MojdaM6kgYK7NOsV6yDPEH/yHsKh7PDk
vc5wyyg4rctvY51K0mJWQF4mK1ztu46f022JCIavS7s6PaDssDphnCOaS8rncYkolIsP4NKlRdx6
yFClWJsO5o/nIovcgYCESk8dajU+Iv+l+YXKiezGBCxfeIOJLei7LONcbrJzkQWPwc1RAhXIm+xj
7KD6aRrnVvQbEXVGGxpurX5NqP7a1lct0AWUeIdTSdacH/RXFfQvho141jydLNhBjTjLcWLnGs0Y
7/GDsYFtAiRMzSTHdIalzgM12dBtIRdumo+AQ2xtdFoW3JHtLuI/oWDjuzvF7KTQ82a49KvNofmb
Uu8iQBGOIhwmbN2SXyCMjy8cD5xPdn9i35g7hVy2f4Lcg//aAIz7+B39tdgAZDkQXZ+iz+yzP3zU
28r+qP8om/n+vRCJvVuC0/+pIdcQpxGUJp8JhulxZBLuBj4NS/QVWABW2ZlYdpMci0taI/iA5q5N
sVv0KVxTaK1XegNbn4o7nmbdS79xuwxH4RgzDi+1X9NQPcOgmtv2a7xjS0u3uSSsPYlFPLcBQo1r
eTgh9+ql8rM8Fcdsxw3Z/VXbrOBB0E7+evACv3+lgo+5IdLLduWprDfT8/xnWHVsQNxHOxI3COdq
gBGs6sYruo+ZVVl7YUUbXHAPE3kt8gwu1pUBBZXgEbIs6jYxDxmJ3XPsNtNxPUjmK3uLbyJyD5ob
Zqy6DAEbDh3GE12KTWzWobyyedmRuU/SHLwAmz5jg2wZ92naxA6VyPMWgeN0XWWPn8Sr/0CUi2Hq
eDRFKXY0jiCQdZq/4k26sN35loKg4dy7Q/Ynq+ziJ7kUF2OPZLCHe6cff68H+bb0W/SWg+Vz7FVH
nPy63uSncDiV6TtlYR3KzJSNIxVlF4Vrpk8VEAJu8Zo5HW4KDpV1T9+IyQ0fGpW2kaHg2sIXkubF
t1G7w0Wm+/FqIEvfxGaCr87ntQDvRKQq3XEvEbt8V9DHAy7wT+KWGUeB6rQWWdkmyFPil42HpjNs
KjkhM+VI3wBHqF3hi4Jak9rPQwIXCJ6mX1GiL9rJB8T72mfXRNg/ioeOOE2a9fJjjH7kybd58gna
R8WjDtN8rwLJpWalopCIVLGnZKdWPyXFXwTU7nx5T68fVjTHcbPyQ9LeQ+w3jjzxRUC/akUPFu3Q
nyN6vT1PT3nsy9uwjW28WVU5V+FGfNfBPvSzyf76YQFtw4B7gDCYOJiswZGX7ehmn+2hpUfuixYH
wndYQ9lwChgMoxf5FsUGBLxOCPLSuNFBL/17860F02F6iffhvb1NHJgEnZONiHRk2vGFwkvn2hr3
SnSlyvmcdylkPU6dwnerh0vNYuaWTp65HPYNtZaf4d/xWlloLW2legPMlSXXKUPBymUnVvpLAg2w
B74/1OPb9Ml5xtd8FIGGL9S/3+u/iBlTkYuxijxV+Ft3ZFed7CO/vlRQwQ7dBW9k+NA5ritHlvc9
CCx6pdUG6gUwY48fCzrQ/Tw6O6aVhj1p7jLa4o+yD6xnfPM9SlXEl/3iDmCY8rv8nvpMpJg9RU+P
CRV8/yHvM1K7ywHOiOwTTHA8l1d8geJDfgQvBmkxViod6deADidstdMI9YCDrGDHT9oGuZ+73fGR
BTwL81ZgDc1bylqW7igugM4eNVNZx+IujFsdehSAoHFd3wGAawNajD3jh5rdvng1+9PcPjPrR5FM
8LDPUL8qT1aLJ5B/VRwEDRhcSpVZzbuNg/h4W1UrdRSFDmHpa8sX/4HIWHBx1n+elHBfKBpipzfL
uMzdXl/9UD050/R6U1eblwzWNPzkwh2FPd8xAP0H4d/yxKr/Bhux1GDedOPWRCyGjungesT4Kz6C
QOgmpFUGhjV0+aDu2Qj38JoVoivFDt/B6XDhUae74/ESLQFY1jshdLYM9Cpudgt7cHSnv/d3/lkR
t412t56b8rkCcQ7RWHof6GMA1sC673FWglFyiN7uI+ZnqT3cMKzGiUjDLD8RwbA5qky0+xE+zY9Y
VL4G+Jqojc0cY9VxfxO/3aQ+fT8SzbWmVz7si+Ayc1gY3XCi5nAFdOW9ltI42iP4vAtPHEOVi1HV
oZ6QAcKJqj052hSgNoGcPcFybEd/3qwD8sEVoa1thGTEbM5KomhORGhiCRiG6f1awOKIub0Sq9fX
gqhGp0/QF6M13vG1MGtwYVM7XlcfRg+/NHxHOPqb0AW/GCwXA5n4mCVjI6d7Aov9T06F33uiXnEx
0cijaKTrSER+Yd3mt0IKkG+gyBocZSL7dKwfBMqAGmytJ7z2fNtFx8cDNGYjcUrfKYKcv+jyIThK
DTSDBkEWbAnt7TmBNBKIFKPexYmddoFbYVh2+iKSr8w8ITl1pic8MchJ46RghfRfJZlznG6qR7+j
xsav9tlkyld/hVR2APBoQGtwQM13vHt0f/gV9J9QCJdCArPCR9CZg9eIWBF6B2rm0IQ2UnoaoE/Z
lDf+zS0fjyrTHSB3Fcqpp9HkPcAtgSJBDcMIqvQzafeSGAp9ql26fROuYKKYjABlfyAlLosJUoNx
+omAc/6qHIoUQJORoJMsbhXC1IwoDJWMECnbESSF74/pqNzLU+Zxtr0zbGJ6D/GziL9NEJrMBe4S
xK/ZNt+TjyzaYhq4muI2f/FJmBWNgB0FhgU39ZRDo3rRCWrhwNNJ96B8qfJexsB9xNfpKZnXFZjR
ipQgwQuPaXZCfoIPy7srVktmZIgtrspmvBav9JTSHofGmV5jFiHvr9H2YVF/ZZFjXec9GxmwGkrY
k3lkgYM0mRw+VQ2i6DEg2K4CFyvzCNTXcAQSx+RZpp1a5Jdox/6qtffiEZBzIytK/Jq98F6AnQbn
IvNkzWfemY1RI7mEJJ5HxgK8ODHOMR5f4/F39ObCQd8gw0AkMTFMbcBHWeU2AhzV7mRn6CFlvVfC
3x6azIPSbJgtNGtxZv2jpIFvtKkp98bCKPtCuwuYfq5ZoIlbGzyiTd4GMy1hWDzJGnlgsgmtYcHA
lWBVliSBPeZBdcT+tNAMvqFLsytwErBUrjgmakTdhQ/bkKvnWvlkflEk1jN4OrOLfAMlXowN99sr
N74QS8Z41JiU+YVX0cHpNLeUPdBEfifkqqgxdlTpJYUhr47oujsV2zv+U89/GNRheufP+Z41XHEZ
6J7wvLSVPcPKHXFfNe4OndYyV1A2XJJE4p4UGC8v8GzWfI4xnjkLGXHGSxUodPZTJLaW1Q2qbS7G
MOE2APYQF9fMIhDlB6uTz9TnC+deKGwq8Y27zgEbm+wV2J8HXD7Ier+6IxovyeDWWEpOPkJqqebA
XW+TEKVaVwlzxr0SDYZoa7Bh8cpmm1FF9EUA0JBQv/MZPz6FG2DWewpoZVpXQJd0rNDl6rlGpgir
wFIKNSzcReiuuUuK8sMqHO7oO/YhKozVRoRnD2x/NKONBIY2+uAkQJWIm6+L1kSF9o21wkMgV1lb
P/ufb+YbrH7LJSDpBKahIjJEohydLbumNR8LdfK4UO6VUlICWT51rrcMP1/PwV9eH8uOYeXvSZGv
E4r6UONx72niMo3cDote8bgqNhGv8BamYwrmmBzxetvcrTw7XFpOraG2DgHXuIojYclrl4/jzvkj
rpdFsE5SDX/TLVHAQJnIVolBERJc0zdUlBzCHcFGlHP24CUBtDjm4NJG5YMvHq9kCSiuSHy+l9vh
v6W78oE6MI/2xPSAC2dEzap6NbQTu0JTt2z5Qtn32nYgK6CJtkoSWHQhwjGJfNi6MRBBZjNo7tCQ
rHsx9irxj+kzsWwQvoM3Mu3cIbep2tzRqAfNJZI3FHo0i7cUlwa+5Jo/gA+K9+uO61Z2JGtTIPAd
+jNZXcuVXmgQA3giZIAJV9Y8Xx5Cf6ZpTuM9jDM9nnPRpdE39zOxlPAHN8ZyYBp4r7WsAAqNDOHn
MTyM2sqBBXHH3WGtwu+8TT9ai/QJvQJRkHV4H9MgmTumAS1jPO7WOMZQJ5UbfxCLh8k6kK9jfTCV
a/V1ETRSwDeRgI9RB052qcBWJwlo7ad19xlrx2CfVU99G4kNtkVG0SWylWzr8/BMgjRqnXUvotz4
ksP1nBljL25wW6DrBKTYTMBsPypdJf4Uy4CrYx9rsYfnOA9+R7sXy6kLiarDLWUQLubEGi5j/57C
F+soHMq3hXqE24aAsYlYsXzs+fjFp1N0JW5JjVuKB3UsozZR80XtzhxzmdSqsfeM7spDbnelctUO
ZA788lDaGKPd0jNsZN2S5loHNtpbcHVkj+AJquNSb3+H3y48EJxSsVmTZnNT5+0/I4wtFfoN5ErG
J0PDtHWy1pnoAPY6byG9cWcUBjEl7EXGR+sCNly5Zp2c9qy+guExGt3iVdlGkunHBHntatC1haL8
KCg7Olv5TB0DRdYaXTZIOznMTwYWC8TjVvPWQKr0qKhi1Pn7rNwxpjSAYSv/syE7m4JRH0zuD/fH
vLIsw7Xt14pPouJhfTWXkHsicGIxJjsGljCPS+L+V2aQAcvIiXUPoavOjqo1NoUomai7trgty56v
XxfBCJTpjMzn7ICea2GggnISlSGKSBbLm63AaIHU7GFE3NpqnADrSaE1eD+koOdEf2MzWvv4G7pq
8byuVwEVAXs0tw/dT8sPogcWGQEuMbBK1FZNLxnlq/NBnEOvEe4iZM/fbYdykT6uI60wAgoaB6RU
ODNxLZQOTpxbs8ZKCjCDjspOyVsHXF+7pNb04XyNiR2w5fC8yDBCo3Ip4aMZ0ahc4PY3L+BsMDks
cy8JJRwpEKKLkYcB22DdP1Shov8nuzU8vHM77KrhwBNMddPs24agwrVInENoeaKWqGAJH6F4pSD3
9JeMEbsFr7atbqNrFEJsWvNrXdfKhbkEaBVJiJL2bBDxA6hvcNkQIexRX/NhXoLkYoFKYFJ4XYW1
jhuaAzvssCxTka0Q4tPAAKI/LUWoGyNHPm40NSh6mqV5mOdK3bEMuYsxCgigBRx1NmjrpQQlH4S7
Tbq14qc+ggnuU8ie1F6fBtRUsNOgZpopOjafwjeMFcyY+tPsBEQfzeei8ig01XBvrDejvdSdCxlx
XUnDFoo5qj0aTsrREtyO4Vn2SvREZi9q9mO8f9BhaHwb+5c16wWUEHtxgo/grNXd7D8gp349aNiL
yGupn8AISOUrQd1sWJhMBUsW6j+QVJkEjyd2oAbWh5NlIN3klNGNw8isHFY7SbzJ3PMSpn31OeJt
dxG+eGzGWz4qil90bqFG2MDhJC9FTvsdys85ObPHehe8s0L+mYe6Ww9Y16CM9zGsa0Tzrc3qSbPv
BUig7yAifL3Ruew8PpmME+d2znHqVDKrkaT/YzUg65mdg6RtsSQwlZfEpa0Dy2bQLmxLWOph90qV
JfNejzuZj1q8PvG6/psFTw4kVC5s3T7B2LksqDh9nrkhyA7sCqFzl8bVqRnsdxSZoNfDhMGBGfaK
tommjfDw0XKII7dGgYpETO7V456yaoAchlsoLyEeF4bl1xixWetz/s6aYUtxZViiZVwnmzexmDFG
WA6mKBIDMd8yaVieAtIKguRsZG4ycbtPCCEYKM47Qdvy9iGYiJvxl2nSCXmtcCrphBmjMBRtvqnE
N3cj9B5q1s7q+3D2AZbxkDHEOWO3iDMx6pkMjmYB269JBqaVvyoiKnQgj9NRkcOO2hxEEu1SfRUg
lmlfq7/HR+GCZAEmJF/o6WbCFE4z0OGR1R9NtFOmUnsDnpYrn89wAkjJ4Ilx98Y3Rv4MNkqwTry6
Ht8wT4A/YRZRL7rSDPoO+t8WpgVgMoczYkOEfMLSOr0gmb45WwW8UlUtEWbHeGhWAirU6NVOaZD2
ZuXymE4AZItGTU/5eAxsg+7bbmgbGbow7X1mfXpazDylZKg30A0FbFKQ6afbBWSTiZ5Fta5eaAqh
7KShUnZWg5oAVcqTU6rFlsq1j7SnnuJX/5gmp3YoNtlWnGIS3QLVLYneljQrzqZdiIoz/X7CCAE1
GYHxclJoWCtixGcL4KzVpWn3aLNTneiCLy3MSDept0mfcicKO4MKixnL1auKN8YvjWoSSEUodv9K
PhuL9qctos+JhjeYLE7nmKKvwfBS/JooMkuagFgpSumoh9A46jqbSuX/ymP//nmo6w+fRpun36fa
jGYUliJe/6MmnT02M8jNrzR5Kc90sOuQL5+onQ3MAVEXGTZl9j8/5GiBkfn7+FdSe5Br05FW3e9W
rf+j4/0r5h0pHZq4FUfJ9GhwN8Tnf9+Q6um3+dAHBKNRFv79gVY2isT/Pv79bexYfkVZbFGOqch7
aEj5//6ai+gQ2kJVp0FZLnuhgeIpZO0Ddbu5pQzKYI8kEP9d+mD852rNVa+8bTJUrX9//b2Ff/5w
/Wsonrzy75N1Fm7HlhisR+zBaQ2YkL/f/PsjXWcm+72c319/n9Tq5m6JZBIp9oXkU4gNcSUnXb0W
Xv3+mNaH//Xc7wu/z8kD+lmpTrG+MR1oWSj55UjLTmNpam9KCeTiCPW3rHltRbmz0waZ4J78Buo6
kyuOmubINNDAZx2QzPW03KiCTqhvE8jMAllMM1d4OwUZKOe/XS62RH7hV6RlOR5Bs6vQhqKFnEZi
ZIHTlgKhpcYIgWAso1MpQJRR1IXQb62oizswzxrhlYfRUeJkQOhvkHDKHoNJ853pXPccyKOo0d0x
ryE3PwiJ8qd2XssKUSF3u9FcNtZsohJ7bTUAQa2VyheEnISEcF1MCnoKmU0aaHJNIgSQRG31y0OW
zo34qAJFhQXbTCG9dHBPHnAOA63VK9uiUouQAHyuQnImzlMvUTnSqnF47uBV1qBWJtrwx7oYttq4
FROJavi8bdxwHsgamsRaljZuunwCh6pVz6LKzytmRjp6+F3Z9247lBD2jAOd2loi8ubPPCAV1EW4
QTpoW1STTE+FjGw9hxBFiIZDViF2pZSoUCArs+Q1te0IctUjeiLTCD5KQxi/nmCEFHTkcooqea3E
fguxnraEJGhT4ufKMBI09OAgVaDMJgChPmUhaaLhY0Qyg+AVHatEf1UsYodyxtsULR1PakY2nNK2
+YNCwQFq5gj1X7FjJX5rHqFAYBkj8jpUapBX6ZcFAqRJmbaZFYHDK8d5jEsSMANglR6Sj1rAdsRk
meC0pRG1TUN5RMHtKq9RFzURWxMIEaoXpbQGzCPrNFtohbajYARiPL1XCMG6gpBBChTMA7pJ2pPI
2UWLy105RwuOPWTPOs7eDTRqAlH7slJLO0QDB1yhUXFaJ9Fd0okMixkHSZD/H3tn0hw1svb7r3Lj
rl9FKJUat3bNVZ6wMTYbhcGgeZYyJX36+1PRjRsO9OkT71neDUHT3QZcUubz/MfpOMRqpLisLI+B
VDgmTJIXPIcgB7GM94LQxYj65St8YbrS6tS1Sl6VVn036wGFFEQvXpT5KDzniRBrpATK2NYDrZMp
YT+Nv82tKLrT5U0n3eBDskCIzjrQ0j8WY7lPE+qb6UK5yMK6OjpGe+V5jt5lTf/RjRyx0bpBq8LL
e9kY3t2Amx5h40QeB/3Qy0PEnpN4CjTHey2XHMVZY3JLbfu1MRjnokJuepd5xFAlKSeJh5ih6Mr9
QKdf7NGXoFHSpvNUoFTSuPjS4TlLDFiguc82qeD+nexXL/L0Trc4/PB/XBOZah1kNh+iKmf6n8IX
R7r4Omi17VQUbaeHovE2yhYBrV7NCWNNf8TAcsxD8VVOHU6aGuCMKwCuAUFS7xwdR6SEyysSX7Ag
FaI5mPO73sVFS3GCdSgRR+D32/vKQ8VmTSxJdUqBcO52B6xSZF2FzqtZVMW2qFyavnJugrZ7r9vy
o3ZzvG2D2M4yv16edCy7gbl2jNw6efH0ySeYm9ZOKllivG8ar0ojui0lTCs72JG+vdNJjbfZxXNT
Bmg92lknx5R7JOhVslraGi81W/EiWkQG4jVYYRsHL87AvOVYlbmxIu9QUIOC3SecVtkQN5e4h/fC
NOa9luV0Z8fxLq2dI49I8SkPrSu/RLzeV+N7Al3JIMPv5mqYNd0BG8bts92NO+rojOOcINMwbN72
epyjjfS795OZj3tpyhO5cVzdNervKA4up0F+cTT7DdYrDSbAVCTEdD3C7+ooZRFKnPmGMJ8PFHR1
IB9zsm8TyUxYAUS1U89OiBvLrTP0Zq0a95Vw0Q3GsMhEAoZCriqqBS7Nxr2fMMIepsimKyukfGGy
StrdGWQIbTwNSS3vhiZ9CAXprxzG2d5K37tRZV73YX0KolkeLfgsN0vI854UpA5SrK41xFF7H8cp
eB2nIdmR3v+VDpkLJOrx+2oV4T3dV/5HgzLQU1BXVyGFfdsU9zHuAfMlXyQSZgif5dftyazr5JSJ
+LF0FXseTMaUiythzBybvtIbI6OcRBT1I0/pZd0Y9ZVb9KznitYJI3CIPewMWMDIubeNdp3PDuko
Y/0lHcNT2lkSOW2Rk1PB2FnppD/lbLt5Bu3S2NBAfibc4xCqhz61un2EVQfiYYFIMBFHbUrycdZs
bK/42nkCf4D4HOJWxw2qNRmoCdZU1/rQF5Fex7YzbolNcjeFp/aNM3HV2pa7cTTrkdfaVNPlj0JJ
NBrddGd4EaSYVPO68ItVQBQdDsigP1mjZLblaBlsZW20aQ0nqy5utZ6fR7oOWgJf2CtGuZtNdbKT
OtrS4ULfqqvvbVDDm5SYbjoUt4ZVJBdFv6Tpu9RFZ9mExMWQWKStcG+NKme1MNoDWbtQzC6gQtNb
+QM+oBs9jSdDZTTiucHamwtcEAz0TU3nnYNrcqntu4xTo3yl92ydp86a+d1+CU1M0Dzs70pbAJV7
/j5hQt8V0dLGHg8nYwreCfzIUdkGUCZ+iYCbMLEu3dWqex+4gqPdAFUULsvWHPmfk5lps/IHpDIu
OBXBb3vXBNLMSs/Z93o9BZtsZDkUCqlJH6M0JdYL5XfDO2OKYWt79GnOqbrC/jhm5Vcc/BeERjsv
9fzUtEvOcBISha74+7s4XuY5SK6m+MZ3CrQNw/Nkj4hZJxpSrOM0p0cycsdTa4ykr8SvkeMymEdt
/xgb77SDHj0LumYTpuqVsL/wPoBZMivKtmwSMK7oyP4cdV64NfbSqXdNDXVr9SMwwFzR/shIn4ni
GLeFTXRd91n0lMBajBsNqZvb1p+fEkKK+HwI06mngxw+el23tqOZniuhoJtFyBU0Z9f0xk8yiU9D
DYXqp3KjBbFl2mPJYQ3vK4eFN4vl5VhVMZ5J77lNgr22hmcunHeub1FdvkRL1FvNe7quw9A51UF+
JB1mqb1dMCazuh+DpNqn6OAoNOIvaeH0JbVu6RSFHuwkRmi3WbfNyUms+YYCv+aKhAJgfVpcAhAC
P1ZUw4/1jRS9e6IU7eiMGHGymMQonc4hZ1P2ya/C9NSGA+qgNNu6rgPkOjpEPWiz2mlvRQwOO5Jz
FCMxQt4kKHvIbog5c69E3j7iX+ee9FFvpjjTLYsjZ5wA96hivs1cPkoSI1A1WfKC0AN4TlPXK1fc
gZj1edGxUDRLdH55VdpdCgLeg9W5S/hi1B1SpZrHDtnipoZfJ+bhHaFGwBd2zUeWM9ApE5a+ESXQ
cGuXuPgqUsMH1mEH5x32rn0yWNbeDoLbriGbcSBudxm+Qc68Tj2wmtbbDj82cmD+sfDzfp1nzkcy
4dNVbLdHjdsY0FJ8bO3mhqrzAAXU3NM11rIyTGuWR765jmsvmlxGUqPYlO44bey+dTBmM0YYnEz5
0K50BQ4SpvbHitl3LQvzS9GWcPampnWRRulj0uy8gJe0tqhE1ZIHPISuzfUg9qEq/EtZFYfR5Zgs
NU4LempBwrsHaVI+0iiQ3cqqdlWy2BAQfJbCEccxnK9NU4mdRUrEjn1a6nmZCpCuZ5G5Ge0ZOSOC
MBbqg8ja7G5IgnQbD5Dr2eKPrCqPHmZ3kiczzLaiUC6oWRLSFzbuXY39yPcGlj5iEQ55rmLuqwxM
impwW8yS8YRGzHzCAz5Fj76j0JtmBDKllXiKnnIPL37KUL9yvTkj6BY4pdEld55lhteTly1+AeiT
0Mnfmya4iGsLcVv7uGJtRpsLOyrm9dj5WOYloRC2F22QAZJWG87lLu6rI4bGL83kJYdgrs6ZkR8H
t97PRtkBOeR6M1fiELYotwOvKw8tMFpJg8xs+tFNL/lwu5nz2ZxZDB0TvNo3kZFNaDMoLXU2BCI9
GUYycfUq6q7qtN23E3J0tgggJ3pPsn7uDzP+l460UUtFV76Z3li2Nh5YdyV352di75tLuzsqNwGx
8eEaB+NdVXp7uhGhBwdYTTPk+s57WPTSu2YZWpWZ/Kyz2EXXnJgXqV2U0A4z+q3+SYXjI7CDw/rk
c8o53a7y2gYDRVCfwkFqCIl8n7HcH7y65WxpqC+C6TdamiizhhbBPOfjxNu8NZY+j147yxZqqsPU
SYSTEZzhwOhc5ihDhcR9InSxpx1d3tpa7RXwiIrC5CqeaIy1g6a55vnkOE3lvEodk7PT7xm3XePV
wllw9EXyNCZcq2bM28jTwgvNCIt9aCRNksD2DtlrJzhGJzdyL+rI9vkP2udKarnup/ajqZ0WUjHh
Fa1roL/5SSTm+ziFKpwVtLwf6BD5P1Q/ObgzBHXzMU4asZYjkbkuWvOuRv4fN7AfcUxTSlVk12Mi
7w1Pq60ZTB68B8n+n3SE/HqKa6QahlswPLT5uo3v8nl6nOcJC1kAADxUxTW9Zu/nuNwZeRTd586H
TqnPY0rPGMk85kUNzLHij1tfWGC3VmceurHAHYKCRFQjegX/oPzsKm5PUpgf25lshkIGR4/YgYvA
cX20t+pdFxTqLjP1F6mxkfgOrhBF6+BF52XZvZPkT65+rKvKeZ3t+zLJ7oqxbfZDOUMDpeNCOsME
dQFwa2ZfjVxIa9Cor6oJ1K4P4PIIsFHc9HOwJUqJKnKBopEglxdjhlkQrl6rCe+ZgYZvLbIPHFhq
Q2scSkkKwI+06n5Oqvy19qIGVLe5bUU4nEq0lIpb1Zv916Wse+0uGSFJPz++DD6FLOZgrIlbQyTo
mdW2kSE6gHWbJ9ataNXOywp2Gt1vSk7wy0GMJ6UiubciycAfX1FurMASPKiLet6NxGxcjtOE7WAg
QSJx94W1YC6LMVG3gBgTdTJBSzF1rGeGKaumJ5z2ib7h3Y0b+6kMgi+yMKpNOnSfSpdP3EooKJpm
90bmAkQ69TYdncqZx25X+1hpbOJ4h6Fs8OojGB9tIkECfFt86rw+drzqRg+tR0ai5ahiull4PS+M
bAqvVVC/JtCUfV98dUIdoZDHg9oiYOakCQPzxSiQE4mIDqMph0dOIOOIJ4WlaT+VAhdU6G+mjjxP
Sr85Xm1WuVDFH4auexrVPN/kzm1Q4DTOBoNo/1KVaBdJVzIMJualhijgaxh5d9dnbbyJdTdc/P/E
t3+W+Bb4ZKARjve7xDcYqR/T3s7/w7e0N/P//hHvxk/+CHPjZ39kt5n/SVSbLX9KaiNlS7K0EiNk
B6blSSl/TGqbir5XpZf41PgW2E1xY6EqsLJ3o3Sy16IkFFBT0+xdejlxu+CNYXYtZdE+p6nbMVyl
dXAbJz6aw7imkMiWffiYzVZoH5tkHD/HfZJi1GskVoKQwCuUCcsaPggsAOGYe4+T0+s7AnMkivKJ
Lu1DnPr5q1KTc1LNQO/VWCF8nfMWCM9OfMtc80doj8pROQJE2QyAPgFaurKQaHSFm38pTW8f5fl8
nQZLuUHS2O8yasIRHKk6/NrLubiJDHWV5QOK8AkE/nkOZfNih5H6QM0H9sY2DL4YUtaYtXSO/i20
w1ivi0SJTepE49XstUJfBMQOffXoEIXgWqBbTxXRNUtTuHft2nMJR+EqA0CU9slink4vzXQmAGvU
Q/wy11FJ4HXYrR0Vxs9iksjwpF/4226J04PedvP7ifvnRiZjzrVq9OhadR5tgdLio2wQP5nVWMvV
XBTufRFHc8LrTPYtPGtsofgVFmr8OCvJmC7tKnidiEVHYuC3HkWPuRqObgC9aJFufxjCDCisE0sa
ZbWop7iETr45vTrp5JYXZlD71/ZUBQznykNS4VFOFU0xRgrD7D7FRuizAydFzvg1u/V9k9NoJDzf
4AuNfHOCnK4Foy7zG+GFwD8+AUQ3CQD1gEzEU085sbQX7mD3kNhx5eGsmaeRbIDICw7SdBGpRoUm
kIrg0ZsyRsyQjEvtoHTrZmVrUoeAw7r+0KcFHKGlE/HU8RVwYvRzk7B5yeqrJuzLZkEgVvwisWfS
ClqJiCykR+iRSFR3Q7ZNvZ2DKZWUILvqpRaBf+tq6narunTIGB88j2hhTe9NFfCsj4nQN3NPVtlj
Y2aUaNzNhs8lt7aJFRqAX0sDt1o2D3b+yqdqafsyLtpEZejIjAotfDHMS2CrSXFIlVybrleE11FH
CUMhaOQRdq+etaMB8yZhvY98fpuwa1ZpTqteN0ZrXUrhwCvTxrQLS1FvjIqqFeKVEKUFlneYejvb
dNSO80JLeL2EugTat1vmL5vLnUB8KrdFuEljQhsMD2VJMgawxZEswGLE0eoDcVWZpCN0c/iO/NEd
qfCEKBL4fDmZrbmmm3XCNd/wLR/GEeO1otdyVfotz55dNuTwOxWdZF1HAtvyPm2SlKnXKlqE4Onk
7SVY9WmQAAa6wXjTOMOA+beYm6PbNcPBSofi3SRKOMikch2aj8v+nRF0d3OMbHTQ0MJTrO6pW8te
/bayV6mL1qBK0u7BGKz8Otf4TbqygSscHXFPEyaWU79Ymkw7NmM7MNRlPMGNDEaLOzKEfc1ntmC7
fAxs4gHYp7BjUr9rBc4tYe1YCjxGx7oGtvFyQn8vRoodd+2MJmPM3OXbjPzDlDIGqJroM6nohCQf
S219K7XeufXQERkPg+Q2+ZfA0OmepMgCcRjr0kVE3eiVE+AIasaUjpPCmT/I3LafPNIIV3FGnAxd
cUznZJY8gHoPxxrAFn9N1HGeeBXnBl7J0PhszmNF90kWzTdmxptLGmd6C6mef8mimuye2Ua0ZwTp
ifMkGNdRF42b0JqHy740kdx15FRFwGvXxaAStDEFxa2t9WK6AdmRUYLKOsR65QRNj4tGoY2Xbhnf
EU6JQHaW5aLioWsbH2jKS0rVc/CZdYc7w5cK1Wsy9iPt70ZJY0UMMNb5+hW+ikTpEjNz0XOym35d
rlLbG4ii9osnuj/927iPiP2P+PyfiCj0V0EtHFIgxvJGqCFZTXlkPlh0eX3tJrt/pkcGiV0zlndk
60TrSTTmhirs4UrNvb9PTRszXZ4ZwIS+lXPixslwn9gSxjfu5IvseKilbPRptJryyhd1B4nkiJuu
Qzgw9g16sEJP93k00HW0dO8VhkiuewVQmIYDQ6hFZqkZI19XKbbPyvY5M/PoRgQAa0loJLdGNsDr
Z8r3LkmbJ+cu7a0/GrjMvI43RZYW14mVh+/J6tW4PWqn+zglFoggPWXJyVJZt+usEIZ7FuOnoh+Q
BNNG/CCVxJ4WpqRhky1LIlFfYFsgEsw+zHGoTzNMFnpU10x56ojXd9xB3FsRoOZcpfVqgj6ZLt2p
jz/UTd3dytkdb+OuCnEZLOc91/j4EmdN/iBjm6yQwRXjWmuZIRqysZXybB6ctr/rB8K3AWrBk/on
sO4gszBVapGZmCSivNxVo9cmH2zHIjYJEMwduIoy009v5iqG2Sipn14PwqU4URJET2roOL/6vULr
lU0lBF/SevBpNi6ltoWPjCjZ2mqzeNDj2GyTbJmYQRL3fJ6spWWZ38l6wuZQ4r+MjHrVUDxx+T//
R/zP29yT0qJ20bexs/7V8BP4hXkgt1phvA41cfPfp6DG5170CetyeT19eaTy9I4lmYPmbRIq0y6Z
VzEcSgDiwzzkh5N/gzMEoBmsav4a1rbEk8h2OEL70RTfj3sbjuJvpqR47uJtNenh9m1UAiwnliMY
WXq/zUuSeDBApXGvkzFC7A1/U8lokdxXIJ291Ps4sEmD1QYyfzteD+CtH1Qyd9umrab3eqGPziOV
0QfPtTNUj8NCOJV+tOjSmauCERkrucO8ZP3Q3SRR1qJggcw9enZH2vgyZtlOVWyojE8fz2OW6dKt
OxWz2PzNrFXyXahdFRSrcZLd7S/nLRG31UHJyr35tzNXV8v+hmzQ4e5Xc1cRTDzQndEiemT20kGS
b6wxz4+mZQTHtyFsKHi8IyPAzOrkZfd8nsQoWc4x9fTx5jyOef4hIH2s1RL1U0VDAdSLv4KdCB5H
B6WYaxLrPVLtvKHGi39hhxyYBK1dZjwj24FTb+9IzHXfprhq4EPmzk8eKaeqP+U9oWo64BUdorJu
icBU0LEhVG6Q+eOWOx5W3+q6+3mE5m+pjaZFbq5Ix+NN+tW4N4bu+B6gMt39OPLVE7VOROLJO3tE
pefbuFV/P/uVk2XfuGrEKJQZWFIQvVGwAviXNaWxMXvRrv4yDSr1IiKMmG7Ed6c31IdmHNZDm4SY
JSwK1v4yHvq4/ico8I1pl/B3b3MiFR40mHS+mzwry6mu/jIrOkVmv+PtTI6ATBZuGR9KMvBxh3Vo
pn6eHLPcKaDfNH8Cf0QqvoyQpjkJBkYx3JoUyIJwVOAfs/DW0HwOfDJn6OtfpkonmsajHNzknaNN
Dk8kIrsxxTpDoxGfcmjR9GWgtBQ2DVpxt7Tssi71e28w+qvz7MmdQVhDF3rXrjPIu3jsAk63bo6f
LWHHV29TaEAL4KdyrsWDTzjx/tsQGvWOjeZkMi+/TaKcex22wwKYCTKSjMkLpuXqXWBM2cBY6Ir+
ltFi2Nn0TOFkMCB0gILL4jqaG0Pvyc9DmXH5bYLlA3HuTNDJW7/WQ/rUm11o1PCMZu0Qfa/E5PFP
DObY4uFjiIy0bSiuy0SI5iGPSat+n+UFR03aKOWsHIBxFLYz1yfjW1TN2YvVcrVv58RBCXPZcl0W
DeuJSmt45GUalm76QXcZYtllIq51WN51qf/i2fBzjtUukqwAaDKCQvYt7oe3IZm+L6IOli4Ba4lG
OI/K3AQYqsLRzLaeSI4/zcxW4hCjgIy9MZrr8+wcu/I5StnfSsfCcthX9y0J5KCNGcpFs9+Rn3h7
nqUJEn80I66jt3maJwIpClgwWjjm6TYu853o8Xwss3Q1SX1wlfzw0yxNvRCpspUKbos+sE+cBJQA
LDN13CjrPS095TZFiUVRGSorylSPg1ike13PYc237VCY+tMgOFvD2CD9pchO54nbGBb7LDmEBJIw
drshYDhHNx/CMnsTbosFkkmaqLToxeudYkcL1Kn34CyoOHg3aoPidSyEwieuQgReyf0iSUqaC3tt
x+F96GFPqQLjrm/b9LIWOP+JpIcGjglMFBK4nwhAbCp0iZ2lJKwlL52jHlozIFzox1nebg/cte+s
vMy3GbMzMxQpFtnUvJ6Hey8medFwmCSnkHaeKMBnB7bcbgcrZuvthtvzvN/DUhiOJLB5IEIgs0bn
1NRIk381/Me6glwHYG7DWl6mwQITZu7VD8N/3VWYjxXCfGWPn5suOiRt+slusmdGbHs3V7OzLyTS
g6pVXAcZyta2bbe1k8PcUrMqFNNzZQ2oHb6vCN1YupiBOA8I6mdeK+Yv510BYqhaObaDVb4IbpOx
e1KK1WzZGSK3z1G1DvLwbWeYXSNHnYI3+bwzGHUs1qX25HZqHWMvYI5WP20PbikeOr9cTAV2t06t
FtaoJc9pnDPxKEU84VinZbnVZrOVTQa71FDM5vVI0RT7LEod0MraCKDJajK1MhWTapDFiyooqv6y
dHiegaCnMU7nxaOE+Vt3jvcuiFmrEkgBVi42kIbHYS8HXv20ET1uWKWfzvuIHDgnzBToFNgBpVIC
q33eR0ZGulVh9ObG64Jh5yXZ89s+kupQ0vQ7+du3nSRISrLFVANZayj4QdXr+SHpjfTTlIYEWywv
wKDj/pCXcbtJ03xcOy5bNUguJryQoVcJXeNw/9e9pSjaL1nmY8z/cXeh9CBDbkeC89haParbFLO6
mYdwQYbeSmpI4cfsgzVU0d4xuurOGmwevN4SXNKB3p83nMzGqJpVMyTG9zXHkCUZNqbGE2ZC2HtD
6xAa7pOIv2w9th28UMkSXg6DBqh7W3+8Rly0o1eCMg16G8TK4zfDbF+jR3lpqvi5MhuEDr7BUxeP
wUXocCeclyK/ZtrmHOiIUbC+tEVaMif9sB25dlGj809J6PnFipRG0niJi2LcZEXerswSK5ThYpkI
w0yti76zjwFBSmoY7zMjoSFIZg8/LU5TEtArU1XD5rw5tZbMjnZkBkjVHELnkCfCLHz5yxbVZGW4
E2X9YPOoRwp0EmADYZ2H7DciqXWbUESAujCsj6G2TUyX7FZZPATXQyAIgPu+X3k14cCtl6kPU66e
f7FnFVQXbCiwf0UVR4xn2A73fVm7a4TZ1kl0KdmGmdcTllzFuI0Wzg5wavO2fPkGQ+KUtRGC/D83
MKeQWOlFtUdhSWufY4jqaKfDjMLmd/vY0NEKGnpxhwTN1usKKdu6qGNr87vtzFA2Rp2h78RV7IqI
kxlWtmdbp3G1CSnU49oUxAWf1zbRJ+F0HyIKjR+cKNAeyc5jGXcI26kPR7b0r/tcNYpw6i8VJ1aL
gGc2+4dAtuPNecEbvBalTjURpfF9yTM6ShMjelhRQFiszZNu65PVsK287Xyaf3FXiYlzyFEmFfAF
l/Gy+/UjSXOY890Vzb+rvJ3EzwugkRO46xLffyEz2DC/sVFE/bkPemZ+bYQMEn+7E3alcTk0QYUf
A1CcoqSToF3s6QyMv+2Gtf+xKLpp/5f1cNKRfbLRZv1lRayRbj4kiVNBhC5AudGN1Jfo8lDYoKLE
9lni3kVTePW2K7YpVXMUOzXw+lNYdIDNOK/+4dqoE4mBHoGBnzXEmpSCWiKM8o2qmvrCGQ0SgpyS
0HivyDDgyz4/oHYxN5FiqEIkTC0ISr1/sltao0fsz6IZ9Bb1IFTt9dt+OVnJsG7ymoaI3yyYls9B
QbUweUaA9542u+150yxKpzkgIfQIWf9h3SyN9lQOC0dqiq7bzHn86bx22ovoEuXZ9a9Wz2TRb3IL
rGa0SFdxRl/jGeqfHRLQzKB3j8YUMkiOon3Im7C56hcVKWDWvHZqickvmij8ynOY9zcWABVZ+FI7
pXEXB1gMfrGZTtpr7tUiiI3eGIHAd+WpT1P54byhUnzjbxEhUH670ANm9dkYO8wI3xkCRvjixrTC
02+3VdrZ7svcLq/OtEE8+BOVMEQr/Ly2Bmn21IOGQ3eQwvQxyRMMyiUd7T8sr5afkO2N6z9P7GQt
2Gh25y2W5gjS2arujpqWr6ZhfAQXJIv97xbasunaNdH+zqkthbV+22x9vmu3Tl6BvX5fbxMkJXvf
iprrtxV3cNzPKo5BmX6x5gZ5RkKVxpj4u1U38sdsU89ttkFuxo7BOrFSzvhx8j37YOOY7GJTXipu
qNVPiy8YNaNo2aK0nqf2lmYFeapiz3/qRW+skrqEnY5xzLGYh7fnXXgOUBg2Vunvpf5y3oenMWBV
yUX28X+xE6uhkfQrkB36q8W4s7xxpSeio4bOI3HGaHqU4SDQt+c92S8nKdhjZkTDtJt8I1aiOC82
Yw0N/rYx1024U6M3737amgEve9h2UdydOZf/aHPWg+N80k3Yb5KsxkfpRlQtMqGsXQwJWL+G1OB7
6NVXvR216582apTexsYXRNb+Yqv2i55Cp2RI1zXg8EGHlrU7r9fLluT6LbmPgY0bpLat3U97tgYk
27WDWoVzU35427e9QuKWpYRvfaZ+OrssbkYPbebb5t2iFKFOYc5Pb9t3MzbeZd93eqbZuwHZy2wI
/bVj+oRNhLRg3YRxv/g4bNydrVFzBwftUsfjD9PI+uUQg2TYUr93a/nxvLenpRovBtQne9eocH/N
+SDWmlYxBF61n5vrn/f42rJYFJSyO3RKc+KheS3yTZRVRIkMbYlSd4GZZfe+LSC7xra8DdKUyJI6
6yqBfsUmBr5PWyHWfs9cBrLrWQVyQvb/KMvsbYkmgyadwcNy7uHMdLy88i+D3O9InXLSxFxjwQjm
NSYHijn0+UfXHvh5m42IbJTdG2TwwE1SLO2rwVwjQFYozEPHIYtU+S4Rf7zx/EpvY9gr235G0N4n
77/BCnY4FqeGvnKMcR39X6GTfZRGE9vrMZ7Cz14orQk5HFvLN7xBhO2S4eAVLrqe849N1fA9/AZA
uD0K86Xy0UMt64TlTEwGUaYBzyTJa4ZR0zRIudfyYUFYrifVm4uPZ/nLojkp/vzLZmNh8BdhY6HB
HEya8nSwOQgYuA2EvQ0+yQXEqFULi2PKV6Rnyd9jGH1PDuJUvTfKAdv3b3EMMPZaXWqdFS8LmBH7
vF4u1+c3AnABM1Tsx6shuFrwDCsKb1sX/f93TMOw3L3d2e8WWIPYP94y1PF/RTY8ibfHKTpS0RZo
I/BVjVz68cwW/grdSN0iP0w+025h4uxY4I2hYw5QwBhkg7A3vMEbyHSvwJ/93T+EODA46XfOgHfn
1zCHEcwO+j7j+hvUYdMjE9kz1eg/wB1tPb6fIAv/O4hHH5FKyUfw30M96J5rLnj8iIn7Dn2kuruz
iUX7X8IfrZiurBZxnrJLfx2Ybbzu7ZpozQX5QNvyaWaw/Q5+UApCpB1i9T/ZT5wdm8ktvn7HQMqB
xqGifT+3JLPWWbs/YyCmZM/GsXKb15QUMFp/h0Jad3gqDOflDQnBHpiTrICicwiJay+qCs0bkIgX
6dsxt5eiSqKFJEVLm4TcJGkrZpl/BIugaHvGmRqs3qCR0CeWABDt5Q0egfqiHTqnB/NHgvU7ROI3
LBRxSqr+d5gkt6Vx0RZKH3+LlYRBa+4qIb781/CSSllq1ZmSuCvPQq6+4CVlfutZkTj8BJl480BO
lNOaW3rLnn8Fm8zpDOcbq9O4sOrSv3Kg7c8QCrINUnQUvsbapITM8IboYBj+Qt1a+WMXkYL9B46C
SZJ8sncUtXxyTVlevcEpuQGbbuGk+M8hFcdS+q4ZYZb+Y1xlUP6XukshW37AVujqNa7GFJnnd3zF
D4OKiAGaen+FrzhGQAajC8nyK5DFM9zxkS2BnorvKEsosoB0SpLovjHNv4NaMMW6h2KRzP57vEVX
HY0QGTfvT4CL4fqfRpaW7a9AF52EmLCLOHj5CXRBooBwHKvzGXgRecNJ3rsffwBfwOI+Op7+/Dv8
BSkqFAcVE28YDAM7yCuqoMt/BWJ0GAx3Rm1mp/8UjOHcKe6DQb2cARmFKmGdqk9Jf+zytj96NXF0
OFjwsP9jbGaM7b2VKDDaf4/PyEEDOfjG1U8YTWsM7oXIY/vit0BNK6xqPXigTWe0JkeekaX1eJMM
fnpVUaC56pKqvvkLi+4GhEQU5Mb9DrmpzeClyM3Dj9T6GbyB+CD4rUYaimQHyay1tis88Wvddhbx
TuexZ2ab//NXuqYniDT0plwiweedXSNUEpJMX5/hCWVwTijKGfXxqsF+LrOlWSm3BkagvnEjBhvZ
MwI5pT+b6740KvuPH0dzzux1mJh456N+sPjyM6ssK0YGkOVgRMKCYLgsfLlIOmv9DTNqY3e6H/Rg
Wih2WhKWQOq9NdIXInyRIATu2jcb2r10FPbAaVaY/PkrszWYHqE1y3/vxAjd1kjK8Fxn7UjDdUbD
FuI1BvG1nGLNl1xgp4QGP5KUM4fciIROGD/Id57JKDF74EK9TwK+M6HUM6lD3/mWZ1yDjERbP0zk
6gxHhR0h2nOkW3wwwEwR8o7VWYcQVwI2KzNRH04DnuHv6FReesZ97ibkF/0dOtUm4n0l1JefAKog
IaIp6t2lpPr34FQj/x97Z9LcRhIm2b/SNvc0y3059AU7QHAVRYp1SaO23LfIPX99vwiWSImlqq7u
meNcYCSrJIFAIjLCP/fn2eMEmUN5Fl71KT1MH3xzTs5So8J10EIwdvBXz+YzHjB6SmTijxPVpTIz
IFjFMhNobZi8JR8Z6Kz6Ov8+y+zgLEOE3h+dzBRKAauXKUNGTiaBEoIV0utQ6+KcDPQa9uPHUOjZ
sSjhkPZjfm/qunXLcPD8qm0lUULfZYkA7pZhcMpG/wPbj2UtOo8SBmigkfDPEbaOUKYmHZmftHoN
fSq0O8D01largK7UBonsMoMikufuYxyk+nVlQubPLaggabRcOZ7BNYV0rrSxpnS/eS6R6jYeviVO
l1Pn6Zx/tVd4OfZmKyxiqiEs7cK250M/dk+votkwUtHojNB0fghnUgUy7b74bAXuBX1QByaZ8+0U
lvrR6LsjkZZmrbS0sDLTPVaP3+lpucYg0aivOS6WDAzWyrYx+LBvZye5EDVnLB+YxYpC7eUCbsTB
zo8zUdtJZW6dQxCTwSVYxsdG6qTEc5kFmedf1Td7IM1Lo+yas94fNjFfJcKx3dq3eUx1MVHgRmaC
W5kODmVOWFk+8MwX+1mmiEGtdzJV3Mt8sbHcKftHCydehnwNx0/3eeJdwD0xTUKiSp7zOhxGtW1/
t6zywgrH7kLKdCky4zkc/Z37kDFMwmU5XeaU6pLMjz/bY0M/uqmffhXuSieZDkn1TePp4XjQM7KF
hbbXCQKWMn/9quQZZegcTZPsK7H0Y+vBZ0MkKtdTnCO/S10vgWo7DIS+K27Bno0CrUfhVwN2wMHK
WlYgmQ/PZFJcqX014XFHpsgHmSd3ZLLcd4c/Sj2eDrndXeKtqy6I4q2sauyOZAKOjhcFF4vpboGT
+1UVPlbzNdnl6NZND9YAX01KghkX2L4xaAqo/U+OZi0Xs/A3yiwMbepWyKS8kghT47stwKfGWh/K
mlV9zRkUvkKJiOQROQNoUl7wiZs2BMMvCrvuj3UgAOx0yaPSD22mkuuYI+/5h4gYDMVTNHf0SPtU
zpiCJjYoSGbgwQNAUESQSDdR0tDbOs5PygeTdwZNsI52PUqyQAFiwAcBksb6sfB1bNR/Co14JNgh
uu4I/9DdubUNXFcqjuR5oBhEZMEyjAfd3DoHp2t2k5cTnhhgH/R0RigLzasWCSghmiAm/E6PNOYZ
NFijM8b+U5NEmx02aUkhErLkmJLcjQsQUj9Lk3YIjxH766s8mTj6N98ltCotN2ZYA3OYG+waxRee
N+1bmXesK1JbSq304Tg5XlXR0EZ3AgncjVItu+RposUoC1tt2xboV8MC81CPPxa467kTdGCdfpUz
j3hTqXcKgb057kSI9y6i2IcG8ORo1vm13Y4kZX7ImznQim3oNjCEJegAyZde0g4YapcDvXHTG+Xr
+VXwLBx/PbqS2oURRzq6U4Lba+5iQISlrXumxTGglHfdFZ/eNNAiTfB1k+mhx/jcmpRC5dVCFArL
d4QMOmUhx8Mo2hX27G9mV/zhTlw/yhHUdNL4sXiPxbc3eVTQbZfpKB9JNZ+DhEhZn5RfqgmWX+hl
V4RNZnh+3Dx13O6cLKnL4SlXwxitbFEFx7IwoSqbDrxv7ZvSUJMpJkE86WLzi5DaJlb0EDj+juT6
zSIC+oOlySid53OaxqxJZfGZJNlHTQ8vjLGF8Pfeb6SB8xNGSp+awNhTknjFqhB9ID911wxYvZfJ
ElvLdrLtb0RXvyLX47W6eQ1TcniYLT889WmH1fhVgm0xQezD1i6udGbnmMDIqtotYK7Io+9AirJh
Jjpw1M3ZCKH2To5ODjj15htSx9XWmAmw4tw4v0m1vg0anwRmh80QvZauVMGMF4yTsjnFJphnykOI
Nx+1mbbs34m3A8F6d3AWTDWY5ge3AAlX9Rdv9qdAyz/6s89RYWjIVGKD8qM23noDqet2noYNOzau
cJMwuDJEicXIVs5Q5VfEjFh8EaBGV1wmfX1+kXjxQKwjsz0rmdfBk3hNaeLejayrpQ5oYCUv2MZJ
dlEm9IebyWEIqf9xNWTIKcClzZ29OU0QtuwatNCvOrAzyoxtFd8mOn4URNqNcll5XXEISNXizUcT
JudAoWhPz1auwQwsEVZexeE8oUqBkDwXgj/SoGD6l0olFh+0pAZ4TfJjNSfRPftzaF7V0uzdUOpt
P1RjP8ZEjFXg7KDxofalziWJY/oY6h1Wk+kMPQX3xADZ81cpuU0YqwX0VWl0VUW59kF5uegSRLLX
XIy2UlbuQf7OTRRtlLFLScsVaVdiMSG6Z56njJohdXlRbR4YnBrLesiFWEURXMiwdqG5Sa1ZUZ96
4X81u5lqCPOo6FBvLCi7nZuTZ/ZrT59KohXDh8kLF9piEaQbECdcZTRj1KZLvRLZlXXBZXb6VZ62
ahiuLGLkLPSDo/fzST0oqdrBkJAVYwvzcviiLaFkbA10Y+qFfLdzChht2ZepVOzQ0QBHwre14ygH
rx1MbEWzEnYi0feuRYFYNXZngTryuA9kDrXkWkY6lIn+FpPx585jsquUbvUkp5Ldemu63boKAUJO
uFbW04Aw/EP8jkhYUpX+McwkuqXPm5Pv+PUJi/Y5rWZ2//I77PJncxk0PDFciDO5+ZP6yhTan1+p
b9VDAYPRqpPg0BujOKmH9vWr2bS0I3XOYgilUEtTaBXcWdAZLhqcEMeB9URp605JQKhMXbDQjk6Y
lP3rzrDrm1A+XSW5Y+s/KJSYIpSpB2vsUmqsJBdLPbhR7G2j0H1EcqdeTXanDrU0XaNsUAaUCHxe
hu8x6xPDMZWcrVZr+B8HvA70XPJla/PyZvBRQEpwvenGozEYzdGHB3YaBkOb1+rL3MFH3yywJNXb
mvkWhE+nB6X/8qh+YNjVzeLqTE/M6SmS/Diuz+qFJKe+VQ9WAE2O1AjtqXpB2/1SMcAYKSf0BiBl
g12fHPmgvhVz9k2v2wY7y48fZbUgUh7Qs0tBcP3yMjjqZVGvVWs6Z4ew5s68VyOF2BH2KVwITNJx
z6wnMeML9dDKr1r/u5ox4AsDQqNTaZhFnFHI64ASpXHBZ7NzUMi5t4dAYuh0wF+7jELwQqu1E1kN
7aSGEVbC57PRGOBofXtSD9B5BDyA9luuLyPOzbGhO7r1DgqKFkpcmnpQtLSXr0qbIL2+mMw6tO5J
8d/Ug2fI8l6flhdmy6x9PQGhugroqGsYnrhJfxUKEe1J8kNuCFtxF3jkl9R/HOSH3WomKC1y8AG8
Arxcn8N+1wm+bNQ64colQsRec1Jf0ZNdU88kvx+66CHxx2in3hT1Xqg3apCMO7f0PrQWRAoA/HFz
wkqy8xIDPJe8St9dv+04YhpsqYd++w8etF22zUezb8qF1C4X8sSqka/suYFByobAVy8I9/E/Xyr1
KgVTjf2uSPv4yHHi5SVQv6X6fW3oF6e331yNZnwRHwuC86/jmSr3h1U8YbTyOuPW4ET8zmuqL/YT
Yuha2U3/ZlQT+N03wsy+z0xvysf5k8Bhs839KCAMjQU1o5VpAywou3x7mAIBXphBTusQ6bbhMqlh
jgC87VF28bfzHC3G22z3pBPwqf52pmPDb/UyNu9GkeGvKC+n4TItyy+GZ7yYVnMt4+Q3Jo8/pju5
X3+KhvKT6YU081l8BIwivVIW1sqebnWxdqqGDiPGcQlZ7tWv8x6Bm2DFbmfXe3T56ouT7aK8fxn+
VN5wn9ZmffE6AIry+GODkRhJBQKuDdaBunkP6BP310iH9iVNrwaxFmrFSS3796/eV/+zhk6wnQsq
8n4ZD0GtvMzFl8kEUnuHVYP4zQ87bOxMnzmQUDL6l1lR6PsNSgQ9qcofGwmNd0zQY+Rco7b/dWzU
9mxWtBmCp3TL+s7EIBq2mHTM+uIYyKPeq2nWqbqbzAOboIyzdpFTQ1Fc9kwj2fUNl/r0oDy0f50o
tWITs2feeHX90QeV8aubllAFCQnIlS9+2tb1/xiksPVqqQ1c54PIM2WpVcMla7a2tVi+/M18CV6K
SaV98tBP1mbCcvzmsi2cb0JYYtNbMAN+mG2hdW3jarfY04W03PKB/95K/H/QoaSDEHxx3qY55k/Q
+31MuXyTwM50aBGt9fauqOF6zoffD6HymbGQn5VnL5wO4L9OXTFfZHa/++0QKjOCp8Dtw7XJ5+hf
DKOqqrjjWb5YcyMj9UHkcvCSQ6nJYhg869BtfwymMo8Aj8bb8GM2NdEJCwaf3sR/GFAtc3jynHAG
jtt+ElEcrrCyw97GT1n4iJKLgMfbTdlwYSZNsn8dW4VGxa3gCJTjm1e13u51eAV4isVP67eOiXO6
Wxjvvk6x+tb316H2khTEjKvttDy5+KdhFqO7hn1yQn8AAy3gADN+u+gwEwxbtTZ+V+UC9iHI9mn5
XRmBB7f+5NuQsWtsQ3LI1c1Bu4krCIfSGLzoIVWpeZCvlTs4GpoNnAO6B+nBVSbhYqCYeNhb2YRG
xLDioBKKr2Zh3YzOsU79SjTq6U3dZ/M6ENb+1TmsJmEePhY7B85BLvk7O4to+8tEbCrwOSS3GIGW
s2En5yqQZhi3/648xQEJdP7K519nZMtiX/SeaWBD1mgAwmLcW1/tXHhbNS7zo5G6xxrk8+9GZnba
rIAmwqqTYzMvLD8SeMSGjluwyCxgIZ1tnF5HaH2IsW4uz200clR7P0kzKZtfL0yarjoKA3UZaVcj
taRwyAwPhyEbomMRIwt0AMFJj3x/51hOPWAxBQ2xsVN/avE2nVnWNsq97ETiO7LHvBMSUmxn9UEP
ww/SEXEqg+Z7nI8kwmghl+O3GBUF0ud3P52rDWFNX4d6FNn5LVgzyqYIk2IM0Okj6K/tBqiHjYAg
bc4F23s36T79dSJnFPSBpV8zx523I1iosztyb/wxnDNbv0W92qUtzNicWxqTXoZ0GuVBtUefjzJC
B4MWnQqw4H5wo2Kf7+Z1HUFL9qPa5zdjtO5SyyWSO5E5xdW72R3/kpF7NzkHa8qqGOFpxJw2g70V
/WUVTpDq7T/ebNNV4dCV+w3yF3FMI9gFVTGuyDc6ax+PdtVBjzfRz8nP9qfXGR98n6Bx1vEAz9Ja
GIsqa3VUJIvkzGCaSegdsK1rgJgU/DC2UGM/Etf5bjDduzatPcBCWXponJdEqhwBwkq91DiFbdQY
sLTvcZ9LcHfmIZayoEX9cBMO1hqcAkRGpoJmMV3N0WBfWlzVgET3SzrOZ6xGDrcvs9/RwyPd2b8Z
FC5V9Jg4L0ZtBG8Y1/3Kdow7XKo2kFyYg7sfY8Oqv2xLH3+9jLwCVQjWQ29yZsK9LaeHUUI7K6Ew
wlbkX+dhD8BMP/1miJjAdokLWcFoP2bo29ghuKbUgzcAuP7Z3T1iQ5qrF383+N11WKGdKI93KsLt
nGTc/KPvb1ZvjzDWqqVtlMn+BLEyv+Q2t1ajRjA5UMen8sPLuDE0G2fbsSVi0sjMMSTIJMAsqbFj
52XPQUh/O7MIcfjhDccVQzFC/odONGjMcv82TKuNiuOK5NbKeT7SKS6nkSiVZ63wMWl7UKtC+9lx
5vqknOMRtdw6x6uky7+RBbyrmpL26JbkqpV+rk3785uXfLI5asrOgtd5JaYWchyECta8JyzDWUlK
PWL3/jq91KjWGmfDXyGZ3llNg72dVl5pOe+M4Bi61QgRKW3oUpNS0lg8vE018846ulZBOyOTzRmb
xil27WvPkF2KPu69txFnR7OnngmadLB7rfDNsUMRWXOOfxl4Js5zOQzlRte/NHVH2Qvv45tpXY4+
x7rcpgBvG9lIQLiYkTz8KSmY98Z89pqrcUG0CER1XwBy5Hw1M+UzrPbUzTlI5Dqqu5P6Xm8imAPy
6PWQS7y2UDpCIdHQ6vu3h6SOWS4cVnqNpPA0G/U+NiD3Vgj/m1n+DZrOP5CoM5vPESVO0pOQ/1BJ
1pyZCDkHSfFWP3p7GOBEUiwN1ws0QX9KJ4dGj8EGSK2nl+lSPPlIGds6D/qT70H9Ad05nMquhFrG
wNVZpwk0aK/KIhSBKBpPPVOH0ygfeALnxYjoK5E/192n1LTnY1K4I0TCaUTJIeu7zI6xGaNKnKam
7Rm4MRlR33puF6y1qia5LKWNRIocMfwXOojx20RQyI/4xFsAAgs5IimIOPIB5ebnh7zTgbuaJAY0
ebC35Ul+Cq07mN7s1JL83hlNsXMmYtPqAdLidFpkUTk09kMoD84pnHekLR7UV28/q/TxBlISNnTP
QJSXJ/AonIcTKcYgf/n+7YeliDeVkxvUgY28tZAYRebWB83hcLSATuDuHmL7Fg4VuESWSfxIOasp
fZL3TUqtpJpW90y3gGzW1Et5EHMl0F59Zctv1Vfy/2hMvztYgWdv2s4W9Ojd+JaXnpyulxVSYMCZ
2hv8inK6zYbNPBWuaZ5q+dWQNtHRY/I54AM/hdlIGsEZcY17EOrVz9KIlVN9ZTDapy+W1ou27L8Z
wM23eOHZTWixcbIZ0h+z5rP6Rv3Y7sruSJCY5kz6t9WDeP3q3bdseFuot1BM1PPTqsniut0YLb+w
Lmn86kH9eO668DhRc9oudH6B2Mj2dZ5ekU3lWygI5kk944xNwtpzLdqx5XO05wV7knxQ36oHFx/C
phF3alBfAC48QTBX//5PT0K+SK7veMVqls9D/ZeZC+Ftjh/693YjroNhrtd9XEecuVZVo9MhSyRQ
TfUpQndpU6h+nuxHK0vU9tVSBAZmMyRtbUDNbsPurKb8k58+Z1P+mT0QbQrzuFLDfqNKvjlO+bHq
uEoke+DdzH/JeLmmEhZ1OHOW0IgKDElbbA2Eip012xcdtrqfTAA0SX2HJIk3cb+EQNRNEVHzQTwr
suEIv7cDRCkOuBnoDJNSrtzBO73YAgb9g6YZsHIlx+D/o7n+DZrLtFzD+Cc01xVrQvwf62dR5Un5
C6Trzz/6/xrS5Rk+EK4qn6OqPH79z/+DXG7YpsWq4rimb+iW9w7S5WVTU4gciMiEbwdNJsgoIlja
qEGpHwQsF6eVG0mcFm5zCoFq2lRBlRBQMeXAOzVHN512lAzQaVg5FRw+LcfhLCTstKCXPbbar0Xi
+Oc5ZJtSV51xxXpK5Z/dG/A7zLR5ymvXIr9jcEwY01xDjs+B5hRL4J+DOKyeytavn2odrxVG7haa
4Vga/tmITfu5FINxVQQFDUVVGbkurahS2zdzLxZbnHryj2DDAIiccnwymy546C2Df3hk2aT2qvWn
O6bDwUORGNOdSEFIh6g1UnUHJnIdmWWGrO6Iyj+5EDu/Qv407pkEktk1ADFRi4Susa5tVCQouVa/
zvqAX6OG9AOhG/vJQTcs4163DefZM6fppsIQzew+tj4uoz/dlFYlDq1F6mXlFq1xFZkNvz84w/Ah
ddGYAEQnKB5ekLbtvg6W9msqEl4BuFvmfdLm9ZMVNjruTFYhnJQTwb6icpznmRstmY2IJ+AYI892
zPnXcHua92kYV3TWW24MLiGY+K3tjH/Tz6z6KU91fvcgdxYKZF07eKjSliVz4o59joy5o5ygcs/c
50sOD4bOiI04PT1p8rV0p5CNFbl8zd3ohFKJx6s3M9fhd+ACCIMH+MD8S8PcTze8ncgXkLpAUI91
yFRwoquDEWObZ8mtVpg8/WpO+VvqIebRb8GuMQLveU3GVOP5xRNQyNU42wzdPRjbyb7pCgof6qyI
9UfhttRFE3/WqtUwLt9j5uTRSh/K4GHOx7tuaWGWlmw3aYdOwofFbNNbbyB2z3690bAEFcj6Nhff
FI/yii24yLPJ5qA9Y2enMSE0efSADiU8Ey6gTreg2rgj32NW4UrATse7GuBxs0gnONbRt40eCdHz
OkWg58LTzBxr6GDysfOgfXz17ADIjN7VuKDHhg+gF0y8uVXt6+bKh8nEkCqt0azKNMgYpoA/I3XG
5YmRkI/kuaoDcuNeGlokwgfTIvNo8byTpSeLX8ASu7P0qAxBzxVcLaHRt1+niYDTFpGI926Q18iM
3P3Uy7fIt9ieF/gFnnyj5S/r4BjvA0QivC6yampAralto34SdRo+qMs30TxeX4IfF5X8oKfyAg2B
eNyNnBJ7fEDRfDNFfAyKxSSCGqdltjPldWYxFOTjWNUWCWLIWyiCsDkv8tLlx+rj0Od1sieGzYs3
xwxfG51FIzGS5glknuByRPlBt3KNe3usiD+mOvtbBgAw3NgbFWt0Fz6YbjUHNI/5yT6PHXx9Y1Lw
6+iJTYfExBtKIwn/lw/6d1gRjKYrMcNJsA2FbdxDYOK31hdWD9vUraMX04k9VnlwXhqXt7BLZv6G
qjZSoNOaTwge62Zs3RAbgc2uCYbd2y6i5w8ak0fxmdB3ep4GZ6eZKEQcY02sporEMhFHEUEKbuce
IxYfinBlioIntFisVoVZjfHd3E41brs+2CagxvYWVLu7LGBp9stMC7aFwWh6ZbuFTe4bM0nasVzo
emjcd07d8woW9nRXc6Hjq4a89JTpYXOgeiDah11s3nsW17yb5cBs/TgVy4c2IFsORojl0Vr4hSdI
wMtKC0zeqNzUjPtQ53RHHYXnTHQAFXmMpJIm+1SHHdjbZsbGdORdyhNOpszDWJZJ83JNhb7NBT67
C2+raHOHrueAT/hUGsZ908+yZnUeGZgJ4lMMBCquF6PtUAlLrtIxGPhEFG5jXKFRGPdFAU16kxZ1
FG5hkvDLwfGv5pOdCv56sirtV4a5ZLXR62/8gH9CrXEiofziAruTYMzq6c1OXfO2afOHdGk/XZuN
vP57zzWuemyUD45jePyeulz2htFoutsBdu0kSS+sb4Az/E0eW/J6DObWJ2XtBw8Ys3gjX5Y0gIhJ
sam9kUvJCX3RU7HSIhI2gz2KbW1oxo3t8unK8yxI1/3Iy2vl00594vAG2Q9j2U1QgBsHkqpaWeG8
MwgbY795MBKqlh5g9c7ZozNarBO5LVcpYxiTvR13znOQj8E27Zvi1oh7c+1HAP6J6B9FDc2CJLMu
b8xhxAoc5IvBkdhhIcvZO/QUyfm1sUrlMSS2NYIYTed88YKepDogcPOgl1VanuPRNe5s3GWfTQxn
AMBKs6CJpjZ3kePUEK07L7wHP2EYm2rI7KvJsqMu5Vgflvd11VANxVx3HQoYvP0sroyoZ2vC+WNy
bfb9bcnWtk2CHDXE+uxTtrKLkyG1Djl0jekbR4Q2JfapRQ/cp8WhBD3CNVCCyFxl/cRizoeeAQhr
GKkSEXaoYXZGbJrb3qeKKqBTQIMQSNzKhsy4xkb1oAliavjBusHHqstJe7jmJubfGKWnhywOA+0V
DvlngBQ3UGoMin5ynBJ1z86D8Ku9MzV/2yRu/2GAdIk3BUNZF6PpRCJyKXZZasbjcV9fUE9z41jC
j7wbPSasEgTdYwkarmYyvdNcL7ipbYqcCu8uNG1HfyTWHHt3ekpXbo4q13CgL9zwSF9OwfKdspTY
rrtZLL3HlQOZcYPrYinXXts5eEIaHKI1TtcDYJ0InCHW2bVmZ9YuK80hWDGd2OnywO8gQ2VrDgsz
RuiyBucxu3PuHahwQxyK2h7QYMJ1eTFGyXjNVQke1Eum5pBMGu/2EEQPogiLS013y+tkyXzsISEf
EQNXnxv7qGt+Si+dXk8mPXRefyGmQb/0rAj7Uqs50zO5nfTjlNYfA5bO/Jw3rX3bZEBCNJKRPmhQ
Eez8wRq+t7MIPsc+xV/tyMxp4UreNg4RA1/MVDxpKbOBAYPfPHUFElPNlNqWXI3eatNLprbpfMlr
5X5NO+qjKlYAyoUHw1ubNhlALxz/gHfOm9Iu/sr3Kud5ypgnmp0jbludV9ANSpq6pmL6kvbmvZbS
b4hTrL3EjLPcFkgm68rri101a/Y+xA9L6UJib6OmvW+CHoI5pZfUn7RFU106kG7seIkvnDGutxFb
kVNfCONkUsdycIKqPWZBb58ra9GxU6JZkbFZ9qKPWwzp8dXUUPBDfC2jcJ5KeGSd9KYHcf3IPQXN
wx5KKrk095gLa76NKkCapVUi7LrDWiw2FCA3urWIoXGoBIgy6wPNplObPrYhrvW0FsHlkjpw+3F7
dWWp32Ui9c/wF7qPMypoD1IaJzGfK+F+7oZcBmBMxuQcWZt9mnTVp5SDAJvFXo5u0sLM7k0R+ofO
cq2rJHctQOp5uzUp5u49Zgspxv/jqHves5YVn+jeoh/Q8PJiPQjR7jSP64MDLQVb8yIJqWGGtxos
ASHSJMKqC9o2jOLuiAfvax1HNg2S4cgYhfhKS5TwuHTW/AfGV4wsCWDGT1Oo7zACZA7FRYLPTJMU
JBZs994kKnXF3KyENFrJwXhiege9nax91OE6NsqRjxZPyxlzYzzHveYZq2DJTUBGY9AXGdMIavMG
lFxZ2QtVgp19s0zpXRIaE+jttLBJESzo0l+5nUS7ODXJCPCUNiHlUTUNnaEcC0RWuO/cWLtPZpG4
Bz/rxwcta02fG2loUpzZG/FG1B3nGZRUzxXVZdLKnI3VgWp3/fy4uOgKAZ4XVNmOqFys8y1Tnp2L
DvdxjCa/3BhWUdkaZcqqFgpGQBJ8CQDUnqOmuIqHrsW/I7TresqZJxW9qX8KxtYVq54TUHfKmmZO
HlvopDpeNTeghdP1DL0/sCwFdIhYPUXTkwPABPepa6Y3YReMEMIs3+KODuTuySnDRiC0ibCCIzvO
OsWgjiFoePDSFDTS2sxtTQeFDL4cuCgOMevJj2npI5nFEI+mLcjRO28MneKi0QU/zyo2bxvdkenu
QZgBofCe3Wws8D+xJybYANDD5i6XwKaYT0D1prvZHI17drXMv7iwbwAxsNOTkMf//tzMBnYY1/zy
M4pv0dVfptarKUVSh+dQT0BQJqVPg6nvO85VCuODcjh1gsZ+M5mb1vAX90GrhgJeHWfnMQiaA+0z
4vBvztOLb3PkEJPcivOHK22oLt7O1X3G9kLM/IXqcN3RP0K8QP7ftjsbV+BPBSWknLLdsGdHPQ13
6qTdpQn3Tywkj7SNDBvWbQOm8lCmnBGbiMznPx28S0vusNXx6u9P3+ock88dNLoyZgosIlE43HLl
eYdUp5hx6AlMRySUOfv89kxeVUvwwJIQnF/O5W1XP7EWTzf0kgQPA+dzWgY536QhK6ZZWPSy/uag
rk4V83L37qyuNqWdfPXen9eToK6fYhz1F3+e2UVb0uWpTfdVxpaYyuV/fXq3UjM7MxXoAItygmcO
UF/PnPs26hTvB5xDSo9NJlKxcwiZyXz/p+O8y7H4eVky8vpvR/qmIIjBu8nvMWrTXVByCGatDx4y
MzSufj7RU/7TfoWUy3v33x/rx7SYzoxbaSqehwYT6FIK9p7U6HEaj1yfU6ZRzHLbHPOuvBz50zky
MMDBkgfQnHb3rPEiXf2dBDCaHqmajJVw97MO0LdF9xWdZrx90QKMseJgUUcsnkx6oNiejaDnnPyv
dAGbCQwIEz7p/0YcCBE1wpXbInQZi0a9SqF59vP/TCZYtNH4kNDSEa2VVtAWZcAn3kY3+yfBADp+
eumWOsXXTsbEZoiJHSWioxVp9MbPwvIF5T7vNQSIDfWTE3XymDRq1pFDj3xzvRmDiqVpjz8pCvg/
pjt8t1KDysf6SWkLoS+VHmZhYh8v2Dq84Kl07rTYHq/tlHkCOOPOu6hc071WooP6QFoVn4wst6Y7
rwZK+pP4wDH2pklZvZX+EAypPCfO1UX/qwgxyBfDbjn6L6nrn/9v1IhYHgB7eQW+UyTaiUUzZ8oC
W4q3k44RCoIBap1f9ImqdIMHJRfG6lLmOkUMlRLeb9WKNuRQ2gfRfPc7xWKKecu455vTnZItmj7F
A9U4pez6+WftYskX70FJGe/1C6fnpbHnXBzsMjeuMnp1L5SOkUyc+fQW4/Gq8PnyJ0Uj7LhI/Nrf
xKH8c1LaWFLui2kWa2ulb4yL4CwfmtPNzxqHNnJBqPMwYYOcU27WfNEycIErdcrM2j54qNuZY2QS
iuChcaFobfKQFp9/pYIE0PuunEXjzqtUIGamw4mW50u/yZxnZyl59aBYVhdpFbq0BzIh5jgy3SgR
V0klEPTQnvt8WPbw+sfz34omaummOwnlQR+RmWaMVOc39aQiArTDZQ2d6H8jofQeF70Ztaw+gyU4
Ydd6wtJi0thK5NM22z1dhtRwvqoreuNxFWYlf6pGmZoSDfnvLzILCELWmpy8G0Cetkj2b4pLJ9i0
dEUcPrypLo4wkcFpQA4Ih7xJL2LW3bslDdt7Jb+UXeY+1zmLwpsEUyYdN18+eMu+CR1wWyO/j0s+
6bxkPZ/294JMVgflZpq8eaNUmYrK5udOtM7z/1iZ6YXHi2bLlTUg//GkNBrwaKg+knj/9SehhrjX
dEPE1rlNQftzTJ3Q8dg7sYy8yjaAiaJ0VVsUXJHFfy/eWM4y3agN4U8CTsTGA85w2BKMfq/ikEKc
bmRbnhTspZRDPpX3Qm2omr6f7tJ8hO8JiwTwGtq+rcEOpCiMoR+fL8CnHSrqrzoPqGvvOqCBA4a9
3Cy9V3xmssv+it6s+knJPuoFoMsWfaaWGzwlANEjF1KQMREnRAnQgj3ato25FgokQ3j5bqgdodvF
wVkJdO+UoUya7xstZN74izzk69A5iOQl+7+RiDoDnYu07XQXykU8JPX4oKSitHNtprvBbZX301dz
SCYSCKZVbau4AfnqSf1oMhxnV0dxAkR2rK8sBs4OTcefYGkUw8WbmESb33TlwBQ56pYwq3XZjifK
TLh/xeXAqepVXxr9Pn7UphI/rTnH8wGZz9p3E+NTzu5lsobzTL6pICNyMyCefQCTRL0oH7Z91qey
pasDEOwNS87eOTunInhy8YFf/ClG2XVJo6JVUqDQ2Eu+o0O6pbM+166oOmi25uxMl4PvjxQPmBw3
Aky8j14F5G1x6ul+DGr3tKT0NUBU2vmUB64XuxmkxMdJNJ905gsOdWGQ4+h+MyOw7SvTCC1KNt6p
WylxdWtLx7bzLPnvG783nWclczW2YOkNrXi+edG60H5muYcDVMnFctGkU/31VfOKfYpbdsCyu1vM
PrgANXZoJzsZMJN7912nBbulb55ryP/XfgF/mF2Y9liE8cdfxbFlnq9Np3FOSiCbbA5922xgnfur
SIZNTN/Upf2BJpbmA4XU+BnmVUsZDDjCMvxDimaeMVTnFsviOkw7ge17Noo/2r4y9pw98lVcFnsd
lCic5gxBdMkj5pXjwKIxRVrBvVtEN1RZJvbOEUt8SkMp5vWO+WgkdRJiOxP+XopvmpsmhyCKGe3r
bWVfVCFH5U+ciq3bNEpTWuAGljODoxFtNo5/k8ZFfADwNaeXSxMEe+FMHuZzpl4MDGhX1IMxdg+v
Ep4qsEhYJv4i47El5daZQXKnIMcrnjN/cBmFaWRQYMBiTTNdDRmv0aZO/v3p7ietr20T2Hq+M5Ca
tpPpmqAIH4Vfpb/BGv+LtfNYjhtZtO0XIQJI+Gk5lCVZ9OIEIQvvPb7+LYAtlsSmztW59w1ak45Q
dJNVQOY2a6ebPjMtUEnGlZoE2tHDJ9ilBJXvCOMbqK7vxMC2LIbrrhXh5iIItqErn/uxi9j5/EcU
hN7U3NZlMZ5fhcFClekkVkNnP6c00OzNxL8ECTRJhJmsFtd6W4lDbcb/yIRKQZOFiy6Uq8j6HhcU
iGbNUMeVWmUipEBpiBfCcuFRrgJl+5F4yE421d2qu/9FQBzl8WpgntyxfFjdTI6SK8max0phPMmu
jfr7qCrSYVYUjcg7sZbb0wWSy3WXG/q+l636C66vzH/R7yKjCh0DgwpFDd6FyzhDr8MUT8XK9VTF
0XpmY/4oPKZRfCeBm1/P4mMvdwe+yyD6fXqQqgZ4GbmOwVAuAetILo3NeyWSZKv7OLBQtVMtCWrP
nyTJ3DCWPj3pFSkAyuUoxKtRc5NDFjATrgotWw2iFUeZi/1VlyDxIstipCJUIZXlD2oR+6yYN6f/
KFXKJYqcGUHHRt5KFxxWbcYCWXqB2Zov23roNrkmuw9uJUvr0Iy9A80IrNsPdMzSGyT6dX53DKqi
WP6lmFnnvgNtkW3zKuQAT/JSnTYvLspmZ7TWJkFQXSWxapK7oU8waZwWYlPY9JHzu85ZuWW8C0q/
3F8kzj6N5WXA42H1R53TN3Vg0ljWSmsWbLSIYCO4XaKoK/Et7l6+oFdbrPRKso5RTp/BlJgFaJLe
+HIRQ5mxuuN80p5fBdHAU2PG6RFHobRDKNf5sK5V4Us83zJtQxys/kgaVUq1vlP98uUij1aRFS16
lkz/RiK1qqbdRGOHdqrDpXinkbILrjuNBefDzdTipo2G+mwhRi/UpHRfpCzwdwwCGNRx6GdFie5T
cnIV56KdVj6g+F4jy6qZZI9nFZVGMsS9pOz8K5Zko/d6auLHw0oazlbi06rJEvoKECkmAkZh37wK
qyl7N6VC1IJyMXf8KpLHxUVeVeiAaF9s0zLiL0qgN0CGLhJrEAYdbfiIHZImVllMzAL5vuaBu8aJ
Mkm647YobVUdbeZEP2vgZr9mTKK9Kq8karoF8YFgXbgq3XsiU9vY0loCsr19k5h2/ahQRtrJSs68
aBZUByTMT9DYYUtolbUo7ZDtzp7PpDAzj5e/XX+rleF71ioYPgVpc69g92WWbRNh+ZuxFNoyVWHD
/lG7DbTmu6+YjCXx/LjrLcKY4+gqJSEE6z5P9L5qlsgZGSeKPFROdkSxQE318DtjZneU08KetAZ4
tIdQqweAaHKZvYy2iZuNdkWhmf12KB8Fy0Lge/JmqVd5xZUEPOPCLrS22lgMBS1Akf4oKvZUJ4XY
jlLtHKb+FXznailSjTGY0joZUVotY90NWRIZ49UvunEmC56woRszH2uoJUc3UV3XUdoWmxSW47Kl
PsC2QJ6nX3WaGl+nbyzFFD+Iqz3dyF069FK57EArLAoX6jkeCRNZMdGlKg8L3CqJfYqADDngzLS6
shruxvuIXYvtUGSSzBg9UoYGU8vfzxo1k4aGvmstNgerLEF0IJGLAw1cJNSVc2UrZX1NtIgy3piU
36KW9YpVF2iPLSmMXRgb2Y2XG6p7/Spsp75kfw4kNaw3VStbBhBB8OhaR25arw2oQjBkZPU+9bTs
u+5lj3ojeeXS5gL4rKThCP9AV795tWZsRR7S6m4MoVOTwLbld6rAnlWHlHlN2xzPhp/qSyUGuO8F
NfiuELn4TveETIQyLRY52yc7Dacqo1lVUjcg+3HzqqWnqp/tKr9Mz17sIV17uqqwiVCa8fjQGI3P
O/UXfX2M9MbxmP6MnMRAkvxVZB9j3LHYLMQ9QYRRXwRFIUFafFPbVWN49LQIuv+r4m6YHOVY1yae
45Fiuv9b7Z32Wn/E6/X3gLR5PqQkH5zX8FrUpcbtMJLpIckRVC+Wl7esHXubqLMINsyKfNjjmC+b
PpO3r7I8z9pgFQaR5zNV3cQsLQ6jpC1taDGPr9o8TM70U11qA0FJ32x3XA6Fucxsy2LyLh6SK3f0
7j/S6wNDLnddt75E4EzDXxVj0oI7Qupw3SZ9lGsCFXxsdn+U73UlRREeu9tZwo947gaexvr3lJH7
RcZP+rilxAhC/3+h5SeQmV9Csho7De4S5f9MveeLqys0hNL04ZdEXS7qfqNnOU79h+o+WFV1lUvy
gGfxM2B3kfhdu9c/u3qqfJHc0HZGIOrNAqZMRecxNW812c5ufhX9o8gFe4tQDD1xKCsnCvINuR0m
1qarz5zNg0rOS0JSv87xvFl5tOXAnUzWbvFHP0DrJDqWOuLpO1Mg6uqGJ2PaHC4Rvr9zBir4lWuZ
otrtHF+6uAMRI5EJWWHFMf/sEDR1lK90oVjOHPJLhZ4eurgXRCV+D/p9ZBWYJAeg/cvLv7cLCsuv
l4Pu18fXCKAWyddDJtKHi29gDBqqldd36i++QaNEwa41QWe9Nw+yWN9ovtqcDNmwl2FcZsww59nx
304CA95cQ2qizvezqKG6jBWXgKY3c1JwthSMRBKboQg5wb36CqYqPWhK53+mwmDafGXt5jd/obCi
57hL5PMw6N2zJOTxi/Cwt6QpjYb0RuzlvzIciFgIai7B7a+mA2BmZQMqN9vPzkM4uhgB5Nmz+yZm
nPLVg2Dp0tzU3ZQ+k2SytXx+fYpRaL4dYdvJkwhC5WZIyhETElQhuarR7O5FLNmrKbnIWxXBxh6f
3oUX35kUs6WVV/v3IcYh5AZOsF3ezknGV7Miyjw0skLWz1EnKzurqTPc+IttQaUEvDLoldPHCccq
dJUvUeytiDraBzEnHWcLo+CYc631pMtmG8NgufzLwEB1tJ69DDOOv8N2UG6SkBX2ImFFHp5VT63D
iL5ALhoff0lD/r25MZZhPY2/fnrNSM7+BrEguhmtbDx57iTRzU6HZhUWDiRBnKbs3Q3SPOOLH1ke
clFEKzUZTfSnv7A98jDnOjJMkbP/P95HwuAaq92jjF/+M4X5kQFCMMWCaD3u3kUyzSLfalInbmfl
UWlCCv/ASVcfZTNnN8Rqk9scHu/t/9YRqayRkd7SK27fuSIVyu2qBxB5vuQ4Z2ek8ONzlGjhaXZH
jCgDEQSgdBnoI/HAjshJSt+B4irBwf/JLAFVMVDbkhFdPwp7fmSY9Lae3Ho2y2MMHu4tz653Hxkn
TZAfZKnk9gjaZ9snxGdgcBOMnVwUok72OiLxsJ7DoWEHDSvU+h+znVIRv1nFdfR1tlQ0bqELCvce
Eaf/k69SdFm3NUqAb/+YKwx7bb0OO75qZHw5N6UG985mSZrgfqwoPr8PnLaGWzqmJLVOHA5P/3fL
pXAzkzGakCmr0ccbSINY2vae220+cmAyvJqJzR6u5+zq/I6kLzG+lCG1tb+wYoysdx9KO63PBtSi
lRaQ3Pkw1spycXNyteKzoQ9fq3FHQjvYjlVvn/TWK14KD3ti9mkUMWnTapR/efVqOJjAnyM0fQPU
C/OsruLw/mLaFKwdS1GWbedY7MW4kb2eHaFq/G6FRE6aqg/XaThg5k5h2QGQvUEZnnm3zpOxYmkk
bGVvmqTSgnHa1p2cnQq1ztE7AsIXd0fi4rOIWLpbfGTxZGmlL9GlgcLMPg9XDmY1m7raMRklH9n+
IT5ctuV2zqrTlOIqg/Hj8bVZmlMB+OL+dD7jr7JhGbs58PBnC6hJ1ObZ80TzcLGBXp85NSuvsxVk
apJNDi7YDcqpM2xxx3m9eiws8mCTKzQCHTsHraxdZ7pKRyC0aIpH2YYcpHqKPUO+Rl1VrkQ5NRo6
1W7WvAwhmn+U5yXmLHbTYR39t78Sc1K40apv/4OFFEoZndEIRtRsI+kJgDhN8Fd96CWRE4oOATgH
8lj/MpRMObf3racEn4O6YxQ2Dt1g/2drSSW3cMP1pLv51V5yPeWHB8HHk55tCErXryaT6ybqs1BE
6fzZaEobiGJjOxxmsykecly3FHLTf2845YJyT1MVEamyd65TOzaEsTtwnlKQaYuP/aeiHYjwEnJS
ndmEKtHjNqkRt/Q6oi5olnmHCLJ450cN0G4Rbb1o+ZemlGmwMp/lxasxFVBzeiJMbjr/yi+7BcsE
UDHtZdMo+0ENs6uPXKoupzASwKA7BG3+nJuZwvJJSoZbb6jx5rlt7w0jXRae2TnUWxjxaEipxl3Z
sil4gvjrH2cnS23kOEUNzd2FFZryjuGuY9go2QIJmtOeFkrXQtj5utHQOpZZTeosBNex4YCo7rg2
1IiJRKdrvecv9K3N7HiFHXC7hVXbbGAXwKnM0r/hLboqC11yapcuqed55j5Lu/amsf39LxaYGtfx
ErNIXsw+WN6pxW2WjrjpkxfmugUyfafb6qnAQzlcXLF06sRmJTQGpCySn9VgEjJuyAx6DQ6da/bX
s1EmpzF0d1bul7+5ZTYKabEyh0qsXuctLFNif28YrPKKHVfx7T+bZ7y3QEBXRcgeYVNcDRZRS/ya
fj9bab2IunUwutlG8n3eMLl5/7unZgShves7Y5p8/t1Y63NqxYu6N7IrWDsND5PJYmtkmVoM8Hn8
xqbevHptnu4FaxS90Znj5EU+4LYmuhtQF2dO/GK9jVVWHuyp6/FX/psmMS8uDdAKczPsIvpTlakt
MtHWu4oKw1ohSLyevbigc+V0aRAdTStU/IWkGQ8/nTl9VCAda/7ud3eu64bioOf6uBGatctg6QPg
ySAfD71GXJNUNRuYU4S9hxVWL5hTCb//ZtPZtrInYpYeJXh7lshf5KkvXk141dby/AfaeDRau7ra
mDlhuMmv00z6+0ORHC5+nWoE0Q2z0IWyHmLdV9e/W3e97ibLJIcNxkR2dDN7eKI1IE3qIrFXs5Hn
jwALWd7Q1yBkvPPk6CGSMpQzdt0qn5OeDAsn/M39twmwuhe8I5ezyRdN5W+PYRvGpEKK252F5Ewj
l51PRbW/BUkcN6t/W4DUrLJsmQcK3yz2xZMNoH9oHuUQFHd9NMTWOikASZe5Wq804YY5X8ag4md6
nl1Cm6CKtuR2Bmngp1WoVmzL0wo2JNC5CJoafFPG4dwUGJ6HQhm3A0AMl14ugezsPq/R1FxFaXez
m1iMImYssQmTAZf7n1rAb54iyfZD7kOPSD3LndCT5589AUzEZDf0IvlO2j68HROTrTHLhq+WfJZY
Nn0CbautlSIMzrPrOKQpM1+Bl5Brn63H0RLUnyEarmf/0WxFejXEdnmM4qFdFlxrb4MiYUfJKqc9
DVm6f/Mihd/nB7My3eVcQ/jAi6xir9jFFdvirlB951+GZFIWZ17G0HAnU1IL0h+F4koLW9YwoMf4
iQS/UzQ5Y5mTQdmksU/vucVng7K6RtWvYC7khKUnmzKyqvK67Xpt6Qos2oRxY14VQXlGVWiW7sCG
Q0SaBoxFE34bmJAC8DNZmHIWiUMut+E3IUmboVdS9LqguQ6wLXZ4r/1UcKgOvR8Zmzc/0w3TL40w
/f1sZ2plqC66tnh5szRx8MZP2TwyV7jJmS5StUy5lwLpsF9o74LasWvxUOXwl+2oZytN55Bpd9qw
9YPyenYztdA9pLai3/Cq+TbmprrH+AL/LSw4OH+wNvMq2Zn8r77M9qYsWeEPr3AlhP4UZulf2JuE
fNeVnX17V6343eGU8B+GKFhdXE4KHV+bESZISUds281Mw8np5DHcG8uov3O1kgVTCkD6gir9t7mF
UXqxuVIr0e4DKAGLII6vFUh8ekKnhabJg22HOTAIs3TUvGOaxw3ib5Gc5Y71ZoTG48kiooyUWa5n
P1Qqy2pZkVw//c9+KIPnK7nQWPCupvUOUy13oA+7B2nsxfqtunHxQ8dav440aUPiZ015hEj977ao
UXh0Ij1D3V9sUanMv09tFGBEqb+x7O4zTT+x0jrqE2aakKkvh4XCaWP9kU8ag4k6DxlFhYK5KLON
eCV35QvfpXXeB/1CDoJxS1YmwNKBHx9YxTkOmoFzbT5uG8N3l9CFzherdKw5xwxe+qS1oIsUteuP
xEBudEu+ubik+ITaZvQY6TBCIU6e0t2+OaVyBhe+cKGrTq2QGnavWbbJ3quUr3XFJVqMsFlHgoTv
nFMG1V+KoGVFRCmN0x/d0zC2D5VR4NAQg99ULo/Sgl/7frJRh9CSmA7OGJaSic+ycTbmBGN66SmT
IayrqXH6yFMVnn8dwP/Zgeq6S5BcVjRpXuIQwFXEvOtOTk0aRnV4lZAbIE6TyN9/91ZFf/Bcmxpn
IkvbSwsFz37YELB4TmMYMu8c1r4K0J0q+Xxpolxc1kQDCuQm+aJQIrGp9ZaXnZeDhJo9V9a3Dl4a
C1JpRrCx4dNbhstoQeauUDni24sBmzQeA8BNCSG0XI0KcZdk6DDz3oxYDm/VJheuftdiT+5mM7bM
h09a6H9XYxpwl37L7MfKxcC9SObyczFk+Q5CasT+2el6kr50qc5WQ2qaT7Hbku14/bPzk15e04wN
bj21FrQ1JHfabOst9+efF//WKyztU41j82QYVuY0ZdV9TrOy9O4jrQs1hmxrSlNCDornX4xdVhus
tWxo4PqZQbfhXP9m8UZD5qX8UKsaP3Lw1gm1IpdWSdZ8mX3fVB9YYBc13U+8Xy3S7pTa0p3Z/wVT
m1yrAZDWvzCBfZmDU+aKTxaBpl3BE3v5Jzc4ptlKkP16NoQB7pAaM2CjT6aw4UqPQRRHj5MxTOLO
XwHBe5h94UgdHLWq8/1/7Q0zCfpgtdJtC0gHto7+MPvEvgJ4c6C4vtaklkcHhnEq+ZRwpEE5u+xn
7SKtVZws16wlg750b8faZ2pbAurySSIRLa1/cZYFCtjCELeYYsEqGQvvenKY6UT6wdJjWBe+zuB9
D0d7+KHi/B3YMq+KRQ3QeTv7z5iljMhq5vgkmCUoOUQ9zz40YEs28Hyh2ASZMKPNKLrJ9KH5ZMvm
eNOEU/zEbqNb1ejN/dBU3bEezPo8O9QkAcpbs6upeKotY3KzV1361VWWNAdLbneN5ApqmlidsM/5
0XQxIh3ONeGYT6U/XDcaD2P0Ph6NuTHBqnCvVdv9DI/9qIaGM5vY9HxU8vdBcqbZKR0bcGNsJdgS
uemfjnYRDJ+iPB9WeQRRza/CkbadH4W3s79dIfU8CCs12ZV853FzoG4ZACxtyPC++Az9tjmlbbPG
3f6keY21y3UTlaoWsvOR/x03IT3WopfWphVG68i0+BnXemGs3nniPoT+TZ0xShtUOSvIXV90n2aL
PAjU8ZnTSPEw2+T0n5V+4fEKrRd202SH2TG3lH6iziQevU4O4cH9B+a5ZYeP8KfEYcgickM0aJ2s
HwPGAWRJWSsiePRFkLI0iacea4r6VSSV++PNV2+qnDwCjT5LckpT4uYX1v1TMrrBzeywu4mskXHk
2/9l8BOmFN557UJ9Bro+TWGZauykEnd0oA6n2gurH1kVKuW6DiJX4ZFJvmPE5D1NZvwwuLZT+HYB
3vojR16Wursw86RFWFrhulTH7gTBsrZXfF6YPrez0nr5zya91gc+GGmFcqXiM3Uip6hHbJZi2qMu
3mWDu559e5+hSDKBMl/Di3lfDEq6H1m8vf3FwLfkYyuG781oT05CZhAwTL2uMx3Jaiqo65qZ+ite
6hQIX6192oslNmk0LPwxpLBPVyDYMJKSKquWq+PyF6dfJDK1U1lI9jWzDHFDAItjoSvp5h7Bgi7y
f2v8K2NX3rUV6zxxt7e9NLr5KACQiQoWhUsj4PcCXiDrmoO5+KBbg8uSS7tOUa/OoWr6Zy/s9nMo
QK49ZaXmsnqbNrxbiaQ1ez3Jl3NMIJcKnmusVcDKAEzZDZQYulHTb1rkm5+5Ac9Lw7uMqD7DxV1y
rPiaPqnlyaYLH0Fve8G/T1cpLcYrAXfvENFQWPC5Yp4iUMxzYY82Dqub3DF6QmzF9ZgLhmhmCWnY
UIUXBz0L7IPR1s1GKQxSv35BILpnczKjuPCVB+PJtziCRIkRHzSUtO3Iwp7TKkP3LJflyq2C/lNg
5dNGL6tUJZsIYWJkT8N0RZmjCmqcAbz2mod+4HvqS0N+auqxfqgSC3hZXuurnJPzwpAV/wGuzYqx
AQeCChf6HplkPM+phtYqPtsmCf8wihyl6OPN3EYMjdGnfixtfiYcVDV4snO/p3/6T8rBTo6tFQ2H
yiU0+e+wg6S3uKKG9l2a5rinzqIMNmxFGt18BQLR20793L+EHziwsSW7fM0/MNa9kbQqc6TsGE7V
E/kQngkOpzde0z/z/ug2l0zEUDbcppyo89pN1VWghZV02/ct3IX+n6pjQggcJk/sOzYhDWEcJSvW
F3lUrOsM2lBdygCia0vsadbai4Yr3qMLJXkS8G+AfxAlKpRsm2vfFM2gtkm1d8vIgHwd0D+cAxUE
ltWtKFP1QRP21kh878z40sSJvbZEIpYwfvOdjbjCXLronUvSAr6wo8lDuzEY3NzNfUovjKRFmgwx
3aGi2dZR5gPO032GSiSea/KXOYIBFEg9y9J+bsjMKQwrV3IgbHk9UXAANsqGt1dFA24nKOIVHgm8
3ymZURtWiplqqzcqy2ivEQ0SrC+lyhwfhYroaI71wY1aGAnCj/l6+UvZrlQoIPCTTJsKmSmowffi
NKc3qliLSMOFd78nOLpw2FuaG95MKQ6jsIwzcX2uPxNpyaiKiSlcMquVpzHB4t9CHaGXJCsMbHM/
Nz19ePirOhseWc5mo2KqfBJcLpyIv+1dzEMdjHZjNvlayUH43c9Zj770v6huHe/QDRirZfAhJW2+
ymSYLlYhObMlSTe0C2rKnrl5Y8pJuoQ+wv/1wJ7OXAmjps74L4NFzlwXzd06APdvAPebkiFDG1mH
oIueEHTKGzsTd4YX7QOYoCfhWY9zjzTueEJXJI6RxLLnt8RIqlr6iZDQk16jTI6VwiJSPJ65lNKJ
IJRKKTw8pG7ub1SJi6CfZvFKb4iDzaEStmxIj8ntuJCRsla0R/miaTwiyiw3KJiSMVGDoDiF6DHs
OLxoWlEAx83CvYwn1T9IdszGawDNVoTkgcrS2tmMosxtVd8KhpVuj49zY/UthlJhTu7l0X6em6tj
ClEq1JNPigt119DcTWFJ2acAiWSQzU1TqJBtkjq9muFUyHCwe8zcP5oDptmcU9EskAxGioSpSUlz
XZulOE+BFfBe6bXVmec5tFJmBCosz2ivCprjiVWYX7rWZypT33l5+Oh1hA+sJLfWKRCSMNwNFdNb
lzxLRZJzHQPbAhfjB4tASOE2zKUvepjxsnfF9Z8CLkapntOheWLpxjwr32XTF9c5kaW1LwfyVWWT
mUxRwUnStMTn7FEsvQaVhzVJd8/S4lIrzM+XHIwG84GhNvS13O22TJqDEpg6tq+BGFm3EULDTcLW
ys30DFMLw+cU4tWnUO9AqZKSGWT1kJRG85CZXHsS92r+QzGtlVCAK8t182NOz1Aya/AWM/9ISpC3
COiebRJpw2GO0gTKncdd+mC5/qrlZnJfDl/z1r1umLh5CCXpOYHbkaNkr8bIgP0r0DfnmI3Q+Tkn
ickzYSzKK+GjBsARIW08vIxy+oLCil2ZJP6mKQt75+mpTWt6qMCa1nQy+PivatZvzzYbtRoRyMyn
SuiBLmZg7NqPC2CNkeXfveVzejkqnLTknzSUTonPeBcTjCslt2kRVcLfBkX67PokJufgTh75ODfW
mDg9OUindfNmY/CAdAxfbC9RnrRKesdQMvvaUluYbkR6zJIwtt7q8pHCVr3IpNpyrJF7lAmaeOel
crdiB1NZlEPqXXWSrZ2izHgRikxg3BAPnZL1+yn5MzJTtCw1Q7/VSExxRNsYzDfuiVC7S6oqusMr
O1/9FgdKmkh5HJTDWyIItN/nMfXxpYbKXmtR9fBaX67lpoJOJa3zyPrsa+QcMql7JiUkIYCvjCLP
lijT0Ulwb359kZhDuPPpLS0vuaGy4gXZNLXgMFArsJiKfO1r+JZ2HCMuiM+XIFEsF+pRQFhmC4TX
tq8VrHBhn23LminLUvGz+zlaZFu84xtRcs3MBuq+KsSwUqjhLks8DLcI+IIbW1u++4vU7b4aMRfK
0T0UIOYcWmaQUopIuX0LIKlF5tB0tPcV6tfeVK+9RkN9qq/6KvcOmhLsy4GLbB5xb20y6cANeNwo
PknlKchMltc92DyNjtR+wP1GSeRU7KEd29TfG4XM8FkO7f0tu4S1CjaGCTTqamSXPLm5qzFU7kul
XsS1IS9TpZA3QO8pSBDkT1CTVBYErXr4Vsp6xjCYW6/9WlnOAScuP82iL2vvqEj9uQxj03lX5eaX
vWjh9L50mmFtSLJhnXrgFyMhA0uhc5GhEm/9oYcn1lTq+i0HVWQNa46AkHZzGGpkzLTNrOa6NRqO
kmF3ZKZO2bqd6y2qUtdWczqqBEd3NPTs+5yQynrEJ3/i6Whauqs6q7yZ4lJd5pcHrbiruYLdhc58
lkB5NZajchsmqbKZ81Nd1KTPbbFuuCr20nij6NHXuUBO53WFrmqeyOAFq4+L5BPCWvMbJxm3slVU
S1kJq7MiaHZN5XLWqjYF8M2j7C1qLU4POCg/VF31j7XL/EHqseOlmYG6tAM4MyHO3aEGo9IE7rBO
lZxxGiJjNwnnrZl/N1XQOcEmx4Sf4tIwe1Dkmhez1wX4SJbI/LSqp2xi03h8l8xC2K4PkR4vWzUL
llqcMXVgDQ9zT10V7r0plZyJJnKeHnZYpVz8p7hWChtqiV58q9FmWRpCuofhDBSpfJ6SW4RZc4i+
1zmVIdXrzjZLDruIIam3HJetDPJeF/sZs1eEc2eMgtvM2ku0/NEn9Rw1er57y3VFdHXoHQ+nLIAz
NzH4UMSWDTNCu2pqvUu9vbYNi56QNMn07EWvWzoVGz+GDvbWg4/SIV4EQ54t/NrUrmoLFQIFf3S4
eQHSltSCq4ZkbuY0WDi9TADoPV0SYfynLvKst9Ztnd/NyTBuAuJ69PKl24320Yy6jrUgOtilyO/M
nlsSjL9w85YV49/vY8NSVv85Lwb9oD+GDFYsXIPWQF6H9kHukpcwQ2ovpTQ+Xur2bq+HR71L1yn3
orVtDvm0fEScTNjqFmM0JKMeredcWQDs5g6qQrGa2/cyL8o1QuKaHZmsu1Vt0Cklo7/zvwxayyfG
liNl5IOTuhLzc/9KnCkqdt7QQsAvOGez15jic4gi3g6jvZuL+x/kzwpJCxxfFfRsrFNql92Sv5lB
Qrld04VJ11nzMsfRdK4AC2zj9d9F0qhoVNC81HE19/1t2ypXvOkx+aRkH9vtDnpjuAyqWly9Qg4p
TLhbVRJ8BHxARWRhnsPIQgiYcADzl59f3ZrkfGgU43WF5LhiXaTc1UW0NLSY2fK3KJsQ3pXdpem9
kqfP7F7tg7dUm+jJmbpD7x+0vr9LZKN1slq2nDnipnFSqXvuKjNT8S3mFkQlASLToC+CyLwy71iv
g8iZjzw7IRnx7gZU9KfsWyHCfmVPH0v6xQSX/sEO5EP+FPi2wccvZUEmVYMDSJZPjHUCN3zjEFhE
vZAOENuLIHpubIt8jG0wA9uM1aa1jJMupHSvdxlflLesnNazVii0YqcU+jfFKts1u7/uMvOMdHFJ
0IVFpZJjyCJ+Sav50h1YQ7R0a/hAw7S11Co/Lok632u/DiwZsWkMHKTQIGZwCV36ldat7KSwUH0C
NjQn3EGQMDbdDRKedmFSyY2wyWds5Aw+GIRVLf3S2mLgp9sQS2kVmLJJUVBwplOMU6QE2Yn29P6S
wfN8xg+tkMFDiqvnSv8aqISB5CJbi84ThHNAThjODJyEvcTcNE/tzYfxvLyFPZClqX3CptzlfVRt
y55OwSWsZ5ZDdxjyimt6zXM4J/yVitE99W77Mqf3oN+7+9Gqnyy2Hna50OubMrtJg87hRV5f/x7m
8+mwO426mvN8Y9eay9rgO6kz87yRywh81G/Jvr7oQ47mKUsZP9N9BgbfMbDG2AnMvFhG9A54d6S3
vlvuVF3U13FswaStPVqMZBNsK6l2ZXrV4xgeRWdSRZzjfybiJJAzCmMVle+1YvPq+ygIOFCfuAIZ
u5HsfjUzH3ylcho5Zx+LFCUmHgeeORloj8fRTpwgyqMrLga109ixoLTFZAip83xZE8pZGiqSI3TL
kTMJmUHXDh+Msu6PxBf6doi241CSVa+Hw1t8kM52Uqn1a4KQe4gT1ql1U/cyOxlwJC5JwgaQOsei
hCerr8QronbFU+YucsVtf6FLZOjgy6AU7dbkzpmkfreTRuusQFC4yViioqPRyF12kyvJPyjQEUCU
xDthN6FnykY7aGOKE5cOMN6EAbZ34lH8GkJsuBufgqh7fgsiQlf7UktScKfFwbMbtoz7uv7L/NoK
42nhLjXXQBJhAo7SQ0vlZVSM8u4tpRiJUV74Td06POnEjmcLR/az6tXxo0/af8UO2RxcrMy6PMx/
eImTBK247mStW2aV6zkZ+a+KKk3BKF5WbWc86TgQCypDme7ar5HGXlJlx4P/FgogDXbY1Y7qm8Uu
GByz58jndcrAMFqtLzTMNMZJBQKU4v0wRnO4YeJ8K6tSddtzChTD7YyQmAKQfs3QkFHxnrL6GMFK
Az+fhj9AR8gn3dfX71KRdi9QNirZvzLWmo0HUfSU941wWbmFk/idtPslJ6lH9rXXsVZH71zaFhal
Q7uTnbGM5F2bwKgW6gQvsl1URRZOtMEPTnGnCyePQf15Q89kU69pXxqk8QKKuN5VzwpMDk1B5lzw
WL/Wkt7fzmFLetorxnRJ9k51s3KCsWLKQebix2Sh1rCfgDDg8Y67qRLlVh4jvP23GGbxYmljtunU
sliVTE9qrpsdk0TSb33fZ9Befvp/nJ3XdtxIuqVf5ay+HqyBiYA5a3ouEumTZJJJikY3WLLw3uPp
5wNYEmWqquvMTbbUJYIwkYGI/9/724Em7ac/1JmepxB1a8ijo4HdNHXLP0V2cuRK+jMA6sOi1hSR
rUI0YsYHKKysFcRIJ9Dod0pEuFURkk/do/SJvsNCZg2nA051VYOK2HQe6tl8Lt0afX2RYUV500YF
8SbrxDWHMVbNHuv4biAbgeKK+QkJQH/sFCs7C0hoKxiyC1tE9AcfjeSVwxta13pvL+shdWtzVvU5
BFFNJhqkLkWuDALHo+iICDTNLOjqUdIeB0/pXZ4j+irAZvtQYW0NodXfZqQ6u0VHy0hvqOLLotMA
xkP8/kUqirKl2XSgGbZlVbF/AhCzs/i+T1DwKAsFt7kyXnKDLXliipt2aLvH0WG5jEr9phf2p07m
zn0cac59gVzFHyhQ2OKWkOrR1WbSySIyrVPzoLSq7yq2V94HslkpmZpd9378BI+6PjJhhnhRS+du
CiA7wFwmO2pIDwOrvi0CSkyvo7HP4n6t0C44LpJUBZrvCp3Tzu71F50aOkZyc9MmRKObVrFfiLrU
NxAqqepXE2ovRcsf0bo/y1TxfSV3BEncL1JVPAHDgVi6G8pk/sHHI7R3giCCq5fXV/h1FDeh8+H+
LGClLVVtEYKiFOhgrSjEr6LkZInEa2JhrhDr/rErQtNdFK3dqN0ixU23tpJ9sBWdHk/s70JyM3nZ
jKyImZD1OdS1gduzTyodJgWvojepq2/dgEauj92cBjRzWbHD8m8uymSsjNgZjtr8oX4eMGHWaUz6
3hyy2uA8VfFCbRsPp/jcgRQ5k+Ssg2V9P7lmRfFV4R8pWaQSLBPsQS+RS18i56F1d4ZdbWyhiBLp
UYsSBQQO37pW8r1sy43Z8Oay6hadzQxIQuuJWcRsz61PwON3zawhQlzdkDFA6fXHgezIv9DPGqm4
UX1Hgtgwb+rWBBMwlXfC09npJjinFWLINst5klQ2cb2SzfWsqoVDs1ec/J3V5teR8Gcus7lOOnvY
Y/SgLJ/r2HFDma/h2QbupyVg1ZwTUKOR2Kx0jA9lST7K8oHOAyUQeuGxpE4I5LDeEGvcoZLeyi5+
ehPi1v5VOucOZXP4jyGTr2+iXGrOSFCrucs0I2zi0drRyP00oKyq6R990+dO3vMSxKtPltjnBA3L
OYzGmj+Ugge0iHZBSRdHZGLIG9MBseQ8RJYPqr+0fucMH0S/3VHIHMVi210B8a+O6A172D79RxBD
1dbX43tgvpq7MHLGce5KiPwgVNv1M5SDid+xKdQ0nnQWX7KxQkEQZnJdh+oKl9yR2mC+Ja+rOk5p
erVogFntEnXG4B03Mfus1Q9K4Mz56BMeRxr67psg2FOVLbJLnz4ObQzejYsumPj6+qgZfrDVA/Vx
Sd3VSYzHXzi+lwElysJBCtAlu3pQbuvB1g5jgfHfhlrt0lo+Lrphzx9QZo48iDJ7pxqTWC8a4tAk
HgiY/iIj9nN53c4JyKaI0q2ovVPet8EsC/lDUsxk+tiJTn+XT422Cohck0wCh0Ve7Be5t52K8Z2T
GMZ68bkuOmPCJPldN1daOKo3tHTjFztv1hFSh5W0aoKCNfnA4lvfqnS6j2o2Pur9YKKHQgk82BKg
gO3vYoWkXbKVxfNo6gEbyKOveWJtxBS8KVmNOMbppLCdMZFAIUhkEPwkTC4p2c8hT8j5y+OIPGDL
bvPyOi71oWHqNDBf/6BWTp3PsnmswuCijARXzpplC73suqqcluQl8xUtNLXx10Ed18JpxrWpoE5U
HJU4jW9K5rpuiAqMvYYWjzD2RWbpR4UfDnTI4CAW0EpnjTW/hV0jzFkKMSgJ+aWCuDVbtu6fWJw4
prGhM66tQ0Vc9Ym4UG90SZcojz8JnrPs1MWsfc37ob6d/OG9cMAyKVahbnGoPaMufao/2UhFNLPd
KB6oGhxYXTtbvfR3lVrfz6JopUd6NHaXwm4Bfw/rANq661EJMtt2rWootMrUeRdXAS10+10wZ1FZ
gbYhuyHeS2dJvirQx0yKS+aeX5bGgUZHe1wyyUczI3JwkVW3rHcnSmNluZu5SIu4GmEWhoGrvsFj
VWrIt+SY3/2qs2bPqhIPsV2k1j1Ia2rv/iXWSwoSmda6aR0DL1vphF91Y3jvU3xi3eLPtvgOEUg/
rQOjo4M8OSoBbqpKPGm2+i7KjiQtQPVgRjUU7mpi/kH17AX+uhiN9FBNYh9U0oHnFANYavq9MRL0
CaV5/5a6rUYCfz9aXxnpyt5SDNfXk60ZOdmedAZQlGXJDglJN0wqsNFL5HSqo9y2cDVSInCVme80
Oc51aFrPLIP99eCVZxvrwLEtwG+tBqntgbGru3AOe0u88WVRfpNnhXRyhAagzbnqdFFQv+ZqyRKp
F0enKNPtNCK08MRqYDFJBa9lZW4gcZSBd1xk4oOFIMUcEKloToc0dHws5h9bwte/6cahOLTUl70z
3I0Zmt0el49intu/C8lLNTgNOnxv3cOAUImiPNZGcl9KFHc+vCrqagFSDUGAyCwxzyedLSHBbznN
6vls39Tm0GjPiBcAlc6K87z1b1SVQzj+sRDteRGfmzFf9DgfP9g99PGQllpDpPvrW9qvVb5uvK/7
5EMXIp2yaoK+h1x5XsTpapY+Dnd/I09H2bWD90RqzivKnvdVvyGh4eLkkdiyH52OUm1n/jKI7Vmw
7gzwYbuoe5pF661vDm44En6HeIdLWOTrjvHRmVcncuPgpXOJTOW9K+21wrr0GOeaffSsLjtUxDkK
XQO/ovWEOOAeeVO3B05crapEoAwvSkFIM8l6hLf568TxeHXNYvdA6ZxjoulfSyEPQlLKHKBRL+/t
ShMEr9YfjD/078E8UmzDO/m+uS81cakJgNotWviiiScKZvQQrA5tWZ0MOy/azniuEircThjl49hF
aACj6iZuhhMIDnkSarAZjUpcjCot6UdgM0/N4Yon2SAD6B/8rj9/F8vbsqo2qWMquBCyr1KbM0mJ
e/xdNe9143Uvin3zFJMQcJgw97hZP5OpZhG9QOnal6yevuvo0b1Hm55814qN32oR1JOsUnkEKdS1
vV909YCkhiPWrl2SlMyCc23OmCWN8cOis8+C4I55wqOyiNZeEvFC+J9WaMyMml8fWjSC5DaJVdRY
9or6bXqbpyqIexO9l1F69EbqZI+9DqxTNAp3luS3qVQPql1vM7+mWJDaL4s0X9XmFM/xvKjzq9Cm
lhC3dAD6M+BbnH7VNqlatHTZR5VHvDLtGXyjAR/7Sa2PUi4xGnlSC0NZqdHHTIPXsQj3DVvpD4OM
Z/HIN/U+BgRX6S653h8WEX9L+IyjdltBDOLmTczvjVa3ZuX8uAj6tfazqin7RdNvFPA/ysRddP1Y
p3CAWXG101ILfXsZPVi0a/f12O7jztOOvfzi5fghAuEfJJtItzKTxnXyr1XuJc8OST+z3l+vg/g9
+jUH707ECnLfiwwBtyG/OAVxuCRLATYbSfxIvVMYQJszEb4TOFccjFrLN1yAv1VNjK5CAj+zQZ7R
/ozdxiFmb+GeecJ8ZBCQw0AtKKgLnY0R1miI87lP1LvnpOcQTeVeby4LAO2bPaAOhc+Xys1U/4Mx
h3vOLgETONFa5S99ZK2m0B93SWMz4Xot1cbZMqBApmHcH8hW7WkNaR7v1t5/xENQVZF/QIk1uoga
6ps26m59C4VzrC+eAir48tZurZSt1HUzkX/e+YUCDIxK3W/+gtr3d0xQ0d7OkV6zh35O20ORqJ+9
qqciYQzRLiQIYk3Xq9iBMNl5lIWYrVilqNH6D9uB51jdxprG0zDAiRQWHPvZfgAVMdkbAvXYjGTL
Ky9bS9uc3EZazV43rC/d9bQZwpkVNfPZRiE0NzcjWuXTetiodM62XiSQ6j4YsyehxSuwDodIzI0r
dD+zO0GtEapqlLhyAxVTnN2hs7BfqW1Dipohtfe/OxVozLB/b+k2NkDc9FkADsTpNKjzbg3KCtE5
i3HBVPNnazDXqdk6K2ZBq+zokYQRzByauBQrmDQUQb+pjtOPi4FBnU9MFk66KsfxSs88sQ9riG9h
oH8GUU2T9bSEWPhB/JAUpYY69EdPQ6mww+I1Z6GeQRlWkXMQuFFUtesM3sCbv6EgApmMxPXicRBJ
p26rWtuAEV0FaZ+9eR0Qc3+0Knm/2B2o9K+LIjp4Z9M2oLnNpgeqji7JqQeVfB1bDNUxr/WNOarx
vmkzB9GMvoUlufEjCSJcGPV2iLl3sxNCqXzHDRgdRSyP390QkVA0DF3ZQQ5q4Vq6Hq99i0iR774I
E/vOuo6wLXw3RwwXdjjVUYYTEaPA5b5bJHKvbCh1Dc9mfg1bq1pZhfiYYOhc272lbtuQ73mady/o
gNK5TeetZtsEOAxll1TpZrFOkPR1qTKCOvJwQJE0H6U3VbEtc2wHAsFTkyfIRexDZCjFnZlmt1HS
ODg3pLkW3vj1F0tFS0eCvSqMwW+outlWEfclaeKNgI6t36dJd+VntkYkTVeuMkZrURY91rycDjOt
i7VPtEXVoUsq+pS8Zf8FVQ95tdO7AvgWIwrxPzF2uq5twygvXGR3ETXJb56LQXWuUI4Za5rhw4Z4
sdXP3gt1uPcxEW4XwN1iv1DT2flSW7ThE92VHjq7niwMVY0eWlN7sukgfXdi2Foe8J17lyBJ3CLQ
mO0YiUOWiVHfGYsjox+u+0zVVr+7MtqGUHl/CE+mqMjEBo83J2M1tYks5m8cGki0bomhOC8mDU1j
2Nii8pD2lcq2TMPjd7dGdDO04tPi1yAj4F3RlDR6O+d9KBx9i2Z59bN3I5nYWmRdw3cCYRhAAzZv
R9+INkV5aiCghTrv5cXVkU/hoyfNiIUHlo3Ep8Cpyua4WDysgTU0c19AN9inilSqbdecCvOdjT0D
zwxVA2teXS8fr38li2sFQ8hcyxAPkDKWMUUOEh/T1AfHPBcWlg/t+5/+6f+XRrSeZ/IfJAGxDmyq
tl7eZWTiqparDuwzR7MFh1nZ9ypbwjj3RrRGze4tEXj50xIVvPzp7eOX/2/561ua8J/9mBADm4UQ
4GAtNBAyYUmmUV0F58Wg4hMpAmiOfHck5dNawfsQo7beZEH1TvTis9/61fnNuiJK+5TZAdURU822
AlWya/KvRIfiFIfMirUSCqLiaGORW2wtXttQLey76Ao/EOioUt8OI2sSzODDuVdwWgSpWH83u9g1
ZQ5Jt3Yl2vDk89/HAPkxQha3xR+mgHd8r8Wacy2Sr28GmLbGrEro7k7OJERd++BHRrsevdrH400V
CR5i0xqkarEnpPL+gx3GM9fZYLzHcnQLU8DaWWzh5z620vYf9cLUTl7YrLWGPuhMS/zJH0M+ADrI
Dj3RTyaZNv2q1k5632svf2OVyeM4WkF5a1cLS7Gyd1BOxdbr2dn3A2bGmeO7ROKo9SOyaArScyzO
aCc3LBc2Nnbc1YJXDGHepp77k4umr8wdu3TcKRpOGl0PP9UUKFbRGA7bwelSNL5/WGoaXNlrrSXN
l/3ymTy4F7vt74eUhYMqQ1Y8KTEzi9FG+P7JDlpjF06TPBrGzFNubXkUuQ1QT2tZ87KjI2iqmctF
w9oaRns7VNVN0rbKsXQsDK2t2dMb/lxKvrhNyQHz2lCO+RBRyLrzKfCVczcqH8767Nlh0mwr7FrY
dsI0DlZj7mSbYEjvZv9O4Ng1HXa9W5MWDJ9Kw2RjklJFcnpabmqZkT9fjqjgwRGQ37eLmQU5O4ro
aTruwPIwoTj6wQ6c5IT5dLP4fcS8xwOWGNM4aDzcQcglnJx7ofmpfvpmAZoah6wkcMr7wquORREj
/x60/XL9WnU2TKvFyzTe5FSb9WmEqi3Tp9kdJAeSF3tUb8EjCNwYo08BapjmInJ8eVkcQzrlp+VA
jrxajENKT8k5MJVtQ82gCypzj3Rj/INzaWl4W0bbOzaKvksHp9+XQdftcW7vDKmOtKp0GutkXISS
6ewmyqLjN4ORr5Ie5lumq0jv+OYxGqEN1LGz/SufUTysovDaltpTM8jM/dFy1CTWy5Qlz0PVoWgc
8j05R0TBYugMtKi97wzi1CZIlosNSdIoE4Z4dSLVrfesla26tYwIveBPlqQuUkCIRuRd22qg3uey
/KKm1m7xKAE5sldqabpRn+z6WISXLKCl1U7Jo2VbzrWSsF5n+4A/T81Wo7Qjwj+ivap4wVbJRXAN
BB4YQxaqOyel6tITXjY4yp6kIfqMWJs8/A6ovIOz1mpsZz4QRRVfZdOH2eg0ltZloJTj02dcvE71
GNwl8y5q8TvpE9IFm84DVJZoTSftYeF+vvmeQHJ+jEpW5x30xo0GNfKoz8Pv1QRVY+/ys6l2aS6f
Ar1gfR9T3VKJVXM91hm7mRe6eKNYJz5FRWGsnD7K1pgqyuNkNbzF0tGfmP105j/NTF1MvnBGTLoO
ZH4mhC+70+g4bGmk/8oZDbr+hSzA4WjMAXvLh1NMVPx16gZFWF1nWtftNDoRi7MqKQ9ZMkVHD4sX
bYTirtPkoZkbGstHW6BRkSow7NlxNcSDucKCQKisDNuN0Q2fF27pbL3yy3Y60RyfzVeNEc8AA/8h
S1koApHsydOg9mS2KmWn+WMie2otG1qKLazx4+zOmgr+bVp3vNVMvT2Rs7BYtXQstBRX+Rma/2ys
5jnNVPWvYDEbd3ZviYqMQIbG3ikNmp34r20kTi9FQeuuQGuWecMTqRXjPrdjgA19/BnFVHDo7EI9
dzVCeKsVx8QPlUeEiovfC4lx48Is6EmuicW2BzwL03eACKJG4BtscKiU44LTpHxdrGCA8cgXCs2z
04D3ySat+mIXmwwYbee7C4gVc1jf0iVWVfRYsrdD3Nzl1c9OsZSzBziVXzxLfhxq494npQ8fZH5y
rH74khrhtXPbyyl4qVI62YuPDDEA7ECbAuhsJtOD0Y0m2W+7iAr+iHtgCuieLsYyvXVejF5W8Aee
iJd1k0y9XaCvYd3LtciMr56FFPXNawYuj71hhmbLwJay1gI/oObtfYkngYq6mdxgRAno5xNQBwtt
KAwr597yBCN4NqVp/aEp6lt/MC4LP1ZWfnyobXtrp+W7N45sm05bxHEfZIQ/5ptRzQzlOqSVzzeD
mc0qow96Qu689JBRNo3RblllF4e/sLDlZnnp0YsKx+g+2Y3d8ypxqociKI6Lr01mF3NsmytPmzaL
vY2oKg+FAAizsSx8/C8a3iieI4mJxcH/w+zmGMlV5kc7AEPiq14G5J8h+GbzDiS150Y5rSHPra1p
B0yZ7U6grbjH+sU+F2vTF+nvyW8q9hMr3LXlT+3JDyR+mVa7rSRCbUS6h8EyzSu9zXdj3pfXxHhj
Pp3BuLEeUAKm3HZtm+pdg1ga8XKdXS9+uiqimMq5G7Qk+Eha7WUx14Wxbh2tuVWxfBAuqB/jpz5o
iussjorrFHPexi6osL7+lWL+rm7ECOsX1JCY+lu7CZ6DEbtXatPlaQv9EtmeXBtQaLYgfYpNopQz
Z9TBGR807ptDTw5N5cae2Rwaq362rCm+8iUwYFlQvRGxJq7KWHm3KCioBWSbJviqWeb8mhwfvTiy
mRpM6zh9C8zDuuW2Hm0nXNfFqi5ipK7JdKwD6d38ZOtLHnszRkUks4ws2RaFhDOA/Zvz9fBysCzW
xbDyCjw0wInqvZJm9mZx/P3rv/73//0/n4b/9r/kt6/p9v+Fj+82D7Om/ve//iTzXlrCho5o6JYm
9Pm/f/pwCakQ/vtf2v9qSToKiyaM9l4OfWyNy9kYniYxtfUz0J8JB3hKORi7jkxic9XDq9rNlsNf
f65ji5Gv4kF3bhR0JoQtp5ZanzK1JKv8xwPVBFenT7bplN3hT45m6qQEE84Ei/iHQ9YOe6r1NAre
p0U79kygBB7s0cUQ5GObEFoi2AS+a6bT/Gz7rLr3+W+jm2s6uYhEc+PfxN4YgIbyq27H1RWbv/rt
9lTr112jHkO9ce4YMdt2jMPjUCnFFTGPxRUlrI0pxpqFFOqHKcOqo9DtutFtPbpJxjBB1hM9zt7y
9Lfz7AsDiGKcFCcjCXQ3Byi99ot6bw4ErQkd4ow5f8SJ+dAkTo0rptVORowp4fVSNHXaUF4L9nrh
vSSZ0V/XDkwovTXO5On41zqZIcwgaVbvE7998LWSFp9gydihA2T/4l33ReFdLzegULVLazme+/cj
StMZMq8D7fD53/9iq6MJ29Dm/7Fsg2Elfh5S5H1otFwafy8Hx54pjLUfrltsBfqNpkDAJ/obLEZo
hIF/ggo2ZRs0qd6Nn81Rh3Oyjshj+ILzMPvzY+UGSzhW/Hp/IuqNIJIl0vF/eEAbnnvrWg2x9NTp
OCACfm/a0QWvzz8ctYgFKTGikdp7snXeJzjuojVvOsv9BycN6/ZzAQLvpa2izo2NyF4RPgiyxerC
5+m5GGuUXxbcfdo6xgVYpFzlSZIfWpHwGprPxBLYM6QDANianVE0P+6ZyPFptdaDOtYK2bfVCqGR
fzvEkblm8NWb3DQ/JVpVH9GLB3c67lQkOJx6laAsG6aUXOwhW4tcUEj/fiGW1h7sAVQWKuHbRsfC
Kery0KBDYL1ea4+2AHL29wPF+X2cQI1gR6CbwhSWNY+jH6aezGi9PEAmss8UstFxtAw+tV70apvF
piho6J7z2ia2nrcuEeIKReqXeVT88pMR6Ej6Z5K4djlqCjXqelZ8zVbHSDblXu3bGMHofKCq9XDW
JkOFJOr3o7W6tx6ytGNZbKufU8TwHICjVmVaf27Z4t8FwJ+sOVPu7ejSl5xwXsoPy8HpkCbsC72U
oM2ou1ci/frnU/7+S0yv3hV9jm0t0keGM7+NLmfwEHTbiGlr1xtteABzdONljnr1V785pc3ufpZF
6p8J1h6m8V06hDeDmg5rj0yy9duZ9OKEZu3vH6H258/Q5DmausqXXv3lGY4WzpZu8vd5X9T3A+ks
xAJp5cjOoS7tNOL1EYxSWU1GbxsPsYVyWUsAedKqF9GpoyOtn4WJBRQTZowQeM8qvtpXjhTpCxBX
1pwTsD1FRBaSGIPY+OVm/s1vpaZbn3uz0BGTSk1J1r1WKKSk6mY8BdeJ2eVf3s7CNGw4HIntK9Vm
pBDiuI5Xt/A//ATlHJvvvrsgCEYJLnyAusu5pY5Pil6oQ0dxGa28gHBLDpc/O7s4CsfbPjfC9w3P
A+hMqOmda065GqMzo3Z18IlFv/7tlLO0RLsGMWPWxgr65HXnSJYVNSQjpPAswTBNtRQ0aFDux8R8
vaWVrRMgNoTOs6TG8FyP6PZWr1dF+Cc6BJslCw4gtJTOtkgHgtYxHvngIge+E6GHv/+XS7Xp5HzG
IJhtaqOdk82Xi0ZeKPCwBuNHiU5230W6hU6wMTY4g/Eg/fyARjNJDsjtYVVtlzsRFDXWcD8vj7Fg
FqKVL7ZGWQ+rQgmVjzZ4PK/LoY5UCdjmSCYcFeUJr9cOXkqrvmNo9GurSun7MaeCGM9R8s3P3Des
5Ic/xTK4sXSjIQEpIppHj5tPHWtFUx2zJ7Pxqq29QwI5HCEVaDdTXmdr31etF69ID8stzwb1UW2i
l5CMtnds9dpdghlwL6wWpAvGmBWKTATp/Whi2VGeKIGb9xjGCFCPYPJUFGBIPHE09/szMo01703t
pAe3y5OCgGXfA7E4YrVp3Z7AITLQzeCGyh5LAvg8bhUN3qkusydS/rovHZ1/TzTva5YELz1N0NfH
aaKN1+Wl6YhQiy0Jz0824r6gw7lbnrFNmXGtaDjt0xJps9V25nM55GetmuSXvkn39IS809sYaFrb
f4g8kWxaTZogIa2zQBuxx4wesnKmMxNs2c1U20lhEPbbeirqF3zBNv7sA2+w7srpneZKjzD/iY4F
el8Vz5llwv5AurWMnSiQKQHn1bj7ZQAlKtpiL9de/sMk9fuCRFqWJi3D0VXV0n590dD2Jm4EaME+
85BYr5wRabgbzMIOgAIO/tesSDPMW3X5IRXxeCkbAhrKwNcfwnyoLiniinlUvx3HoR21B43onF+P
VarT1gAs+/HXw7U6G5WO4F93OaZfISVfcg7/4YFVXWtusIiCbPzlRP+/jqxiZzHodV0TwZd0+m1o
eTHK+Mrc0F3ST4kW5/SAYn+PrQot6fJ7ZxFKqOofU0njTyDm2JHmfWero0T6M47rycHtp9dqtl5O
aSKV0WpqYJYjTam6sjcGkGK38YIXJM4kE0Agc0U6XasN/zKxe7mf7+9/eOLGb0sL5HWYoE1DWIam
LkvUH5YWiiyVqQU6uK8wZNPGV0xmb/wsjzXRJcjAFMpacwcNHrIGZbboOpuaFYqAnVaNZJ/WdUHW
90ycnh/8b4cjyeXGly1Gyn9ySDWu5pCdNHj3Pz9s23rKfdtZ+q9na2uk8qCodbwnMOfdevklphHA
HXWG27/6RZOVg3gb9bMO2NI1v11HmunpPvOzh1x3upXo1PaBit9Z6VtAT1Xd3tYCHMF8Fs0o/WvF
S8w1zTwDGSl4j+Xu+Wl3Fv3sEpiGDxre+JWh4I8nMvAd82oBX4kXPPdhPkU9l3vatfE2GTz0W1Yp
14meym0pdzX6EILGov80IozfFyqmNIV0IKVpNOc08+eFitWpBciMkp2Q6WuIvvPBcK5S3dE+TTkl
q9CG5rJ2+p7MTkTyid4f42CGXRXE9J1z8MHpdswTCObsErIzvLJh2HZC7y6t6JwahXoPZ0UdK0Ja
ewOj1hJpqoTw8H0xxQPRNNjREy9nuq5sVXtgTcd2WyE2clrFVsV3csyr5nOyBPyGaT9c2klnkGZj
MTAphn4E2ZNYVqtu5AfSDllCTTUFQjSuBYiieZj+eo2D6uf5OmpqeBKKKdkJZ4okpU3XKV+0rEKs
K8UQfXgzsXnWUUf3JLz+xVXnQ4elKGg7aVEa/dPL9rL8tGTvvF16MM3Xy9XlJ1PHZ/vrTVBKElIN
e/F3RY71rrBnK4wfm942N1Dw0HvhnpgK+ouwGLnuf3RfljsrWQC0myRgxYQyLyR97i/vE7wcEpeo
XVdrcpiM95XlD9vXG5bqo3kvNScLVstdM1gzIJ4eVHUvtV7vVknmlP46NLp8WLcR9fqVYx3xhSI0
s7W2BFbhj+9Lc06bgojVEdJqZ8+vAwnxYo4AK90XoZN8+PNbaxiNfTWgwb6In2+v3coKM1ZCD0ct
USP0anj85T6X9QQ7TtbK64D703ttwf+8GDkLE/evb7hutVe4KfT3P4zFWifvmyDRr2Wi38ZDHLxb
xmRJLfXWN+0aasYUsFyHGJPf/Yen0OlFdx4BmV23FYj0VH82raa5m3wzOJZ++MkSiI1FWDz1obde
Ho5pqfbGT53iJYnPTafdJ2Msr61UNx5SizyXMptvfzicJGGaT0744vH6vO367uPy6PRyBMugCPXR
iKw1EmoWQXWEx3rkgRgellN0l0GePGYoxc6AcZ8UvwndkHLfsVaq9p5n7HlZ8dDSwlyX6VDsIb/d
JoXanysRDlfzQ7fVusMQlW7rYsTJKM3HeozkmaEhzvMgSESork1d4zXahM0FwbtxBSPrRi9bSS8j
xdLcK9ctJnh38oXchP1UnKmeRetm1K8XMTTr6kPNnLLq1IHwtLGcLoXULnZbkPVcVpe30UNW7bpw
JoxxOHt2iANPSl7gk55zl5ehRIb1DkDa6W000Ue9k1ob7xSzUd2g8cWmV7BOMY1RUMMtaRX21TK8
JPD1zYAXYgsY8DNMXXUDCSheASvI3L5NCIxItTMtsmQXdUm1Wb7ldeZXsPXgPKlaWsJMtnCLaEq8
DfU4u1XDdo85Cr9JSCPJm1BnSI3oxCnooxMWxJpXOpOCDGxvo5WavhNNvKmSR6pJ4TFOaEHDQd9F
9UepFbRqp7HZ+lP3olpGvZsCVNOAPOjGt/A4igwCWBdR6P42nDEaXWt4DM49iQ5rARDFRkm+WsZ2
lTCjm5Y0NsNIhzActXgXdhnmFQt58Eh44tuI701+MvBMCsuT/Yi1YWVYQPGwRJlXaTuiSCo85d3f
r3yWeu3PxTfT0i1harbQhOmIX+q5gabQyOwsBR8keqmVTr8DRiwij9IN7Da7+FEKtSp1xi1u5k65
xyBMhZYwF2ZXHAzT/eCYdUYgrmPR8KrkpygRlGSZ8/kcrARi6EIjMvRiXkJVEalzbd/64T4n9ZLI
GouC18bvygqDbMoZSB2zNYyCsWPdJY308/yq+vU0/QqttKunDadZsO9+UprRObMH0x5IUHSumh4y
9kodci9dJ6htWbK/nbculYavMYH0/Taz4UZtx7Bn6qWnMFxqSeiFnCDlgYfXHjrZyg+vF5MNCm/r
ohFEeTsD76HlilBfxp9mDun12M5vBNhFI4iFVieaSSl4m3lqxQjoNCRY2Bn5/OFaPeIGCEEUhQQ7
/bcX3HiJA6O8iKDb/aOr9lFpPjtzmrkmo+vXqzc03dqEGaUK6dQt5Qgr4ys2iOlD0xNc56ZOTtM/
94EJmjhqs04fYO2SJDTjNLbLnWFd/oAV6lbXP/apl90v98dRY+251i1723f8XGAI7SEJx/z0681K
TFY9IGuulxumOj73J5Bkq2R2690AdgHr+h9vnWaH4S11aPX0++3zR+OyOOh/HjQoWwd3JrmcEwv4
fgwgfDVO4nNHQ/Oy3NRRq5NNYYns2Afa+y6zfKB2cFSVCNRf7sxLZEUPDlSlBzcNnAdKrOG+Ah5H
obXX9oZhPjWZ6g7FmF7LXBK/OSrYqEoeL5ll7Ml4Eo60c8iSt/DOg9tZenlHNRyL+/en4iGUtlU9
2tld06zSpuPnfFrby3OSNJ2vzRx8eyf7dt2Pqrym6oWEOdc0VLr5h3kBFKh2ft0GQYHPmjd5CG70
Rk/4lixPNOD7txo1iFrp2DylvW7d9nG4+f6I0+CYKm39CQPbIXRi948nTSu52ys5yuU82k7UMG6s
/8feeTW3ja1r+q9M7XvUIC4AVbPPBUkwKVuW0w1KlmXkvBB//XkAWqastnv3TJ3LqeqGwSCJooi1
vvB+z2tCbdObvt/Dc2QWQMSbnuDfW/7+AfHiWs38aW+I4FbmMeMPtMKQSY6HJB2szXL5WPaFIWi5
pD5A7Yzu+ernpyMZK6CB5h0mG8WRordxXD4kmbQrgh+g5FngGp6ph9lqqnLjJsmJAhkSuWQmbn26
6uBu1ClTCj2kiAuRB+r2dPF1syqdCdcdttHvYwAIqBCcbNP5zMXFSTHtXSeproH4rycXn1kzwEuL
iTWszLMnN0Gk7cb6Sqt9/YIoZ9osi/H//qW51izNtqeiREQahPLNzf96X2T893/mr/n5nF+/4r+u
oqe6aIrv8m+ftXsurh+z5+btk375zvz0H69u8ygff7nh5YQR4137XI/vnnGnkC9NwvmZ//TB//W8
fJf3Y/n87389fssieg6NrKMn+a8fD80tIE1ouvZq35p/wo+H51/h3/+6eMybx+Y3X/L82Mh//4si
cv/84wSetQyXu5qiPZ29vPAf3c3TO/77bictqF8rA6pruIZKX0oTluHoQrwpWGPk5zDKMoiLTC8d
DYCszdCdYKHqq7XWFgI7JT7vAfK9ROMauylyrq91jaSkZghSshTep0Wl8nlsGmGgFUNkXpv+3vFb
TQAR6ixo9TQ9y2syKeHYW2ymMrO/liqasGE16jYcbLMhqAq2OGhlsLXMqnlKYBtJk3rMWtMVmxFD
gXmY6bJN4+qytvHPulecadIuQU5H5bqCcMfsle7q8bTT6fWol/mgpdaasfxaIeNqIhqASBKq21jx
k/u68t3PTToxdVs3Vaut67qLSy6kOvS9YnQ/KYYwC34EwnrgPKke7cpFvYQWIvO00QUrYHX5l8pG
jciEb/8FoVF4q2hotop2tMBUhDVKP3YYumlZL++hEbRXGKXku2TK0kPcpuEX0VjVJx3jFlgyEF6f
sIp9Sofx2lFrZi26JBsPHPyrrhXGTWRFSGRcLBtlDMV8MFTU+p3hVncUdBGlq+OobiTY0mhFGdud
p7eKGgm6z0Xda1Y3d5WyWyL05sNAJnLQgaPsJrgPd26jj0fFjSvU85GOowTsgmgfpnH0jc+Edddb
ZV5tpBI7t4OIekZcc4cZQlHvGyBgl+Ak8vfhhBhqcoj6iwmf7G4I0KhAuNSveJ8IX4q0MVcQMIyb
AqnWxi3TYp3Ztn3oIm26SKU1dpuoNVsPYBjjkiEqol7xh63RG9Oe1sgAnZ7dXCfm6YP14CL0oNkb
o/DJdPsQAs68n1TMQZmmLS4LJWiznTkp483QTsQm2nboTEnLgzmS078y0c0uvFIsvcS0OkLLFhHR
doAO6mNcNgGVmwxJYEqFWPoV/CW9Vt45ikZCjl9k2vTIwUNfU5/mjfhvL6KhUSI8O8qiwtPKYoxU
fCRlqq47S50q8CvL5QRdK963o4yf2H6s/rKzOphtqEw/kioYMPqXC80gG/9IViu+pprBsIFmswp/
dggrwFbbmkQJTwFjFcJZ7Q9ZYSvjUfhDI/eNbHHoHfB/+xrYas1EvGWK8itRT4N5rFOJg1HnmbnP
KtAuHgA4khI1cgqmis9XMXAyRW4KB1Ye+jbTMRlXSBXbf+9rIrxhegE5dZ2q+r1sC8ANnT+i1Qj0
ZiQ5kSCIHyqTgUJvQtEHeHnMSs8dfLaChknSe9OUNPXcxtG+ipClYX9aGOgLqYNeMtcWsEptA6rR
1H2EaXxxoankpMUXptJA/vUhElOI+bFydD3TBOxmKTAGRxZX/2n5IAqSxQ1zhB10gr9dQ5DA9zDa
QIw+Z6lDfywCOrWsJqJKXa8tA/WCSFzBw/y8rLRuw3BmE7Tv5qWlNC1VIsvRhe6dFpiyiagLyyx9
rof+xkmU6rPr99jB/maxyUpX21mijXb9PGc/xlW1Py87oxH4l0HnGxcpgIa9m0C30JrgYrJ0iLM+
1OaE2u8eiho+YUEEt39ejFIHS1o9zvPL1BAYzOdmZlwZKOIZXyIbgAEL/rKgpZFlDGA4FQBou2Bj
mGIXzkEQexh9u6s0ZZxNDPhR4ZzNYkuqf16uEPJhee+QDy5LVq9OwCjwd/xiSSTGulvJlYjH6l7R
eMW+bTJc0/UIh2PbLS+W5YsRLrFyKhYtww2e80bomxbwwV7mTIg0qoIr0a8rWsFU8ud0qsUOvWhw
AeTEoD3B+pWWQFKW5a2l6wON2H+kJY/2wY7pi2cR3k5OWb5LogxQqZGWW32MA08Hi749r39hNBob
nenilWUwFtkxabE5r4RRmH8ui4RoezL0dW1btJtCNd1gpPBlQN9yUZuYoi3ro+9yDQq9Ay/JCh+t
/L4BoG44GE7kVoHx+ctyqaqdhRsWV6+iTHRpywZ2TNwr67gyrbtQHcV1P6M3/riMxgPeUdiLlLuK
OfTb0a+mLwrX4ZYxZ2VntW2/Sun1rc24rBmk7ACm+/a4gTs6z2J093QUbcSmnVwFQaR7E0Xg9bLe
MsxU6iszL5zrxq78A3T+GEFzPG0RROM7NfdPik4r1+7pHy1OQC5CdkKCVq4zw5QqAoQCHSfBwpgY
OIL8WJHLBk5+tS5af6ItFUx66JTrGick++c/eVvGE8CXETbNCnFHi8J+XqzVXsk7r1BbrD0jC1Tb
VZBUVlKhfO8af+/KspCLdOu8eheg15lZlj3MEgOI77q1HUZiZEWJ3Ht9PhYxRl6drKnbh3EzeQ1S
rGHNh8s8xqbhcEet2RN0vflcLfQSMXjRrwqTMGbKmwYRiZYgXTot/xO41X3Y1fNHJdflcdkInEBz
B3hlAZ4LzMF07zJZtHRifGYrzxsD1VcbhK/qAcAwVS+B9nRtc0lSCpIYSWRuBOAO6pdTZSFmHiA0
rg3LUjXP1QCYrzrbVxnrMnxV9QKna1WvnmLU8FSvaJCLAnXxeV+pw6LVPR25AvNnpvk+dSe288GK
jigG9GxlG5V2jKwme7QaF0xYK5l7l7203wlLi6+MwsdLs2HEi9/8GFUh2De/e1ZUy37kCm9R7MbD
sNEnoU9eGFXdxHZmNzR2k+rZHkdo3TJSLmuLCgrDa7WTQSgrDJUQIA2+LJtWq4yorAzhP4QkXBRL
FYr0Q/PZp1ffqMa+Zfr7xvH7sFqjSB1+bGbY3hDl2YpjYDlDnIaDYcY0l4euCI2pkrYmryRSvtXS
ZMCrYb3KKt4Y7Eiboz+quTdRaaEAA5iMCLXZM2ORPWNu9FDVGbzNvNopSfzFRfIQrqqagp3dpjlY
oqqw7RWacv2I9ZhcOzljEzBrukvf9BMsE0sME1isTPNWwDB9Om+ZgREMmjctgcXpr5lOWfQJMlC0
W7ZQeBiO7tmzlIvxwnrzsplGacKnskqGEdWcbSWqZ9KR1Ilwe5MAjw7KBhIL5Xvnlo639hWZSXVP
h+tB6HcTnhlRgQcEJDlc1S0nxZ6wNfMPv9l648BVbzIfJyPXtlnEf+7Blu2o3x1CWZqiitxTndTe
jWMmNCzuwtsutYJyJbRYfQpLyK2MlxvT2kfUqHldXeaaV9QdzC2ntrR1gEH019YV6PLjerzL6R7o
cDrnoH8StXosI9nzaWWSIFhPjoO5DS1d03uzdRNmDXvfNZWLnq10dd6/J9+EvNalkN/rcLYd6R36
Rp6WRchjIY5BFGY/HwhuYnhUf93TQ32+9Aub9/X3+3qrYVzY1EJbO2VhP0nZfXRG+/53+7vhi3QL
p/0StSVDv/Men+v9TgsNNJ/zPg/bAs4qCpQ/7fVGn+DO2FuAKUfje6OL61fbfWBCn8Dv93je8rtB
uwo7RnuWbT+oQu1Asv/lf2LXl/Cab/wItPd5629F3m0c0xXbFMbJbZB0+aZX41aum745xQAYE4tt
l4Je+yUOiFz5XtOw0fn7WAA5/icsTjVsf/4aD4gmKzZ+bWNd+38TC8Tl+GkQmHD4eLxv38QDOBGQ
h7n5468xQVco2yiKLQBS/ykuyFXZbmoTNtOfgwPRDjX87fR2yaf+GCBIAyOSHpeY/TlKqG1qhFNs
P4jJLzcR+OmN6ueBtyRc50ihCepw59P5X5/ChapPPVxwmsObcKFsB0xSKan5mrVLR0wmltgBNfUj
csQ/hg+mb8+Gk+HXUwihSfHYdYazP4cRlNe2Y2AB7vNpW5TJgYFxdsRxOf6IINy+q1i6l+NE+UHe
v77ndP4SZUgDXhCTJrHqnY4EHayDp6jDEJWmeafjmBdsk386H2Nt1O9Pj2ql3RIfJPM+UZr1vIsE
kKsA0c3nOqSD9r559ejp/tPxdP8phpkcgD749CSaF2Vz0li+Oj/dc3oUHhD92QEWIcvLKc6pCyY1
YDjFI2uUVbfMSyQxdMBmLLBXW46dmOfc/nrU2wQUYCbJ5wK8Lk+KtXNQBP38YMSpetkz+HO5BEeT
Q8ClRmJHA3Sn0RegsUdiezRxg6G9bcHtOEVL04z/EFF6WO5L5ucsZ5hkonf7ebPQs1MwtTyIXyym
jOWhHycGi+aZ3+Vsmfmt29Y4dNX+fPf5seW+dBqR8JwflkWT7Eojuahtnb4OmUm/hS3hWVXq8R5/
7vDO2ILB7fxKOUyWlR0TdJdUk2uE9E3I91rmm3JUbwzbFyGlYGK1mpa6us7U9zm07L1mKps+VMIL
ykSDJ4T4jlNPtbO1LjQv6wxiZ1ubG1ikKpgyDj9DOC1TTZbzgbqESh3uQDC3vI+2n2/xDFB22lAz
u5iqgNbmw5ubQ2l8mRpId8003JyDvnRqr9IG7pjW+Mcl+KtmX+TlkFqQHHOHlhcJ92XKpBKySstd
xzObbTko9FVASM63LbUt9ym/M+j9ZuN3Ubc6v4zltXCt/XhVy01eh9w2KlRyLJSP1QyGOB+W+2RB
a7NP5T6PK39fSdph88h3bNEXmYNN2PVWGp7KGIYDKZe+JtS55aBidaEVcbcfJDwAOfPGJpkq26kL
adIxMLeEopO6jbR6OIqICTwommMfdjSnIZvrValt2slIPcD6LM4kjzuUkpdq3LfHKIMxZxvFfrgJ
ZpaPW9GXMHDB8PJ5YPmvsSuBADB5eDVHs9QxYqoYis39yDwuoSygiq9u4cDjfBk5X+bOdQJLwCTd
erkVFQUt4pb5xwLDWAyhfAww5oMfvZwVo9WhZn3nT+bHJQQW5CMRcMp0VWlwbQ1xAEaxpasa7XNa
43s3bj13pkDFIh03I82OY1/SWUvAoW1wYmmOS6Asdfe7W2WYQEZY22cUUo/l6dkIp+G4L880m+dX
sTMzabCS1fYOfwNzC+dF9bROf1Iag4nJJZjWbMotseyPFfXjIxp17OxKekwZ++Mmg46yWibwxYiu
dl2B7TsN41uJho8qCfeb3z3vNd4P356HVGqs13vNWckZllfPh+VsuTatDJ3O6TL1UVarbW6BlSCt
7NzDErZ3FXOm2eUSueuSok3fMCRQha67wfqODubPGD5VCDfCbi5GtKG1ASzzXgzxyEcMVtsc0aeK
GLcJM/PbOaxPqFPVBbPcwHapsfVwr2ykEgIwIOOwBwZXStovjB8LBWMUnMQLfe2MDRAlC67EOej3
R7/2/NbQIFWG9aaiAbbHN2hTa3hWmKbO4H7OSkGdjznnjNB/zIJHcHHyWAelPOq1m26VIfiKe0q1
go4+eZhNRPsuAuXSRWLTzCPkStdYOwlSSuP9OxrzAfTQj7PlPgdOkJeI+Gm5+p0Kx+yqSlgNpiLI
2DiYcg7LLtz4FlsoWWyOzsKu0SuY0OXrKl6dXhItsH3FeNKyBi13nRORLn3Ufo61Jg4MsmSVwD6c
kJw2jCqjfLOmnD/n8lk4nZqVTQFAdHtSVjaEpPji5jhSJdgwHRP3dhwD/dDqGGGvTmmMNZUrfUaO
xkF3TR6hbHWVgd6XxMbVmGNb3koTbMBo6hd9NAWMJf8my0GSNq6W9XdZ3/JQvYDQE5/WZSdUmK2a
6452HeV7FV39bm5bKIzB9iHwJ7Msr6ICABRqaROi2ks6ZNQFc6wAjDb1YCPEiutLRRf9TvjwNhR1
nrOdzwxCjPWcJWWtW67Mgj8HGsf6OMwfoZWvt98qtWg9eqHlepx/jIxCljzbeCaYIVXCxPyip5Z6
UdKS4GKzAjbdIYYhtVpOl4M933k605uYKVmWTIyYrfUgpLsKx4jBBdNgBj+Fy0k7N7uY1DS7GLU2
u2gZK2DUqMhp5Vq9B1lxluexxAw4KBx8yjEudj3pip56DAZkPRmZeyRIdY8BnyCsVDNc61vY7Ebh
VY5zh8vgvp5SRugLKfn1m+Jg2ym+ivM+sNw3UmfauFjJrLKeNb5x7HGnqdbBztXhaFG+19aSq33n
u+VNnvb2IRLp1ZLi9f0wHVughEuaB5UPnjT0dFx7LWhsiXZwdCax55yv4lkXcal3F27lrqoBfQpY
q6GEEBkUChYg898mq5lnXs6WQ0gQtDPs4Qh6OJOgW1/nhjLqgn1bmXRzGX5Nj6Ch0mrAq2I+5E4Z
b0kWPrQmveBoDnmAwP845POZU2bxgaHIFaUaipzLo7krWBKA950qxpld9pe6hqc5sqR1ouvwlWrt
HXZUOr317lEPqaO3aBHKtPsYBcXjSFlthxKdrEBpjZU6qrvB1Lyf+afWG+oG5BuuY6XnD/0HAP8a
fhltjCniRxwFGu9nOlqGwCE0wa/ykpLWVvUx68T7xB8o1LykplZaek3JpcGFuJrG6GopR+uhXLWO
iYHQXJK2IvdDpkXIWyZQrAhXXrLVYpysQ+tTqejoSkgtmj7UbkAh8iV1tevqg+giGm9AB+SQXSuV
Z+k6rD9qHisrnm1rJ/sa25JLFQMJ5Ke/zWYRj+xje+o2v9axUxoNm2LA560p5j3gcSlnK2XFqH2h
AzyrPG0/JFK/rULxkOXjcaTpGGbl20R3gmfLPLsKsYdkl1C19eykazZ234cMCWfvIx3NaYm2bTsA
s/gwp79OBzcahfjKTZWnX9NgHzTJavIp9w3im4a4ePUzH5YA0XdBOayW+ng8EWBQkxPwjyIsFOUu
6BouOi24GMqDH9d4186WEpRdv/zMlfW5Rkdhtx2wjlxq6OPwpbKK8EK36sNSSnftBhc8276hi5kf
TEQbl3MK7RQASWQcrs4ldeNW4Jv4qqjeZvYB5mW6HuZ2yCDghFnOqhziq3NSrVhQtEYZPJwL7Uti
LZ2Yzmi6ZaKCmdFcGCin4fvMPci58v4zy+YleLld47T1SwXeaaW5dUP1Q2+5MNHFOzqc2d4snM/J
mIHbtMzrPHQhWTN8Sl3eNBLYFUPRX7Wi2uRtt7HLUVstNXqG5j8j2r9SXF5p974N7hIRXYSoPNfn
dNwYwwdGRKnlUbKfUBSsoqi4XbJyaAsjCmmePoBpA4DUfKG5/WUp5I+1Z2GTec7SwUBcYmRBOErL
a1Mi9Viy9ULv7mwgG2iVc1S1ugWz1P12ztxNlC070fnqTlFhsxX9fvAF3a7C5Sp+KfrDw1yhP6HP
/YdMPvBvgx5o4Y9svsisb4pS7kqNX1xtHPxZY2gsxcdgyL8GIcZOS3+gmmDUt/xhcK8OvxY2OFm7
az9rqpl+XbL9ClGN5bhb1MGfeohW3tI8+Jn1a24ajswgaVClkekN2bGsBPnSOKdqHQ48W5Ntg/TK
Kn1/uzzhfFiedL6ZL19ZzGHlcuebh/8f78tAcrhKGQ0j1lFzcSGYMxpj3nE1ULJkyvPt5RD9PFtu
oot/eVgQL251176C+AcKDM/b43KGZxgMA6bI6kRcKRn5wnL3csjmZ52fer5vOROiIXL748PnbxMX
1o8fNt4nHe/N+RupihUcxhB7tvlVnZ/46gecv08HdZlQ0RQJmfHPX6Agat75qTxMcYePbll9BG2e
H6M5hAcLgPtNbaqrdMm0lzuXw/k55/sKuFjJ6nz7zXPszo/Q89PxE3Hx6mlvvh924kSXb742nF/S
+b5TNeb0zN++stY1mP1ikmz96tuljiq3SR/fnQo7RW/fak6AAlMjyO4aSh/ng5ijruUm0MMKWJec
NqhNibW6ci6hnB8/3f79Y3QGf3yX5fm/VIV84nFenVBXUacW2npJg9M8Br+wnCLSIKEYKoX2iCQ2
nIlsy9n5sNDbzjdVTHZTFtP9+a7lLGd2aC2aoQfiDu7t/Ojy9b+7jysGrvL525+fo7ruXVkWE2hy
QzuGWcehzp8VdHS01hVn9//1aP9Ej6ZbQmdC7CcW4y96tNvnPG/GtHvMo8fXqrQfX/g/rUrTzbfT
SY4NdsqwNZWuukYh4w0yIc2MBm80ddxbdp6MG1whIm1jQbK81v2BfQuNhmasDd/GiXVqCRnXZazJ
AwiGetpOc5NtHaaq4q4rVkFrE0KEVQBq0Uqv3acSqBhEz7g85NhK5EhIoSG3A1Fp5iCTyZSmYWZ7
pGQnUoysFFi3ysxqxcpTR/Oje3UcTjtF04sPdTPiaRBX4TX6cywnlGl68HUFAJ+Z2qFHnbBkNrnI
qvsgqQeSxMrFCUQbVPtxig2RrxPwkVSPhCGQMpXEflk7+BtFh1hd89r5KVrwBN89uhr4ok8w2mPU
U1iGXoZZ6uMlYjc4dNmGS0rYQtQhH+utWzAT6QVCi/gmKkKJfkyzd1qDryQdVzNdFbIbPKfHpjK2
A0AMFu8M8UffAqEVDSKAjM6zS79gRUfOeHBq3mtNsSlhtBgiHBkQaAmrhLnX9QphxJwnmZEJdBgT
qVuJdG4rcUy8U6e0uI1bBxYb5EkDM54iJD/V8dmBr04mEdrseToumvRyr3IoatThbUEkXCeEOuvc
Uj9SZ5KXbWF+aqxA3muMKWClWvsuniRKTLMwa50ET9fW+DCkCejV1nB2VAZjqOCT719Bzog2Iy7U
YE/z6cqyuuadLQqmDoTwweeBdfuO9hCiNX4/dncLZi/fNL1Z7RhwvzXbNsIGtdCNGdRB1DKWwUOq
BulzYMp+a4cSlVnR9jvTDrpbiPDa46RXWC+OMr1linnc5lXg34+thSWJYmX7Xs1gsiB1k4piXUxB
HL5vlcbe+APuO3Gs3tiJ/E45RN2FrUpPimHuCEvtwt/Hrm9tW8gu38uezyGvhinOrq+RFJgMvOhl
k3y1qclcj1YMosjP2m0v0miDUOmu4CO11hKQT1gdw+Zte8ubBlvZsr4ikAbFsw5w4FppLXaoaRcq
n4BTBIcyDat3ZG0lQCHLPdpMGWxiJRwhRQ248Jh1eG10FR8HPo09CciIJ9OIBqzNw2gTq/SwQYK0
ludo4ADGHs+pLojMItjRzrXN7l1gyaJ/32DyYCCM04gc2k3cg6ly3vViSAVVDcXFDwokrtXfWw1T
jCZ2dUmofdBM/sSeasWgU2vVvpMUQMOPCP0zskktTo1t7hbMuabAdfj5XcTM8Kh/dI2yINiItRoe
tm+QuJpaoVifBtfI40Nf6CHM3mJCVTjE6mTmu7pQ6u6+iyKzv5dJhGsm0hclNq6Vel6cXLNTEtOb
uiSHfRhajb5GruJOm67RB1atNgqCz4y1E6hbtY/ewE4KJQR3UvdGAPNM9+s7irCSAWMfi/D3Fm1q
dzX4rUrJYH5LwPys0pb9uc9N2Akr0076L75R4epCs41BlXt1iFGvs3TwAYb/bOhircsabocOitGb
xYnntXRIy3skk4gZdIP5qFeLKsJAA5fwqEH0HrTdUy6N7M7IChC4iuFj/G70D8kEDwuIrfOgN3V9
MJ1CU38stZo6j5GLLC1vHAz59i3j49iqC9hIge0Pt8Bc7G0Q5chbUlrQShsPD9mI3XHIRP9ugkH8
wc0StAsh4F6XIZLD79dgjCXkRehXxZUT5LxDQ9y0Xg35cQfmhFG4eVl2A5GuK1XDWyMFisBQj3p3
XpuLCQU98lZrVbL84t7DIl26ANRUFzbcKrPz4eq0XA8ChKGWV/HnfMq7m5we35OlLx7aSe9ejBPC
XzuZih1vm3oNgTLbgiRWVzg2DR/eruct9og11je4xv91TW8w3lVXE825C0132l05GA0gh6g3rso2
VeHLB81Np5rNVrWrb8lE4YcEHjJv4385L/SqrqqbNkXPlgqr2TDdaJErQDiYpJJcRHOhwLTVm2Xp
n3qUJq6LA9A4uuYWp+ruIuiV58DXku2bzSCTarNuy6bbh5Nv7P/DrtCVvYOEzq1ull0hpjdynetg
S867Qqlm3xU59JjY6JTiS2onTcsVvi4S6KrL9qAn3Zc0cz+82iFa02awJB1xfnWk+qAA9cd0i4+Q
S3djf9ovUrO91l3xWUlxbZ33DIBAJSJkXQfclnYXQ+KIh0o1PhYpdNep1KPPCuXuD0o/yUuRx713
2lNkXH2WlhjXy77SVbhtCyO7WfYWHIntVdhnrVgh+Qu2pgYi/3e7TGoms3ENNkFcUiNNmcx+okiw
d+wy+mRmsDlbo/z0c+9BBFVBybF0EBo/dh9qbhbM77Q8TLZWe3YXBMfajG+Sduy2UHWy7RDLis4j
jgdo7foVfHLECPQavLF2qXlkxnDTWpBExWy27QLl04uxXVsZ4qJl7wJ9kB6TEffjThXmCgYac4dC
8dQR2nlRSaAemuZuoczfJFXYY6iE5mpsquzIR8bwet7LD7qhdds+de6Xfc2XQBlR2+hb2arD5S/7
2jhU31shP5thebdsb2PepozgpN2nZYtDy4jXDOsKRVd7pM/fB/s3m10w2g+FLcINU9ruu0Rxgo00
AmoWHaXnZhiqQzNpGdq3TPvtHmi7F4XKKP6bfTDUBdXNBLe3Omyb7bIZ0nW5TcfU2nUw8hErqdkd
tN7LUC2xj5WldgXuhPBtzLpVNDhXAYw3sJnGlQpXfrvslUx6zmVXBj+XDVMrHaZrXCysjDH5tuyc
Zd49TDHGLp10pi8SL4yVKmS/Pm+jTVI6q7yqvtWwj0FTKzBMp2baLBtrMWqBpyJs8JbdtUJm3LxP
DCd+aks34gXS+7b4sJb6UU+0BoQctuwqbX4MpEfE6Kj5QgdL4Pn4YxtGHeUobLyIsfWNbiUsJas0
0lL4A5OSieZrOEldXnLZ0GTShGt11Ode7dIJqX7/oLlShsccPOgmSQqp37/drxGLF2uhWQ1SKk0Y
R8tEvrP9sX8Hvtkh9cQc2PLV/B5Yos6a9stG3muTfcf/xlHN6vw+tEPnLkiUw2lTj+K08aHWZNG4
qQ2+hYyy8rNEzEf5f9nkjRp+NbNpeI07lcR2wHE0wtJykf2dNv2qNAjoqUpPE1Div2z9pYWK0mv7
Diz3mmWDr+6gIWAHzqjC3T8IBURvl89mVxQd2FeYcdhOOg7KQo3le40VhG/fncIErlQ+OD4mblj4
qVAo1wS+At3sq5ChxlWNP2ie642LylaUFTJZ5fTP6zBC8y0kgXCD2pEMZQ4mmKQwm82QmeFwP7I5
HJj1hoguAlHPTuiwI9apo3Q2vT21NS71Iaqf3SZWGoC//yzY8LP43hzHYh1J0T+/CjrcScINnMUY
GQkFmhxnLg42bn+rkKCtlhgE+3J62SJN0IMbyvUSjFh6/uDkwrxQAwvjnqToVktEMgjL8swU/wfU
uRCuajOJCIf7RFtZTf/1bZBSabF97QR1RPTuD945WmGyFvhW7jP4NIcsaUyBijGIcfMP4pbIbK5U
hs3WCb4redhFaBHnHNKhA0sNmS4ddY8/BTEIPtvLGPe1/dv4JRP3pg6rORxGSa3FcQ5/DGSo8d8o
+Fd/PccyVlHYextDjetzPKMwAB9EUfYlZSjruRkgu/3nsEaofvTcpkWxduweNklHYekc1rgMf+Nn
ZanYF9JB0X3XeDjFNq5M8HpJ5+HF3wU4TUXXqkiYYfwZ5fQ5XDpnKtv9HOUoPbOmbR5dmQ4wA3TS
7vYfhDsdA66rRGnRes+hjqpVGFvr+ubXcCdOBmWNaUjl/S7S0YbRvrQcCSxsToLzxg+ZIlb0D+dE
+Hchj3AzeSGTB0ihjEepO7OcMNKZc+LfRD+M+uKJ6leM1VlWLvhFnYEc3P3gw8egtUph4pQlLzFQ
Ax+bwZ/IYpP5ayBUGBOhnV3hUNpPEeLQgBu7HKuMlKXhULbT0SWEOAdGaYNrBtvhJ8thNSyUVvLh
+5sIyVLSdDNIq/lAvrZWe/n+N5ESqNY7EAUYR8zRkg0GhxaxgzPBEjKNnUyItGkxqwl4etgwS4Lu
qOi1R/dyydFfRU+QeTfumGGH/SOCSn01vu1qFdskiTflHEZRDXqXKb2xmtP4JZQa2mjaCTGNq6qI
vjI+NdunvIRS0kc64+/tVv2qdlHl/YNgyg+6agfGR6PKQkQFrv7Kn5J3S0DFluiuhSjT3VhVcNj+
LqAqM4aMMZH1YnktO/+uqv2tmemYgc+xVUOErifqMIfkb+MrqriSokaBqYfaHZYYy4A5wS5toyea
CwiBKHZVwkor/ODuJdIa0ulQxMS7p2grU933gaJ6cYuTFl4UOSkZPfZqAN09h15KAzwHozSawnP8
BQDoqZ6ZsUmPy1/sP/6MwAIrG6DeoSyqxqdzJOZitLRJHMVElPYSiYnBv5RZAlWYfe5VRYJoTIqY
moeqwSWW+GT7ln8VpWmG/5n08rEy10tAxgQezbVW/WaTIa4DpRer1LC+/gzKtLLyvbwqrev/GJRV
0vSgAH38Z3FZjMXF2qlV83IJzpwwwAcbbed6ioHSlWn6Lo/Chzk+Y8ndJlk+bFxf7BDEMA7jYtM6
SfXjEqstJ4QdDCu8xGu4f1XfT+JUbDlasEc/QzcjJntfR02EYD0ctQnQWDdB0FtiubyXGTpOrK+Z
4ujCUfdiMZi6N/rKgNw0NxlasCitvpxry0DF6Z60URCpvg78qGviS0iZzF07ywTEAPiY6QBTKi/H
lmjp5fwUGYahgluj1scMxwSJz9yJ3+Wqd3plDLOlL+ene9zUaXCSb0dd9UASN1/tUWcaBnMDvugU
SzK6ZTFpC1X1Rch7+kVOr6lfZhUyw+cX9zG3ZExlGVnpTvM5vs6KsoSbrp1g68TYBWOyvw06x6Sp
b80wpxg0B56BYWgfkNmmH4nW09tTBEqTvve6sgT1/scwNGwhoOiM6eLQ/ftYFN2W/912JrxtmppB
PtSERnAXTzVzwcGUg+/IGF3+dA5QM6KyTdpvqtToPr+NU5n878YV3uDMpUT4q0/eX89P4SulVd6l
MZznZ14HsQFFV9UzJmtk1Gc5P2meXWnYzVpv/pu982iOG92y7V/p6DluwH/AFEAiHZOeFMUJQqJE
eO/x698CWCVW6b660T3vgRBpyFQyE+Y75+y9diVfTfC0kTBvS9swhPS6++u276FDrCUya11FmQNK
ndUrQweZ9/RxW9aML4qm4YT6aIM1i+VKKfgotyNMGnfh+tYa0ggI8NPKFBzz2hsbWrHcVmJtPf9l
VRxj8cP5hxlthyzv0Gmr7YeJKpZvW+4OZWWxl9lJp3KokRiEFH82fAjzKhyodbEMGYH9uO6GaHzo
t705Ijy+r1BOFexkf1k968aq01a6Ct/Rx20jWH3fH9sPJxe+Q/bPzqpiGLabI+h/vo10JeNAYT36
82MBjoBuZEfetk2Yk2ku9ZI4lyFo148FOd4sdNsfXqxtWQ7VdiHblMXa3V/X5iFApUNG1uyrrtji
rorU5VSRgchxBtWnJwF8sd/+WKlrQ3Oos6J9V5Z+OP2n/uCvJTurHXIAbT+UFPRUQB1VmTkF8PSW
NYPsklVukNogsntUIoB3ucZ2o05C/d8W9sz86VVnw3RVivZutFWCq6Wu8qYIzqoV6W50hVqIRDvY
r/Tz+aeFEHM0Us5I4PFt5UuBwsUL4oWEap3C5Vc5oGZRd9Kv68wIbsvvSQNAdisHjFZ3GCpGh8+S
gLS6BLVnWoE06639DAnFZepBSzhTnEwy+lNvZ7HTjGZy7tvuKYnu46Sp9rM97KMO0XGoiq9R0BO4
2LXu3IbvY2vuW00JOEHXLo0pQsZKJXHS1UDPIulEmhbyvbUHmg+IxWuTLLh/LC2WiBWyLE3pUajN
d22O3wl+qL1Sk55MMdS7JZEHh6KNJVRmHeke6V5sqhcRZAHEDhqma+GRapdx6gSCyj9qDzzidDvJ
bPRYOlrHKVWxidt9fVxUmVxVe62PopkQONs+leZw2UoTxfyOWzm90gb9okmauJiCC/Jnq7XJxtSV
sfJ7wyRSP4VQK6pkdMVcdxz3GYk+wFddlvKIzAsD8FISf/msXsoQm1VcRSw2117sItpHc6nOQzPC
JqksbJCkh5ImKUvdW6AAfcFfSJiqedMDYLoxdE4+wpwFWmZYjF3bXZYsk45ZGd58ljm2qjlTqX8V
St7dBCGE+goX8VryrIbkA+JmMMgAvrRSmh8JAiGX4LMAAug3ps0R/JogKSl4QlTK0Aar3q5Fwreb
M8356PRKaUTGlbkMOKlrjHOmPhxwdU+Hzwqpjn40IAQaZHROTjTKXhG5bxTSz5oUSjedyKJDwQvu
JdTuO8uPRkkc19qpUZP+Ckx8ixt4QhxtZgqpCzoNnF+VFMLQ3jP18Bad17IbJ7U/LtXQeMkgXrso
Sg8yrB5MwiaxxGt9xQKEOQeojEFVsfhO9WXtJm91VjK1DzZDMW+ttVhGX+X0TMiCY4/7s+YaiRYp
0pSU8LXNrAzaC0bJh63TzHJ48fq2oflCt7lB47QvZ/NSftt6zlsRhlMGElh+gCJyZ0uW/6sUaxEy
77M4eFy7zxQI1GvTWDuaMR+VRN1Txzx8lmaVUrznDcyzVhCT9asZTdoAMrbm9yptLtozb1a741P+
HicjYcex4m6jy0wV32tR7rc+tWbbj43SXLUNAnlTGAn0nn8q3tJXJl8/0nHmTUx9582En0exTAz6
1sVmzuYkxEc5y7IkL1tBFxqABN2oWCrysinrBpUWD62Lz9JuSqnVWOl+10xiMRSk6sVEqTGKgd0P
RY1vqPZjYcoE9a5FX5Eqwpf1eCR71+lTFiFbF5xJU+9SchFmb9w1GsJnIlDIFzM4GcGEwW72qxjE
JG0XH+Ugc+l9ZZ9TzCoRITySzPmBvO2tYw6x2YuDBJLSn8XhmGn1vkTP/6tA7OY+9vthjg5QOlBZ
Yjw69FP6jFMk8MY2Jjp37aoPLXF+hXD/vWwkhWtNVuF0Ac/+/KvTvtaPYlABZI9EAK01ZJnMT1UG
TCoWnXX/smSaRco7l/HFOv5zPbnZlgrbMXTtNI5pcg33joIRadYFlZ7pdcYb/hTJ+bcSUy3yYC+p
+Uyz4c86k9QT0uPHk2QG3iKMH79KzT5IpF0jgKL9rdzs4+JLt+ti7PqJKDw5VBJPw4v7e/HZadFe
WmjCVRVB4yVtZGJHj1IUNMhW6eqrnaeF2nttFs+pwQlj6+1rDZ0lpUv8/1SSBo32oKkxFC1SELfS
VCo4jg1N2f/q91ctsVgLk2pjhiDzZ9v/H6tUcDPwbc09JO+vdQS7cCJui2FEn4AUH46dPM6nSFW6
nWESjsJUYKtaia9ZaJpLk/P30hXmPWl0nkUZ68YFtfzfKlgCiY6FihmIecHfq1jcLq+DbBiXf6hk
Q1u7zu3i8FnMLrbga17DhNaK1hoQRxH192dBa88EmGl1s/uHolZC0a3YOHnD9G20xZE5vOnWxpd4
tt62WUPfPLfYtca0u1X08QtA/NlL6vZGSq4+hu9/lLoBpTbSRtK3+4uk6w0YWu1Sw3c9/r3q7ZlR
cG2bd1vly2oDeXRwjIej0aC12ApgTADfJ4JN4FJTQcEQZjix1cEkPvu9moRXeYc7fxie/31GUQZR
CBevIMgsUY9/L4dFKfa03J9+TSrUqSZAUCJP5c9pxVYV20bnjZNQz2E379m5d1txXFcV33vPeuU/
1ccQ2yETWY9biUxbZx/IMwtWpldaxNBJTxs/BoDP2qpaS+Z8Vb/3Jsz8IBlOslU8hZY8ageu7OFu
k3NuGxQGudNneblL044L7iiZTh/U2TEIx+mEffyvm+0xGhPjxxPsACw5zQFp4OpKzH5trNXM2Mj0
i6TQn1epXGKsQn1hkG+63efgzI6QCYAC5PAAJBwaFJDg4qsocsg/n49J9ZBj/4S7C4qqWG07bYht
Z9ukq1Fvu7U9YVSj6W1/iNSpSLaD1fJir5Gl0WoMm7vi2DJyJDCYx611s93aNttPgD18MxKW2J8P
bbe21/h4zc+XUyqyaHCEp9Uxqb8vCQVxCeYjlu0jUE18k1JKhFdhaKt5RT9tP7D1C2IrwNKpo6SU
1vdmbZadj/9ivR/0CTQHrlmIJPG/NavVq8lXtvp2c3vwc/PbY9sr/vZYELde3mrYQ9aX+v/9qhXE
BbnPJPWVJb3CrUFR6VXNxJRNmOKMqSguF3e7rwvjOatmezeu3+jn15qsCsZsy67dvmaCURiob88T
H/ecpxl9pu0xWYTlodVt7/OXt1u/vWCTRtQrIoJBuJrBPjfyagtT1832WNwa2L2giTrbW9heKt32
se0FP26SmP5FTUsT1Cp6VeApBVkJ3Eo3z2vWEbhJuNqPYQ3kQzateMuIYHuTNYdzZM2sYrNjqLSk
6ogEidrH1xaGNV/Mx+3ts0+weTil0QWeXEzs5d36mVermXO7Za4i5m0zdpeUnsNRXXSkYfLqBf24
GdbYP2GC7MHOp/xZ3ZftMNo2OAL4Fqr1iNo6NsAubUepbKgNq7mJ+Pb2hCqBg2i9u92S17s6Q0uZ
bFxu2gNYSmRjuwAR2gFNz9d1AnkuV9EMKWyHrcfDw24rVc2joZyKhlOJ2s2vbR3s03kBXdpe6XOT
EmZi7JHmvKDOyU5CGuNdzVLaT7u68StBdku8phrr1WNRaoafWvldoVWha4RFso/KmSk54bPr+fKv
I8qtN1RbWXJoF/NNVUi9HXrT09KU4PV1aGkk8nXdZ4pnQ9pwW2ChR4WkGscaG2IjzDY9jz0xnRB4
8mtVLenqmgurFbxaTqWZ6QkqDxL/sLqRjclj4KKe+2n4OqgFUeBVRnBu2KBgzFR49OGcnsyxeOeY
ftSZ6B/JC7EBCMXoD2Q58/9sOkWEpd12rcwpyzQRfUuzfrGtwCU5pXEioHLX27hUaRpIGJFZ5odU
3QhQFJfgq6ClrbL60UCVPw8NM+/t5ueDv/3M9qy92lw/f65sza9Ns/J9NPuyPQcrDan/dnMZrN4v
J/U2KNm3Nqc8nNQKByl3PzbILBhwp1zZe52sQAoYtDALPsxI3psVViQuO7ZXmxxzOHxvmaUO/vZC
LZEcHy/ZpLis02aZjuZ0+/lcUMC/Q+o1Ottj9VrUg1s6b7/Yr7/9+RKfd3HBzs7K8fW297e93TSI
SKgJ2126WruqbA243m5+bjIrafejiR4wY5SjGwVpWNteb/UcGRngdApP5eOxzye2W9vGBK8GU78I
KyZJgjMER8y2CdP5Gx4/4D6/HqraSodDgyahWj+z7bNJKhHvCTw5V7HM96ib+hW5wpYv1m9r+y62
b3W7u93aHvu8uz2mrpemX91AOn4qF1E2c19qJzWKgJGsvUGgyoHXr3HBDdrVE64X9WCxdtpM4Zt1
fLu1Wcd/e0xXFctVRxUlaImZD1hScyrWKzBxK+vfnzbnWpjoyYLlDhVlfJQgjlUx05BxvmzOXHXg
T95uDWsW8dpkDFdDrDHH8760tAO1a7hrOFYc6hwU69s7oHPLObH85W1vRtjfZSFH3va/b13IstKu
N4Ntkknt0Rpe59ViPvbzvqpkdf9hBTfjxgfTc6et59N2u0Qmadidt/tTNpULrCeb9KgpJMQM1Q6h
reEyn3S81kcr/bkZoLdN0tl6fujXS4GcS017DpO53IMoOG1whG3TwkbHBcXHvbERtt/bnugNkn3J
MV7NFcm27dNm9mA8Egm+XmI+fmp98c//cfu/tif+8bEPeMLnK2y3tt/7fOzz7ufLfL69z8eSmqM3
CJnIt4Igts0ssj27/bD4sHRs7/3zd6LMig4LYu3Phz7+PAmwLSdNAMRbNi4h1sMJRLfpV016s3l9
y1nE4L5wwm58A2mFGTB9j8qDTgPltD1YLtPTiMrF15PERF4Wulue/dbC1Ruc3PK2y2x77icDYbs1
Ceu6CWLV/2jvjneJBmzBEpihY+KHnZFQEm8pkFASZyIRaLBeiqtEZLQA1mvs9iZkdKmjaha+Zc27
rQu8MRIEOkXPsrBZWojiV/4BOFm8tHkdH0FiJeg5SSQ75usilHH9rZJ1Nmk1y2ouT7s/OAvwVQC+
LUa3b5SMk1Q07OMuf4dLW38k3v2B3P0bj/YX7Pf/gMArEFi3AO3+swHjDFe4f0vnv5ov/vilD/OF
ZCn/soWtsN8JglxU409EsGTZ/0IkKVBPaYap61Tz//1ff0CDNftfJJraiiwDSzJVRcZ28QdFWDP/
pdsWMGBD0RVTJsrqv/8XWGHt94QpS0Vhq1qGrWk28GP1N6qwRqpNwyAqPI3TLilWy3m60TfMSTqW
5G0GdogTYGlOmdAfc9YsXFmLiJ7lXSxlp0Qap2PRNYPDODlA9hp0Dnj4aTd1+DXNkYwdXcupx1l9
utlkebBuHlKJsNtxyjMPDZ2HSABiBJemI+T7n40KFKRf8Lr8+kr+2Hn/GhWr6vK//518UoZsycA6
dUX+PS12ao3ZSFXLPAInIm3Z6PwpTvNDsLITAplLUmwRetrZocC0wXp2u0ytTR5X0DIm5Y8MLkV+
LgLttBgybsqGGnYhJ++cNMh9zIAuvbbOJpQnkzjelcj8UEjydzrROmNMNlkemQ7AceZJNlICEwmn
Oh5jKfczATeVbkOBvgrMjT8vKTEXpGnOi9Qf4oVyYaUogZ4hN5T0oZD3rn9LtQrGVkptxPt9tKRI
4azAxuY8egJn3smFfNo2G/BiTktxXKS7z4dtAYN9ycMCiYPmtbYKJj1mLLVtophWdKDYmrvRf7bN
BgPSguCO9EDFD4wOWAVJ6YlfBtpXiYAs4ycUstSddQIvttNZONcvpRzbuySClhj1fGbFupIITRnu
G8ES+8K0r4HV0TeYegufR0+AfGhky5uiYyVbI1jIaDktY2T5YBLumU6Byinz4KSbWrWjwl/Pvdyl
a06YzK/N9pjEKbbVZ3FA5R7tY629ndYfaNn94Ab3B3WKJJLm55LsUqqsVMXHKxR+2IGeFx7TZp0r
2PqpzgaDUplb5Aorp/YL3NfB7+BjwAcJCOhAQ49t8FCFi0WvYePY2PNwajkcvFGaBvIJY3KytcV2
gq7+pqZQqOQ65BNRgDDMmnIHQgxOoKz6EBL7K9sUUHCiodptm8qUGUozczwPEqr8vmwnn8zH5+2h
bROGE0/mi+TbBv4AOZIK7Ai9RH+ETWW9K2W+mgLJewr11yrNhmM5XpkGO1UtT8JDO2mcomohR2jE
WJWGBiPzhRAYu98NtXZuyuYqowJ3zVh9tcyvct+muyki1HgD12wQGnj4mFw06bmE2+3QHknIJdcd
4hygZleFaxRLQofhvK1GQrEQCDnAMTdaPAVmkvtBkUBc4oLW5Yt5bJMuOhczV3vNjh/DpMGUbWQ0
K25XE9mpidNL1ueEr9qhF9H4Oqi2Ma7GsYNIinWuN405kDj+69iUbC+daH5JXXaF14w8SqnWXAkl
wxGEFSxrxV8CpJvxChqi50xxu0JXSKGiDKxVVPwoRbfFBemEBaAEE3gUypQZbgVfl3paYM+wMO6n
ncwQitmSue8iA8KozSHKDJBFRlkD36mBCCW6r9sEIprtOUXx5KlV9wwn9ZsJi/g09YdpsZRjYE1u
0YsBckeU7UFsPoTVPJwNzatYC/vSWDzV+WLRiZYXB3EVng4AY3pu7YxwtJm7VkTQR5qvsrgH1UIb
KgQqyqC5hMYYHtiL7T16cM54Sl08F52JRD1lxT2Eb4yExKleN5l9DymHpARjQaqalS2mNE6UXDDr
A7r4XVAbNaaK/K4VvfByQtJgVcGNzovHJmtZAkaGcLtyJj/YqhowaBO6OWWQoGhkN9JKIyotVTva
4VOEk+I0pdB1u/TdDtMR/umpTwNpl6rDz6SU/RELlk9K9VWrjDCCMvslErpbKADDcXk9a+VYHtHc
gKsIapZVQsN3HgUnK0b+oibmt67VIA9V2nCKakkFxJs+jszzrFp7KtTstMw0hUGBXZd93WK+Cn4C
eNTD4jVYezXQvrbdnJrulMVNuzet/LWQZXNXrxmDIe4iyrjVZhK27MKN+SKZC+9SHXaJ0LsD05fc
wURMBRXRtmrDNZIL9XqrPgex1MDQC+6F9twqTegNFCK+XWIwZoe4H1KLnxU40FRm17yZXUUBs+vU
fiU/FUe76Q9JlGKuCGThLXVvXCuRTEqhonhJgTFtRgPIlzMSKnaIK0zsvUG2GMY/t7AXXD6zeqhF
0x11rArngiTnSZ88hliXPNK+IhAgCXgNzfxpztG1DlWdySNhzQ36fTj+xsU0kKDnBLjALa9Qk0E1
qvgNbe7EtUKM3k6L6XIE6bK4Ktokp5TbnaZCkbImiKpBqtaU5/b3KSn9GK4ByVmkb8ihHHgI1m/I
eD3jCDzWQIJ8MFm7zfxMh7A4tOrq0/HHrpoPSZ6D5beDmyzIUq+M6y+qQjadYUPZ0GbbaWKWL0B7
v4uGjHW6wLMjTVKFtiHpdnE2LMcU0jYexUOkjbjQ6Co6RdQrB1K1L1Mz2m5aEyRv1F6rMevTqnba
AUvgfLRk+6CDnBfaVewSpDq6dq/7w0Jfs5ylJ0FPGfySJN2Z7fp8Yl6XORL/akHBlXmS+RYEELo5
sxhui+DOMPl51C1IQYd4PkAJg1U4FbvMUFvkAJy3hJURuFp8jWVWZiNwX5KMzFJbE5KC29FU6wfE
jReiXnddltlMTvQGAZbkr6cyX4OcPqlm/lT0/HfpF9O2We2ZI74I1TB3Q9PcLuWMliE9RctA5l4a
XsYOh6AJo3+Z+jsZ7dBe2jK6hlejM57jTFu4oKSMqmJ2S0VPJU/ulMwlsWtP3C/eKDKJy46vv4ph
siIs7/2aSDpdxrdaz4gXalZsX7Lyxojug64bb8bQ+loXbeNhK+6xx8BDG30UMy+ZDTFbL8g77lsy
z9UZtKGwxEui2iFIrlGBoWwqtxCX1Ns8wulZBi9RnFtU8uNjPSbM9Ab9PaNRUs5xe5Vasp/YrMgA
HPbeXCJGzxRj9lpRmMwB8tBr36W00899QfJwF+w7HMfHsCcsmJBjZ8Ef+a2k0e2MaCi4xiT2YVpF
40YaEFOWtfhYJZbAfcBQIgy7K0H8g1Q96mquHswqv1KY6xN7vJCcXdvuQvOB8B6Fq4fbyuH4OssX
fSQ/2SrzowWxfNf1kofuiv3UwLVoVuIs6EYA3fjR0ojL26V4gZMH4ZTWJYEYly5TdCgLLcxj4gFO
VqrNO1tE5jfhNGg0xRp8reqggFpyLNN6cvtyvqKRmu5Z/k1kAQNyMtjQmM0vIiEFtn8pm/y7ZVuR
a7F2TwiniuWHUhvuCCwkczXLb3UpAnuUk9CkJjI9Iz13K+Wp3dZ5YXLIaKROc9FxKMzfF1D0jpJG
e6YWfl3j3AqZJS/qDZmOCsmqsuKmKQ2PdLJvwqA4lIu2G/opoWCg2ymKwXIZWfycqp1ShyaeSItk
z0K9SDBeLJPBVIkpwu0iqKVB/zplFmup9GXOsImL5JvZtcRj6CAqpc7veMurKoQQhLy9VYjJdNQx
JNrTgrkiV3K/J/y7YELllLEas3BgVCCyPvXUpvzSzT8Q7BJIX5A5XNsNobmkKSR9/aSq0/M0iZei
Ch5KlUQM5DbfO6p/Xyx5c7Cn56oQezHp1kGbA3g4klsQo+4S/uOK5tj1HMGxVsBIU3JPa8G2rhgS
Z9Sh77DQjzmcOqbBarIb8al78Byuhyo8hHzLpIllhZ9CiQ5rsg6AdKJYb8/akj3XdXUtULYCUDeQ
2iNJIc77Si/CyJ0KtTgrOvBN2/pZ9t/GVn3ierPX7NykEdO/V0yO62Vif41R9pLS2BxZc76LPhv9
MC/OGhFMTEppCpfhWUrvFpbZ9y3LsTWi0Svi5V5R43sYRugN5JD2t/G2gN8HP46CgWXQgCmWSIqr
0KjuozX8OpOf8iDFCWwVR5lsAL6N5EstG/jwhxGBr8XgOWEWCJYP0Hje+L3M4B2txRyFfLcElnDd
r+6C9Foxjoxvkyuz0r6PSnrfmJq8zzONSs6IL8FsMVhPzVu104lqIs+AhZFG2OraHF3G2KnD45QU
9WExgTiOgmbPApx7X8PgcVKjRL+nJIkLHMpBKnpUU4a/c1Zj47e02tNkpfTicCB8zUaLipkcRT0L
ydBKnuqsvNOMcTw2CglYrMeR5D4hcxR7vRDXNjZCTvDGWarUH0uNfDykSRQaQ3+aqpIJQBztMeJo
TkjJPWmLBx0aGm3UvmBRu5kS9v0ycOqcRUwT8UdjH0J4wrmww/K/szP7Vdcq9ULiw7KAIMsRYnpZ
Rnxd/ayidXIGQ5rcJjQ4k9Ma4Ir5s5cOs7aSr4rA3vcD2eYVtAJb1iHg29J9RMicP9WztZdsjLaL
yJgSNPoj+hc+Us6FprWS8RE82VPniaK1HYYtvSsV5k0JjcGdMtbEiJSIHc4ad+qZYqix+g0X8bTT
FPWmWDh7gYE715LxlDGUlxvrjRnxnaAdTi4wZwk9U0Efp2+JIgwP0thXQ5fYc6I8ZWE1u6HCgIyA
iFRu3BhwISqwgn5y6NYVxmJcNqVPbeZIEMuuOTkuIStH5K+eFXfXGT1+Ji5YtqZ3RH5fx5hRQ6gq
z3ZDD2RuT300vlUd9gUJ07mm45QejcBJi9AlDCguz8G4LkoUHdnjmL31bXRFouEbY35H6ykRS+Rx
TKqO/QgXw5bIrLA5/amKBome0VP5TqDN/Eiju3QI2Cbh6qiFHSvu3Gz26NfejAC8H3Eqt5Ipa3QA
jB3Za5ggDK32UZfvzWkxUIWS5tSrsUfm5IjvMdZRdFqRFycx4MAYIIc8TE5gK8wUDCTCFoGArlh7
/5pBRltKNgX91G5P172modHcSWb4VGhklCR2uWvT9L4qqp+a2f9UqUX0nKAaQs/E/DpMrey0ieCg
H1+z3nqIAX4xrQFxPvAesqYA32oH+OFeBSt4lANcwiYhu2TWvWTtwhiXwiEThas39QMvzLIJte2O
NOEXuR13VdraLp3XyZMtFnldiRmt60jMKruvcTYWR4ipJ2WWSMQw7YJSlzV0SN4hisEimAWLovC6
p5ZzkxFFeYEesIoATtI3dmeZACqMtpFL2BuETopLsK1oacgfcmVW2AYhbWgMrQT6HMSHZakeZWaP
vpkT0wNA3u0jMiEgql+v/3JgsExTkWDB3Suq1O+Mr3QQ2V1J/e3mqkJFEblzvzASi16IIub6KpXn
zKotx+IayzwKJWSZsmLgcGBZ0DtdFvdelSOnr9YPMq3UL9bVUDH1k4WJUg8zuqEGrStv5u124hSg
mY5kq6+kPCPYIHsUz2XFVEaueQn7PYvShyr2qyj7KdELqCdcEokGsCDSjVtDBlVb4IbFRsa4RmW4
zNr+OUGTYhnBk62ZM1kF1mPBItLVGkQeURncSTUXsgnchEFZ5HKE39SL9YMMK5CT9/ZguwQRE9RQ
stwYC2S2iQWnMm0DKFHF4iJCsp3uIKuEEbc0Hrk4vsUKybpgP7B2i7qn/scktXCdwNtPWoDJ5xaM
AFnT0nKDlsDFcdZn+m41FXk1QY+oTcNfeo1xbKIJdzSQ2wTkxFZajjrWrL4T9xN4ASv4YD0iQfHl
O7tKQBv02n4OItonKhek5LkK9edsIFJ1suurapTexrHlGtu9xhHqvEoccGxeGkPHh3zhHDL00gPh
zCRixPnjHN5Upr6b8g5T+GDzY+NBJYWymQIadqMfIKN4TVPWr/5C1PU7S4tIqu+NpA+xK07kLtQo
zmEVOnVqQcqVNOqQMzJdf9b4AFnlP01KcWr1JXJgs9OR4bhKTL67BkWM13ESXQLOdDGVQFbj8rLw
KxOR8866argu7Pm+7oLwkKVBespB8dZSc+qb9tDa5ZWqs5rPymGC+bo8afX0ACrsBos1yAgz+lnp
+t7E3AzM04BQUj/rkX6XtK5m9M+lod+0UNh6xOQTawoxZWecrg+dxtEysOqPcvU+b7wUkwAeisD2
glCc7YmqFT5KQe6amgVfA6obqY9pVU1n9LpuHHU/FahC3igXnGnzY1/2B90abibCLjm9/Kyb4ksp
qCUWQITG0JGiLilOoqidS1V+2/VttSON87Ep1KdAeZBQ7oINkN4ReQGzsCACSiiE2HsmD/wOV95m
eoO4cRCLYFaKhwRC77dJkjscsujo1Fz7zoLNHWNGPX0bvtRmfGRKKSiigUl0Q3wLWdVMzHd1SK9F
mdIrU8JvkWbfBlSccVndmIX+Lkn5Q7n+zdLYPZllAhuGE7mFXl8RhMK3fFOuSCAGqRko78K6qDYz
qGj0sQf9UPTpCEG8vK7kCzNKFUp8dUxZpsJNsAK/KWyM8PIEkFQi1wGmpT81NM7o71OBEJMJmxup
czvHtBDxoyDDOWvECyAjnXdq3A109TvpGEr2Q0ytoNUyV+nkWQoUAuFYcjjxAuOgDoaVqNMfGVpB
j2wr+sWpfBMWCJ1FbjqBXnrMz2rXimd3UhnTZSyZrTTkKCU3B2Nv1/oYt7+WswwOuEqhOlfFqRR5
dCB5mW663J6R0BfYN/lC4em95Rg5caOlOyiXBR1JanOTSBJaBAmrV5ma7hqEw3PqKyBNKbwV1Zdj
/dkyWNFICC8JUc2u69QuXE1avmfVJO1mmQEnscm6o1BKEH1VQYisYVQu6Zc2QRQitfd1kCFQzqPs
YZJPnIjMHWYuMDB0nw51Wb6WXf5kN2XpR3P5Q2et60p3mKEvSgWHcy6a2Is6PBhW1PzootAGeaUr
KLXXTBotFZeART5rreXbBPwJImimX+sLO0Jtzbf5oi9neww9KVeTC7wVp8O24qkz1xDOoHln3aA4
p8QgsNIRmiz2ZWXGu0wLRzdYlPnQHLJ86q7jBXXfgrcw6oXpYV89yKN+IX+AFIHsXQO84tkdqsRs
plHZsbTk74Zw3nYo0VcwaABtwbMXHXZ2+ajKPUJc/N6+IsVo6IfkFhJBQAUyPUKWouGgxAZzotXq
Yw47znEWOej8XjWOXlgEBdbsARdKYk8e3K8HW0WCHIeaGyXJqeqK+cwqmdPX3Ov7VjTf43z6UdGW
OYnCOIkqu80K7B7DMlQ+pCxjL0xcY0EivjfQnlphBc+FpV2j2fk+0fs51yX+PeZirT+NSFHbZkU4
Dz2ne42Eo6ZNLjVrJFOdOAuW7bckxZcxqFPvUjguV62V/0xmI9sFUHkc1aIi0APLcKUqu2slRb+s
1EWd9rWfJkq25085dOB+7snDxT1hamhH6/FalqLnoJBimMLTNygn9VUDf9ixwgpbzIQCjaxDR5Nk
+SYa5+M8rc1KFLqy4mgdkkLk4SSENazitIQosnkmlLIWxb5QEzTWisD5ANPFIR5op49qjxxPn++J
kJcGsiATuervYvx+xA8euUzAvZaPUaEbx6J5b5C0XvHl/RjrpNon5cIwwyYpRZGuBA7ds7BeNGYi
e3AYsyOkern0rfE0qlp5Y1fXhaZ6OoUz+M+9LDNOyAmQ2Y0loyYraqvTNDQcoTcosroThhnO34Z5
RWu29TUCKzlk6x+in+/DObmHvHHpFvNF5uqR6v1LKk3Gvh75RlEZUGlP3d6Mf9Zdrt9Vav9EuRyc
Aut9WBhQwm91jCquWQDXCJ3T8RRKfbmbY9C90tLfg766pXU07jkVOkR0Ww/FIAW+sViPgV1ELkKv
8a4d459xWhw6aiRsz1zix7R8HmPoKyWHpGK33wp8ovt1WujF42TsUHa9xGb5qHQFZpepAthBhF+v
zeFLZKxE7oTspnFGux5jNAsNUBNBHH+pmBL44fwlXNJzF9JEXSrxtVe0+zaJ4OWR1Kxlc7Abe0O7
sILoLdaGYUGYU1zUKBbkkRoIOJkihoNq6QSVjleio48Je0dySbQnhjJoTyJNoeCpoFGFEl2mEaCf
EVo7qyKxPC6XdEdeNTy8fDmUqeHjooCJno3XI+YDfAfXxklC7eAkAdGk9BkJChTiqkK8L/T7VheO
LWiBm2s1GaWTt4SomSxDWCRYtz91ifcZkcxTDoSKm7J+wcise4O1vOVAi3GBRQctKM+FXb/oI36C
ESPU/2PvPJrbSNZ0/VduzPpWRHmzmA28IUAIQkOUNhUQu1ne+/r190m0QEEkW31uxCznLBB9RIBE
ZWXl517TJOYik1BNKbTKX+mNeTA6fL7J78aZqoQmgzwFw72IrNxPQU1q0xGxdATgh0kiuy9upiRz
i5md0ugD/bpoDyHxmeLKX2K0sLBM59LnwPLUPFNpJaJ35gXh2ir/imEAUykhGJMXZs0zqFt7SG1I
+OgPcpEeo4gCLxo0Hs+wfbSd5psHY6mtBiCRkv2lSNpL5nf+Q8S0e+aETDvVLFrg1/fQJoXwfctp
7tQyWkRl9hhRNs+LysUxypRnGqqtrVYP6xwC1aQFQ8nN60+W8S3yx32Q6PGC8VuzUQw9mRBK1Cgt
FpYzqFNNNsyVlzCW1qpKGBB063rM01mcZ58bKTjnTYdE2oBiA+3jWQsgM0xoz0B1pm8vBKkRV9UX
kcu43uzTaPY1o1X9xW91Pi2EvWQUY4Mm8faJnHfbutZnYZk2CNpAFsy7Yo5iz0OC9+kMm5lq7ReF
MlOD7ojAuLmOTnUcYcAHXcHsUK3HGaJf1LLfcFBJ6qcB50pzcP6IYr1aoWmizgoZnVsJ3JSqApwi
8j2TNuCZaaMAqFrQiAq3mmHdpE0ChQwkbxHrCa0EEaKO5N5wimk3NiVjfaTZ0Pf/09NT6Ea1dKzj
2mJdLO+AgGI3t1t4IDEQ3DL+NCa6+TgGuTpNR+toJEQDJxj34DQRA8eQstUta4Pw1XPakaj3PdLn
rqp6X6L6sWxeXHLzT6OaOvsK1m4q7BBGQA8Dnp/TRkWbyvqUWf1nrR2KVe3Slus8rXpsZOV7Mgzx
PIikx6pB3pqM/wG6OW2+uPZ3RR6tzAK+it4V59Icp4qHIn+XCgJotCxV6wGFQNrbzl+Rf+msaA0l
meRSL7S5h72QlekrryMHbBSYoIOa4ilsSyT/ITB/xTfmPrpYszoL7ZmuV/HWlpVF8yUc8xfEtkiR
63gal9pXx8jSPzUToalk3gxltgt9K5x0WrO0RqVYlhLHS17GW1zRZ7nU+4vRsCiKXFLvDmxsb4MN
5LhIQNBMpVE28TFDMKwMpEncdcfM5fipe/gmRi/InOAkAs37bg0hUu6tooK2GneRVNGGH5xoEQzt
g2F6/iLsk4cGn6eJTeHAeAP+6uBBPsybdqtESJQ0RvTQ9E8lDo9rmdxoWksB0ua+/BAlmTdNEPec
5JgxzHKsP7ddK/mUpBZ3apC+0TLGPCYZP5kdiqdtN34n25AmZXmJ4T5M605MhVJzg/GSJ+rubqb2
+hLzDILfoCDXJ/IbswbPUZXBPO9QtzFpl+MtQoHdavEjyj4WPYZ6WehzNTJXzNaew7LO5laJXWfo
IvAQUH4o7uhNHVvdWJVOVq1DZ8sc0NBpfMR1+4DYYfuIz2JIacztDIvxO+PKHfrq4V+jJa+p8Qhm
HgR0roIEp8Lfz3+Qc/hNhmF9DytAAGh2rk058/boPhH7xl6UjMo8jLSFLAhLRI0Js7b60TRLbp/C
Ix0VuzLgb8KGMivZntEkMCaJ2mQHFbvjiRVI2hx/b0xP3HzF1J2hsUpXO+3dhD4PenhK+tUJU0ii
eL1VcMTDOnyIeyX6bMmbMejjh+uLJIXJg2Eh80HXeObn7IUKDAdJLFrwRoSBq0OHIA3CZlNmFPNB
ogIVrOxsO2JVrsZWu7By81uQWcxu/VE7OHLBqclcEdQAk4iqkLd1bzx5dboFot/OQt97TI0w+ZLg
B1vWDN9TE58lrzbAkYhJp8K8Sm1N9Q/gedrwiAcz5kQ2CReUlYiTuer5zVm6bSBcOUFx0poBpmru
SDM6dTiHbNAX1Sjo1WVhmNq0azMcYjGNBX2CjrwV9YdIRfGjr4epkfXI4sbZMqpwVXK0DjD8sFal
9q8iYHiS0cfsmqadaw7TAxNVwoltGtk8V0ZBgiZBKekQ6Uq3BZeCEGOaLD21DfeeZB8jOaFrPbYS
abJD465GPGZAJH+V9y2GXGJymAWTKo/QeTbVtVO5xf76Iltg8ANjjh5KsNZzfaDpD5477zlm6cnp
4MLC8otPRmUObYphLV2cArMH2JaYgcuVhmhgoz74WG1EGi1XrfWpT90aFrs1YvilOQ9aQimQpuUB
iReRLEOFJnfqayYguInaiGotFPAEgzdu6zA+e4VhPKh+gLtChecMrr4X29CRD4rziNmON8wwUUM8
rQu/+GOyBIKGCkGrPvQ9B1OWF2vpHOpgN3IpaRf0nbtVUBHcVc2tFjleVssY6Y+kypHb78m8va61
GUO341GLa3uqjNqD10TWZycZn22Yi6p+zjXS2lyaymneTZCdTR7C2t40yCnYWuQsAzNJNnpgYaso
T0vVLuYOeNCpVOBSbfT5ixYFf1qFbC8K2azm6DDocyMYLDooOo/AmOXLkd2UqcZ3RIkA2iRYYmIW
fpAlC9YsUJTUswAkm1/TIKC7VDu7Jhm9zyGDxzAVzHGdkzH+o1Cqbg/4Sw2zuWp4j0xCqOhSe03t
T5Th4GcMi+SBl04JJDQLs2GRWWo/tSx/VUiZvKyoFiZxy0AtKPlI49kLtUdreIQEzYCM9t1QScuq
AB6YYstIFNvD5x+oNoFEj+rCpVk4aWQcjEqfHkqOIgNJ3QwuqbqUBiteqE3PN9XpviXDmjEgw2rS
A4nJ7qLMjh53cuGgBbuS00aZSUP61bRPmsJoSG6jB/yCmdekdDfoq8PoMKCyfEtilWqbHpBTD0dK
fnddh0xjFAeAQ+mqU3RDy6OFlEIYVuj3tN5MCaGb96qx6eBYzgLGEdTIeENH8vA4+jjVhfGnrEqp
lHp/4wPnWzo64kZo2bVMQSl6ETNOYBqPJvj4OJQHAN/1VxNJnpVskD80gfRYGF09cQ3O3TGhbSbb
5jzTc//UwpCa2vn4Se8rGEuaCwoza6VJY2DCmYzONmkCdyVa3n2O1WxQ6386A7V9DNey7TJlmerw
dsAwb8JUOUcI8S4o4Accb3i5/pcunJhq08dvZJTbCq1bBqZKL2xngbBcX65oDKAJLewNOOzk8mCM
Si1M6EIJxD4VBwOfAF5d7lNPgQ5L60KozRbMhfjR9efXl6ovvEUt2X/w1Rn5Xr3YnD6l9alUh6sV
2fWfPNrRRQvAKhSoNvTo/vBjK1vo8ciQijODRnxUw8035wTCGYdytRnFC5hCACChIVOHaVR8VyA5
bmwgpnk5xzUXbQv0WSqFJ6ts6kXYmuPf/+Sgejy9olH/F0t9GvK//vu/Ln8mQcroqS6D5/oeFq3S
WEEe/hW4+07M/uhnf/71f9ZVfEn//OCD/9Ni9tp7kLBt25qsa46u246sWQJE/Hw5IqdaAQX/v0Xp
NSUd7mwlWXimhYOffXZgTwVzz3aSOSiZpy5p212MiQgVaP4Ue4a0ljtrr2ZIiGKmQSMsr/Tkk9Mm
6SFuZCGM6QW4ORWAZAF0QOCWNEa9FmfoABAgHBhC2JW1x+8pmqi9cgj7rrxw7O/MLkbVoyOVzN0Z
/uUMR7pEnKqNDdc9eGngLexJm+E3Wzms2zQrJrJkj/DNVNj38rjNHPlgKpUGNru7ZEi0AE4p5wxA
YHfWwUsVh4jYa95AKWADCeiXXQC9O/fSFydKd1jMHV3R+0Vxf6Gr0Q4OyEEPB8QchaV7KE16P7gg
tZ/NsmKkBotQJFeeEX19AtizyABjTUtQZF/cQl8xRoFtLDNZySqXZE+y90qtPUW4zFnyKDB83VEu
o51YAXIhSo4ofglz+vmVB3eeBkc205IOCB/ohknbtSdP6474ephTW4UFV8bOMyr5DoULVY03oJSg
ZmsER0BrdEARwdlPdezPVb9Rp33Un0x/OHa5/uRrES3a+FIW4SUbjb3lg1QAQFPNdS6o04OXrB4O
esy9GrR6UTg5rC4dQLLeuJO+9sEzM8+fqBkLpfo0Z1wD1Sik8n3KNqcGadpm2zpHE9WTxFr6yaVR
BlAlYLwndcc4WvytXOcNNMsOXSUfarVbNv64xZMkEW3obW5l0rSN/Bct5m2GEuyiqN9ir4BGceaY
kzDgCtHbOY8uXUF6SvEsoC00iyr+ENaCIV0ifcSOPdzgznUu9cJlItyfEpyEgeNgiO6XgPSy4JK2
nTOP1f7ZzsZtq3rBFJfDYB8V1lPQy99rIoJdPDod+hxmpywGtV6NRoNYUd+exgKEYZDX7FVN9BqY
ksqg1aK6hb/TjFuwbT7ICm6pA/B0gx+Vg70n5B5iOI4DFdh6T3kml60nSU96WnuxiBCnomxOeh+/
JHKI8IGZ1dDQ+pPmKv4kCup8Eau4TIwg35G6CoLpdekVsDiOoz9lhZjA6sY+N3RrUYvPcamIc1rs
Rs18CmgHrawocaZV+y1XpfwbxRWTqNBHj1Zy20+MMZlKGJK/6GjE22FxGQDxrAoLdHeR4fhZJdBj
+xaz+sinVC/GPHlMpXxYyD4socQHTapKsfZcK9U36Jbmg2JHOQr+GKYXOuh9Pw+RSyy0GQrl3YUZ
DcRzL1djcxnqIHOj1D0nvYTeProT9NcoYqa97+71NPpWagJZ22OS6qOAPWrM82sA7IXeQzosMbcF
ltaX3sbO6AqaVrGPJf+QZno27yQdkLbiTasGIda2MS59OpTP5M/kixJOXDEDY5siGyMIzM+SIGkY
IWTuQYHhRG+RZ2AM1edMydDjKaC7+S1uez2jV83CY5BvQfY2shcLF93vHo/7R122miVzV5euh/Vk
Sea+UYtu7bbli9SVW7yINkIC/80JnBXSNzpfp8Gu1WWLBy7YExwBZL3Reh7S/mAX7UnsVXE0254J
iUqJB+SiosvPM9rFgrkDiY0GJoAah+0YJ4wScJnjtI6srsQhoSX9vx3ZjN9S+AGKMK7klw1KibuG
YrzUVIS0j7m0QoqnXsfL7w5yA5mAs1npwECSnerV04ie5uuBjkTSX90wHK9nuiYBsGHaNzHAmyWO
/blxuV6v4noShvMcnPHu5yHfW+NW6oZDUFp7Jufb21EPBPjsS8ZKnPZOqn0raZv/cuBfz063Go6B
3ZxU33iS62peudXr+Z/0EeOJ8KIY43bo+OY/woBWJTuHzOptJAjNbhmbDeHkRzRAE/mxRA661msm
l9ZKjbulCAxK4tAplqe34GBJw8EYu5Mcc3WOzskmzvYc71UgTcr2NWIEiQkgzAk276KG1/OE28oh
941VjoT1fQDx8vHsWYDARBAxPP+lqPvjNY5Upf4Ec/j5+ufSIT0gm0wD5y6ajGbuToD5HnulOyBm
BVkzgP8xHtzWMPEJ7be3CBP48QuHQjQNeg3IAZFGxHFxCt6CjWv0z3omH97Gm7FTABFHu1vMUQeW
sCkJQhqEhlIas5kISUxkt7dApDDXSPV4J4IRCDQUfJrwpYyquQhKiRVu5CFGpyTaIEy5i7zxlJXD
uR+LadLaDM7Gw88A1Yb9siza4zVYBHW8u8Yp1+B07RxecHQ8W8V4FivbyAM8pGgnwpZmjGexCRRC
tRV09PDLgucC4R2AY+J7OuLPW/rKUDm93wYzZIGexRtEPOs64wk049wZjdW7sCb+fGzkwK1eQ5sI
hqAPZ9dvDI6V01NHbZMZl6g7lk5RLSxtRMuISNfnhTaJ5PHsavTDRMiTQqCgGpT0dDxYZX/4JfJZ
Ybe0QXZO/iX6FVm3lbxg/lEELEYyH9vcw9wpprdIGJnqgxlGnwDbbV4DIqx4Brw+68/Vq4k7BT/8
KGKjk9enrLP3odtvtZ6onbH4kjYegt5ENMtDSrzCnaPnZpc04l4jZsmJKFKzf46aDgdkHY5nJUwu
ZdI+v8ZOHamjSYWr9kTWo10Sg1X2w3oRp/2yYs47eR9MIResyF2Q3SKgpilJIHJ7l/dB1WiSS+h0
p1LyH+Ku+IR2C2M1pd//Y4CNe8+dygbiE7cAa5h5/lgSvb7/jK3BgB5mCxjy8DO2RmngPQ1Zsn2N
rwFjKpC2yKXo80Q2wWt3tqVbiHCJgKuSqcnRj5CLjvND30XyH3+HXcZROq6boU75d4u9o5TalyLX
++fO1J5CO22/OY28Kmpm2baEqnx6SHVpLmX6NgzGBxGNh9RAXM/cK4W+/5egjNTmBOPexW8Cc5kq
9lyxQ3Xz/xudsSGuJ7aek+4QnauC4wsEAjhDEaJVEiTE5Y/XKD24BBowKl+vkdpCg2du80z9Eq0j
fcBw17WX/xKxVdxaEZa6xWzZzQ5lhQDINW63aY2rrEMnCCgL+haQd5rY2oc0iJL3oVwLHuyKPj98
NBHQwQHvLMEEYqLAIecn2brK9poRfEKxbH8N8EbXL1vaDNcgX2S2vcTk+8gzZG+U/FPd6YtrzB8z
go0CoslL4n0sY4BdkyPR10M9sSANgzknn5txZ0GfmAV9gySkpNOUJBmQQlFMQJu6JQSp9A2UISrg
vnyW4Hc4aT1OCobMWMyAKgpgG7Qgqhi8v7yv9aI4XtW69WeLSmLpCH+KqlNRjX+fM4gkuNb522E1
u6UOEjJYo+/9NeAipaF7fp9AVAYzE1ALu4i56TWRsHpplqbtJ5FLiFM/S/XVtWY0QBQU8vp3GYWW
DgcXdF0HEz5RzrfEoqoGWpbxThSTCmhkRwq+3KcXTQQydfOfJBi+7K5Vb/1POYZTUoqRBYg0ox3D
XUAbTpRBuQImMFpYbbP4TzIOeTR39fDl16QDIbMtVe76lnd0KRMRpp9UeTLjXVtZveYfDCFmVByz
W+UKTfXB6+b3aUiI6J6ieptbLStSkRGNATCz3++zEbGMuTSeC5tNrY8nMSkjLxnkBjEZBmuEtSE1
JyI9iVMIUFEzFQWvkxJaS2LRNU1BN5VUxdncpyqUUpFi7EUpq/rU628SFhv4+EQGqyKSFnHwi6j+
Ud5igwq37fl/lLr0g3aoAkwYRErcFN6LW1Hti0jyNo3xkdeL2uktk2mFTKAcPP0umUmGYOXiwv42
oQnGaBd1VOQhjQ6p/Bxl81tmA8KE4JPsWnEc2N97n8QFVAei85nXH1W3Y1oaX6r2qzPUm/803ZGy
8VwNzew+43G1ZtaTun+Y9WQePe9kbbj5LpTKmUh+IseaIwE7uU+AAt3+zuhz9EXuqzcM1P3ZrcS/
5kIeBUvX1qeAYUM4qsswTHfXiv+XtKjBRi6p4heRGQXBU4dntBL0J1UhpN/lSAZuxGpyprW9hMr2
9Jotyfq6Ar7n5dXidzlTnc7zpD9IzXD+JXMiQ/nSOt6nB4cUWPQP/BKdQBc2o+ghaLK5x3L92QEY
nELSdYzwRaC21EaZ3iVWmUfQZDQtHdwue9AyrL1/9BhuGRYEJ9oM8gFW8S3PMrRxq32/z7QKNd4l
xVWC6GeyZaLrW367T7eqCvtJDJpfUy4pCBZZsXnNugwPjoHRPL9LvLDKWrr+iJDk75OvcuZl4eN9
AlYXkILc82sOFpBXqP5fVeCsRT0jnkdxIMiOtX+fi7We/dQ0lN635obIxwiItMPk+ihyMpUqaRK1
h1taFqccbU6ze2133GdmeAKKv5Wo1v5aO5CfKWrJ1EfSv+F5iAGJm8yBoT2ihUf7IATu6Q/aH6OK
yC8NinDTS7U2UQdt9UH2FirPnRf4aycFcYPC34NGwY4GkLkJOV8frq2SazpnglCLLHNDffxHHGAl
H2Kxfu2agBJ7Svr+4EDF394yPAplfaK5dg29A4a7m4KWIsjWEKeMHqqBihBlLJ96wcBnPNNsAlMH
DyP+6/pvw4hgUJfUa1CNnwI/VBejkNL7qZl3/b+SXv6Q0NOFQjpDIyF1hnBZ9bc8k2N5X1p96GeA
cR6sBpoxTurgFaQYXprhB9rUKZEJuL50Q6FsrjmlO6K4btM5GRqBRIOAksWMQ0HreTXihraTe+uk
jaZN3BaLQQ7OAHv99ZAARPHh5d+nndjczWDPURFKwL6YzShUDNKTXb2YJeYGP5LQcKhnkCzBVzIx
mw+1+iDlgNOSCq2FAtwOcoJZ/fdLg8oM/cZiXKHyTA+07BfXrtGHCSqzzNi4jIazem0fXbPUomnt
TZA233DZml7bSIoDxSHEUbwxe4r/WD+bvVVDWoczkUhmxFkjA7u97ynFUrRpU2P/mrhGpY2C/PB0
zV1Hqqmw5OT4kb4mznj0ygGRZPratyw2ltGSlrEn5KRRsup9Lmsk3Ukth1OkZ/vYFF0qgdILLswL
b72ouynGB/IjJmODLB68LF3/+d//ZaAN5aiWY5vI8ZoW9g3i53djBdDGehOCDlwJF0qIPshvQ/Df
B0YB8F4xJ6Lz9eZNnRKfYJSfbu8ryLF6q7j6RP58K5ZlL0W0vn9z6eP/NWxv7//9haBV8+5CULJB
DkyXdcU234jFOHrXpEh6Q5eirT1LlWijxpQUpkbwEhfxwRvMBK9tkMkfvMf1oOtqzC6G2FzHIKaJ
VSReAYPOHrV0yTH3YpLw+0uw31+Cphk2oHhZxqZdfnMJnWX1Wujm2QoniovjUgmImUaodGB+q0mV
rfkveSEu5oO3SkWOWtfx7t01OjhGssUsqaN+HpbvPyhO2NSvFz8+Gynd0dSCC3/px2dLXX8qyOXF
x39/re+8mW1UfWzGbqSp4ICsN/vO01LHtyu4s0Nt+HOjak9ZT0te0vRVJxkx8gl0LuJxW1aMJsQ3
//mJruBOlGmARd/tYxYNAxu8YoPFYRo3R1xf5rffgDnlyibD+fWXiAfN6NujQScrlrY2njlDTgYW
18d/+2WIDANw+PL79dCwzn67f4XMkSFblgLMWReb4+5BzCETjOFgIx+QlNoszBL7cD02mD5swyxE
it2h0q/6Fnv4tt0QjJgD0EsFITQ8o/FD73vcNh49tVGj0eokIEybcg7Ke9uZdJFsE9H7SHexMgp3
qVkuEoNOYuKdZcSHgU7qe9C50rTPMmdpGFn+1TMMdGFsxg1i5X5+P6dh/kjhfJaqAJBBx1AkrTJE
LcQhJ75tEA/Po5FeMiO8iC+t+cSAa3lgG+Mh8fSnPB7PNU0j/vJFjL7gXix/uRZRmIkOcIClISJk
8kFcU8lGhIIP27cDNfnj2goyHRe/0xRdvHeXKKORWGjoS99fpuGHL7bSHJEPFksUXkpGMRNmEuPE
4sGbxDLTwd9evAyb2Nc+/bx+oOBzHCG+/7oEnXLyqsPHq+AtVVP6clsHjd6mOZS721pYBQNPOpGm
0y2j0FiJ23tbEjvuj4kfbt6uSpyhtOC3R7Ewiv4UoyFwvzalDflj6FZxbVx3gQKlzm/dhdgJ98sk
eRgxjfIXsSGcQZtaWnkQq+XmyUvhNPz6HwtGraTqANR+rllMFyTJ4KBgaHjyS1o5v39EPjjhNSGP
ZSimIhsgaH99QtQ4cBJ0AdKVr1YL0byWHbbTSKtXbNCPfyza5Egy7D9+B24dmyT+fu2l92elLtf/
8o0/eqh1RTNty7B1jvY3D7XTKTYdHhGUnJgyhpxxUAJ9LmOnPEFdCjMR8tzaA3gZt8PBqvEH9T3a
9frovRQtBbWof2Fx0BNS+60nkUQ7XXMS4Ydh09K3KcBgCyRTz/PNZdGr/ZOamOlD17VLo/LDT41c
Vsc0guxP2oeid6BvajzC5h2wua2eBi9uQPMtjfCjKEEGL3spBH9O3e01i7FGkLbPtZU/sAX9FNOs
ZAQ7Tt0eWZTTakPXeqCnrar8bseWvpVGhFuJAm5ArPfd1ZsDRvLyuXZoFohVMIr0MgBpnYySO5Gb
9kSvbFPoyUb8chGVxLqMSXs0qc26EatasT4a4HrDIPdvkVGajgzrGko18VHwC0ujNVc6nZdflgzG
6DTwOLDEspkVOF6M1v9p6bLGR02TlljiqciblHGzhIO26wE5oXMSYl/ZgLNkMTvLPcFwRWJL157U
mJtgS1ic0XPK4uBSW1RCfihmcM3w3KrMiG8LDS354BmMQeRk59v6E6q+D4k+PNwvO+4nFyUmca/A
EX64+uglza9DmsyEjDmSqPibKpJPipTCWEFHSUGc0lLa7e/uBxCLzyhbmaEGM7Y7iruyIEz+821B
aGytjJ/9KgXPdb05joPmlZo+apY44GW26+0ulbb6WKnb6/FtpmxfiG5plz7c37POzhcQRO5vW8y5
5vjJRmx2cecGi9EJs7nEKOcOygRD8u3+HuphvEuDdhFU320fxw8lQi1F8iBtYcChWvkqGFR0rjvb
WIcKTBg9Z4CNT8r9zUWwo8FDLHpWatR9mOmrKNvc3+cAXGlLW4050o97XWbsBu3r7XaL4U2dd8vQ
iPfJUH25v+l14R+Lch0EDMW89du7z+Br1TGJ/7EBJDVfqUh7iGfvtgksdVaDPv2xDaD3b9vafjJb
5SDgKBSiW8AZBB/UrN7uiCL91Ku00tmveN3tHdPb3++NzpafXVvfXx/X3x97H9QUGlZADvZwtqUa
QqTyPpUZLSkrdElLV2KaKNp0PY+qkatQuhHcF0fDx2+pelaYNfn9u5Sz5eZfxPtSM1+l/5KXAvp6
l4YZMi0JhLgsx1DFz+/SsFIdAivWh3RlRO1Rr4JNguTQ75fnmsq9qblQ1lR1Xbw6EJt+/RuBX0R1
LMvoxjjw/qoA2rDujs8CtxCM2rCsS3fDRH6FRei+cx1/bgEIlXoXFmf43TZbZiRJW07QBtdWbUj+
5TtiRD0kO0XxXkaoKnPLDaJVrJHThAadTKRHME4LEFKy8z9sQT3F/9Vb6wN81thgqIdXYz0tnCJf
qCWtWxw61GXTM6CR1eDFEE9wgapdi9xhZHjD1DZDMFc89b2Bh3CaYqgoOj0ZvN05ZMmtuMdvLlON
x5PTtkdcyCe93R0RaMHgQX2u/OhFtewW8oQzdwyUdX5cuZx6OPmS7Xx89TpKtiLTjJL+3Hjq+f1C
aByNjRtdVGfY0pYAHaJQYfxclBhsOBJY/GDQzNNtdXJa5G00HE01CxGO6bfiWiszeJGqAZED+oBi
qYZuPNiiQoN5vPm3JZMcpKjEbF78Klng29vQeErN5nQdqKKFeV09l3xsIpKo9ysISTxFDJ2pmVjG
so+WBZgfsZSfIrm4ruVgV/NekbdiPUW3rnTGbVib87fLGjFvblX96bayoc9nshK1ih97q2ijnU1n
6MMFLktUvXC4E5utMh2U8pvj/TrXdb3NUr4mzV0x+AbdtY9yfdVrDF2rdGdYx7Hr4e+1J/ElDbA1
yLPvxQ3IgFvgMyV2qLgHtoOQFbwC8N0idisWfIcfdyMttZ2vevPbHUHWZieP1iwyygfOo+3oPf56
b4BVTvo2+6JALZ24fjr/ubWpPKSB3uaP3a3CTY954u1YW314x5KqnAvM2e2mOT1FK9/FdbvT7d79
y3HxQd7LSeSgXUhPQNeNN8jPVM3rHpeAdKXEJDKtnwTToGYMrkoRT7zP8x/QGJ/Bd94nDKenbgUq
CN/URzFct90oJUKkKAMJRZUaK2yU/uQnVNK1mS1bGIa25t6l6ThtXGPvO2o4M0oKwRzZwpkVDmdZ
7Z5HxFECK/jcY3Y2xb0nmJZSv4wYLA4Bh0Tu+vlSA1Dj5N3RM1D8CEtOez2n7qyEGpIjYZyXuDHK
jgKqkZftThwR/3hprgvsLIulenq9vlbvnv1e+oxDLuSZsf37Ohvd3ItIWIoBJJdqeSixiZGE5lGE
6E7G4acF9DET1KZMa2qpnGxd2qAGgOZNzIgZqcWNuHwB01ByjpvXJYDcNekZqP26DBLqnmI4afE7
UdFtUIYKXqwI6VBWwxjrBZSv7XVFBLIIu4Bz4csHpBauiyM6LW7UzryInLll1qmTm79Zo8xU/Hnj
gTZlnZBDoALP6/pagb9ZrDRpEX0Jy8l1L5SWTnSN5O3PRZP6YNlV+fqXhSuZGrSgOsTaNbqN3uzZ
QNKrAO4ilrBtD1XSH33JgyyuIoAXfnVg2+eA4yfYTYjlHOzoEqpsutfl1AN3kTFETqEuNCq51t2q
iiZMU/ZHsbAimyvGFkWhCvxltQ3c7tki40SF9WJp2U5HWiYfbNi6Bv2Vfql0GIXdLXZj9Isk+yaQ
Jm/XvILTJ/oZ98vOsKDv9KnYlq8rz2AAut4+RRdXaTZi/ZO2ex5gbIiOkVEJ8A+udCEIPoHic60l
kl9nGg7gRLkptuZ+ypn11vb3yJC4d9ya3z/sH6RO9MPE/xTNQSbpzbPeefhg1l2brjqbcSRH5QTd
LsgZMqyQ3LvG1V/fUzktzxmIVvE+EZ60uj/o5ka8+/dfDX3S97mRTYOVQlZRkOV+m9cVujZoqt6g
bqmi3aeYVTaz3XADnAmFFU6lK3hhRPwQzQEewzAExerFOzMCZNNkronDAVDHIMGK0jFHtDeQ7Z2k
g/29ipQHqbUfYyepEHgDtNxjlTJDzfI5CcdjHw/bxBLtUFILJK8ubieQtuARwlHeFU06C/tMxfy6
hvoZ2ouazXZFyY96r80CgzeKMb2Jc9E0zLsWqYUGpOVY++ve7g9XLLeb9hmeSbgypU13Cmrw8Oh7
YIdXgFgXeMCy5nwYUPlxNIqESDkUSCBo6FzDXucgSCEqiv+QEv7Fhas8dfOmXSjssbkILlXP5Jum
uclEZRIbkUQOBdsKHTYT7exw16OPM7Ny3l1KxlMRoryRojjy4ADUK9lmHYLC0zAOdnBMISP2wInR
HHoK6fggRWVONfLhNk0AsYWbMQFgWGLaMqnr+FobJy5JBypvHMc85WZX7xCU/OZXHb4/jORbaD8a
Y4epwHf3Y8nBUZTZ1mZwF9f6k1oGfzcBf+4AJITPSckRRgnmB6CZ4wTRz3om8IVR2M7EnijpvBUq
KMrrvkihroiWeQQwE9G+S+vw0NF8sgH3i12SRvZT61QLtRiexfj4uldih+5eQjsxMPaJEGgAHhBC
yyzyeGck8lkk5/Bh9qGQDf2xiQanAbxMHBKdIrGXhFWDVtFi+8/3U60A4W5qxvjsKfx+UBKlhWH1
8C5/s7fEYDRs2mNrUNdVwzO9023dJbtBMrCT7rvHX3eb5/NIwJBGbM819xWAqzCKN9eth/jWBQrm
XmNOLmB6YgMKmCGzj+e3e1C2GIyHzfG6DTmdOgjw1z2Zq0yjaP9ed6Pdy2cmjvkUPTfuc6yv7ndl
k5GYA3w2huZkD92zktEcUPO/RFLfgGoRO1RGmRfCRbgr6ZdN4V0vXneqamsZTWP2LXjDJOUn73as
6HqAfz7/46b1HfCQUITxQkXV7+3eFbsEKvFKtG/utzCeLC+l3Z8zmyzjtpVT71n+f+yd2XLk1rVt
vwgOtHsDrwkgW2aSyaZYxRcEWSTR9z2+/gzQkl2WZPuee1+vI6SQrKpiJrCb1cw1h8K6W1/euqIT
AtDAwQBHMjlJwUHm/tfSXobdUKNR5Y5aVY9LFXysUclfr3Imv4es90eVW+nfLPZqRvGJLlkn1Dda
JpQX3ft12Tf4hq6lXU28rRV5s2Tq7LcdICEFIc/9fRPgYHJcQ+gxPvcK04gDpt34eo40tP43WwJU
6qbJLb/HSyZhHf6yM6izraMx696QBTdbYt6IET47a74w6HP/u2PXWNRvC7CB30/eNn1TZHZeF+Xv
+yWStB0YAp2gYf26bVo6wovp9XV26WA2W8F3RDYrzc3+vmoyQ2x9Yc5S7zAv1ZJ/rrvJHqbbgpbO
e1k7uyGfzhojPdr42WTJdt1ZAn8BDKAw4wBKHhCZc66KwlXi6bJ0RHtrlXhtRSzMwLbjfPvPLRfV
2mbJnO3v227GiS2y1XOVIW9i6v33HbhqzTVEMOsunJkEBGnl/x/vxMG6hMF8t+7MdTNyiXPSHXE1
PBdMFw2TOMNIhoTFDGWcAp37q61pdsOtNvp/3J0LogetVx+U4697VGcoS1uS13WbagVj8Xb0+vtO
VQsKAfnA1ECQQCELT3/csIVqfaf0cVpvGZXaaxU9JLXA8PSXnRtGfhnoPj4FP4eI1O+XW+fXDRxK
mBXhdhWwrFeQktQ+pLu1C1dV8+nXzRyT7U8jJxvRs0m33SwKf524yCoGIvDnRpjj6vl4WJOxwuzu
/9MerybaN0zuHp0JA5V1r7dy+JZhH7rBKxFYAOnDX+z5/xwmib9I1+hnWpaDcQmxkvqHmn82G0mt
m1a+b+X8s2iH+1alhj8gkAystS5Jb/drFq7ssDbrHNrTXznOGqPOYztuauToUKAMLwW74TsYXdhD
Y0gv69Bw67pd+M7Uz/tMa1EcximGz6EJca7Iwp8MfzjnqnEiFPAU+bslcm4KKlMAso2LrpAzJt38
bTBoqaqNUblCpbg5hWvTi8ixD5nc4lyIjJJQI2QERiZkVgP7qNG7+8ZmZszps/PQ9/em1cecg8AG
4iaFEDcuJ4ytH8FL2l6uYWxvlfNP0UIsbio6qkgu9mksLgMlMabAKHyARluXdCd/axb8+bFVy3gw
gqd/fXIJM3FrFamNGC6jkAXh9F+e4Nevlvrb+hDXScTSoUL0H59jHauGnyOFYrK5olRrL+dYsXHH
mASevZpev3490DCpqEahfGhKZIpdSXxgZeoI4OPfP17Y5J9r7BrF/eNYAZn55SGvoWzqiO9W7uAj
nqi1Fxr6vjEpBZXYiJOeZTGDbzh9lTjbBPVaYf/t2dcoBAfmA5nLvlPt9LiWP9ZpQGuiNcc9lkpo
9rwQmC8wwLPz10sxaZVr+HWs7yWrGDTL5wLjpWS3vh/Lbh4w4YLJPY87eDKrZ8z/1Xtaeubq17a6
jX8AyjdkvVzLBOirfHY9Nv/w3soxu89S6ytB+6tXl9gKF/Z0oQrJtKsDlAfTSNDxzQ1S9tFvrykg
g43Kep1iwHDmQGpZ4OtCh41Jx3WbGHWVu0bf3+VY1mMlga3l76+5KOPv2qo9wpiPuY3/9rpVA2OE
y9f7FjgATXq5G3G5chBGrrsK9+RoGD6/9tU/XvxiHEq8l39/+cLsTv66xda3/wB3+KLWcEma6HV9
j4Qw3wx1ul8XwiwwX9WOf7UW1le7xrzrcnAImNbbpZXOg2Y8/HFVhPraR46P6a3SSH8d3Pir9bEK
Jii5b1J9Oq6NjF+XypyzGBl7+VotnFf7dbk4ZX+v3vzLghFF5Yd1+/mnvf11uP7/8fT/Mp6ORMak
i/Lvx9PPr3Hx8etc+m+/4zfOlxB/w9bWMoUBLcE2KCb+g/Qltb9BnrI1W5NCFyB4/kn6MuXf6INI
3ZaUImyD1P8fpC/T+JtqSYlaRdUcFRyY/N+Qvr5UZhyM/1Sh0WsxVP4gx15RX+so/q9dl04mqtJN
ysJI28baUAdKtA0mPQRM+k/t2LzQ8j6E3pJsrAPaj18e1N3ff8qvAK4/lzWkrQnLWusufBvQZf/6
w8vCKmuBlmBvTNjgUMboTrjHwboS3Q7vygnbT/HB+fv/+GPXOOKXTlNvBhY3FD+2+Q6kJMrxQ9r5
febO+iZoT1a1Ffl/+ZF/0pf94Yv+QXOV4ocd2AM/sTPcfrlqkqEOn4HfOfa65Nt//nqmNP8cCGma
jbkYSg1pUjH6w3NtGXNNcMNp9mE3BszdwBMwjVusXegvFXZ9jlts/YzVUks4OLrNRkqpfx22jCQs
rpLZMZkXuK8pARYtAEHcYs7xHqqxgFvIajzNNvqN0aooFaT6HMhB25SJpm7nvEXaab4T73GqW9bG
GFFgFCFxClOM8AhnjJn6EbuhZLwNlFon2xnPpsCIM15ayt9TW3gCXvnA/7wWg8muVA9mqd/DXzLd
RYVAP81APRcLibDIL3BWIvCxjYdzyXMKBG1DAvJk2NXg4gjzMMkseDj3K7pCr+L9OC5g1qQaosEO
if1abS+a13bGXXsxXqMZylRZzE80KV2K1XBFMutIEV26mtGe5YiRnGUdYcAcRr37iSf5RQ/IdVGC
feD9do6r+sXQh6dxrry2bc+KNT7POo4ssuPJ4sCPlbgIvFSD2LKOK4kWb93FGpirfuvjlphwpvK5
DCZT1v34NLUJNfCqeVHDmhejl9hWKdt5ZqQ9L2mmCEoanlHuaxrohf6B5WDN9DpvQk9jT+j8UXqY
Vq5tUy8vlitj2btqzGb/6/nz2PZKPX8vlKMoU+LVDkBxX7lanmmbgqECbM5i3zTLFzjZLgNLPg6b
HynQzEgYnhXist1MTzO+lpiXV8AtkGyncvkwjPwprN5RRr/2LQj52Ubb7CStguWBO6cJycFYvQQT
o6BSbPXCNreGGJ6sKv9Qx3JFV2QMXy8fuTE9qbN1O5d3onZyTAtM0kiwKJVFdbAr0dRFtDvWsjW+
7sB0+CVl6Zt6iw8Y1rAyz0avV8hDckFHIjOMAQA5T40JFm8U6mer8x2pQdL6ykvzo580fceQs2sC
rNqkDBvooGNkgh9GyjfI24AcVeluUkNDE2EwyaVnzffEgG+QlO27U0J4UyI5QeahDJPyq5XF+FAz
jG2zkDWnU7cBZ0azt6zc2uaD1KYIsK1aclcdQj9RE/2cOXJfizp1o5rPjNfI1dGae3NhmWSadlMm
DlbSipP5hgrfjvHAA71sv9A1czvWrB9626RbECTwQqY/gol2lMLBnmd+w1DjuM2Lhgm9mevg1Xbs
O/6s0IWH8tIHPIxRb3YV40389M4jLzqj579CUv378i1wQNoEdfkTE02MiuzsGs4J9rlhu2w6E4Ow
BukelAaKr4pWbbAGhUtiUWmWIj2s6wZLicc0Hy8z3lF0BroXrRZYDSiDX5aV5ZrSAc/m4MM56Co/
gDlSmhofmYJh5BypALjzLdv3JHWZHOipjytJ2x/S5i4uJm3X9u3ZrronpWgsBIo8vq+Vp2K7yLmL
xjCsXnSdbZjFdc6wTEDyFIS+te64UmK4KHdqHW2dgcEJJm2lW5s61G+rpK1S+WkYAuvrVr+llYHX
KOpHrnUPWIRdUp0pHZOdqq1/Mywjxz6BM95smq0jxqdB8oxJiF/UEnqRdPprMws0lM680yCiU0iA
+jZ8Y35S93trROjU5ZUb1pPpcn6u5o0Lnk859GPjwy6VwZvhx2AvF1Oxjp8y41tDxrtVbTydrVxc
rVIBicWGjPBAncv5W4esfhOovPkI96ul4Mj/Oo6wEptbDShj3p17i/S0z4is84AvRTitCn5IEpof
XctBNcy8kczm8J9Gr9CDeyym+M+8VHPRP5qMVonhOPtc2vcx/RzBB+tWX5nCKa+xGV+paOwwFn1S
dPg7FLRjjO4w8FsXBaUHS5bPjj4+1cP8xLgjVn/BLUZmGDPEk3TDZHrCQnQb0gItZsiHghO3GM0P
/D1q5I7rGdPkL01sPdWFP4SVxNfG+GCw/ElHSsuZqR3UybiOZnbV0PiRbn46NKwHS4fQse5jrLbh
BPO4WiXdmgPQFtWGk2khdXYDOe9MJT8GS3vuVR5FPvF2BBOgJCGsEnhhm0raJc80CvHRSSrG3XDJ
iLl8oKhNZ9q5XJkOzCuUCh+xxOkWnsZj1t1iHc1A6Lc53evBej2tN0loY1g9KfOhdZqX9XnMVHX5
hKCkQrZSnpLwpsPy9e00JcPlto+OX6vdqrqXuk2OYDTRosO+4GfiUcElGpdYW7fdD65jDCwRiVCw
5s7CVtJX2/wqzfbMvf4SGSEeCNjaxRJvfrmkN1CLNr1kYAwHvJ0DNNvrdGOV5r0tGj2WZD3S8DGC
0qqlCvb2S732dWiKjrEfjKNbjmN6tUesVMqqbV38isjGZHtN5oL2qdNovt2I1VL0pgEMQreZJog2
5tfa5FsaOFmYZXTpg/ZcF5ayGfHbztZrL2JK1Ui6q6mUvW+V0QMX9In3F3jJUB6bFIt4e3yqJplT
1NLpsSclNp6T89mFxS5vOP4j7Gg9DXO41uYrkMKXEIcqX1lWP262K3hAbO9ENz9BxnITEas+R6wC
MSzXwb1EoRfPwXZuT4rEk02mtx0TUh7mKItnT/b3ppbYF+rQdyJwmbUc/Fwbso2cm9jtwjbzVYs/
h+v0vUXcWGHElyS6xtU33aT8pVCkxce23Vf6oD+PoEhtK99lAwGNopqE56JmbVpbOk76zaKIbGP2
jI/EsYmDrfVDSBYw43P8mEl/GbXx2JYpVj4VNc5m6Q+DqP0Sg4rbpZmu0RIpnKzm6xRg0Z5mWPcN
Yxu4WcYwEIiixYsKm+eYAYJMnPRxWHCTYgcGLjPKbyZlzk0DJsqV0M9x6VPo0kWrFa9ZJW6JznZa
QvOIM2SPG0RHc7pgBgpBnBvKay+CN3PGHQtGwAvdQSIc3D+SZB72sXRLElp3ykd7w3F3T3+SsfDO
9hIdukFbWdjRTFuZELbxVSovb/CMVfvF3jOjdaMv9a0xiuLULum3UOHIGSZd8UEg+dhLT9ag7m16
pluhVeCK4tqdcLwnGAuYiqKVutEY+tkPNsoLDLSOiYHaa6CJNFi2O3f4ynQ9k+a64nEnlKwe1cZC
0j7OBjd5Y46Kv7TvnHHjSWDWHxqL5ncTWEYbIU0C/Re2UPBa1lw7f/8QcR25AyJfc77VleWG7uIL
tigxdsYgyU066GwM2LlRCWfTiB3dLfGhThT1WQkDjEC7ak+7XN0v0IXALTE1M0He0JOu2ZWknps0
Mh9nI743Irm6ww/hMTFpNan0tWsaFDTbfANXBE8ru9itBqPZ4b17MdEkF7FxbLh4kzooD3ESQdWV
h6mUbygXYaBBEthVjact0/sg2VRBpFVnDLBhT6K46jr4t3aH+DIKK3Xf6eU97sOs67r92bI1/bJ6
j3PWRTREP7GqYNhnkTPWiCoMOlybHcJdj0m1wJ/gR1rTO2aDnBeLZW7parJXOG1rBeejzOBzf60p
zohY2vHa3DjHpcDMYdoGElugmIMjnG+0sQJI0xeFa5tQInkWxppBwAcE2UDNNYiRAgd3mfUeZrzu
FpqGbxXIpmA8+2bPWmunBb8IK/ZnO6hBWMZvuFjhs5THZB5JjuxFKMjolmFDUktEY6cM2xfIV5ea
VhMQUG54fNc8RVefYuS3SOfwTyfrgqJay106Wq85fASCrMNiN8NdDuyx0q3ctcJgF3B1b5NWEFWN
3SeScgK2KX0jGxpcTWcWpULD7aV5s1OM3iFvCLnJZ8qJNtCTjnEqUh5rW6j6N+T9mCdrme01cEvA
E1wkVtIuoyI8Kyxe3QokWKViHZAMwWOKMnvnaIz5N33I5m/rcjsknEY09J0o5UAE3IDq17gx4/Qt
rYxiZ0gGKfWckUV9cJk8vmDO8d6TqNKBQ4bUWHrn26RZDR4HKII/C8yMjo1FSFuV0A5qnfcq8LXa
TaI+CAtmYqtSyVPT/jkTNEsryTQ9gA9un+gQ2qDAMj3orgzjeIOkX4PT9EUJ+08LUo5vVS0J7Zw8
GWq2sldBqhGbXqwCt9BMtC5875JS81CfWkKKTtsqat2RZKaJTywJX6RCuZ60PUkGPsKR6LMVabsV
wCJ3oQy2RjMNbtba3zvaI15jKg9xJe/1ahBkEXm7A4WJqRgW0WZUES2DgqwbOg3VXEHfTfbOYMVM
2wcPwTkrLOu+TdEDRkEaYZB8hL/gmmppuUiX+L0JoqpSWmu/pjjwb28SGYWnAWcZncH0QwcmQzQn
nDfDzjCfHXvsXqfMeRBwVw9EVCWIA6ZZeGrCS8Btu6y4GwLgfDdMbGlndG5Xnu4mplQQ9Uy+ibYp
XGAFyDpU/RHB7q1iT29mk81I3HXeb3hJRgdackOUnSEuyKvpzaY9w7HIPtNaFVMx1B2ITtvIs6mS
bSnJCk+aoXOgh0gWh0YDYdxE5tZ2N1O3brWkGfeiFx4zCDaTxAudo4B0PnbIzqaw2Y7SUnbDWC8H
rF6pm1uQCGvd5+dux4gssYGxQCIcO+5CXqFiLH3spwFkEvF9VK9AP+xj4alRddgXtmq5QlJvaKkx
FKnPAOOwURIAxYW67HFoPpVjBTUzg0wn5h3cPKyq8QmOTIZv1WgL70f1RGH8KLTKb7QhPQ5MtUgl
epGOl6EfUZejqdNoqaz6tQQ4xymiIfwwj7Ua3PR67i/2tFOGesXe5ld1qT/SeT6YXMAIZ7BpjnCA
5fRn7VIj3Iu2+KHOMBnLQjvMZXUtY+W1wlZvQ2zdgjCouUwAIA8aNxrRDRJA576LmJ6+1XBFZrU2
7+oIC7Sg2Yrdi1bsZIzvaso4cNlPjluW971F9hp05Qq0SN8SA5totTBhL5sAavkxD8wXL/uUqewg
8AcbMxTsdLSbQNqnBirkYH1TJqAii7AijFrzi25T9ooByEZBByuwwAxaqd2yj5ctCrwPnJLvhzx6
kHjaFUkIQiVDQmNH+FyEGQeqVID9MkGQRyYtIqt8rjpLx/4CHl8AvJMa1Aa+ByA0mbpNai+naoEJ
HvIJeLo3U2Nc29g8G6JhJoROMoqE1V7GmA6myafJhL03LfPGWSwQFmFyBlIO2pbXRjBr3FVKxqcM
Z2VjTvmmmRVzZ5KVYMuXg2SvnzASrnDeA9CFm9Y2bQfTC6v8Dq8WTmUqSP5ckdJ1Q+HQex9mUAYc
gEGl+KIe7jpjQvuL7bXbq+IbWk1ctBiuyZsVQwC64mTY6iG5zx112M9RhzVd0n+KSNRespNFSVGu
4nHpbUiEJDHHzBY6NEaW7EiIcMOrteCYBRPyuQAkFUgSUZbSpeL8VM2xwyz5wM3KXN9cP+PslLqC
KY+o4GhLEvx84C+7ZsQ3qKtLL9mO+Bhi3JQQ/MymcixV/T4b4UkWnYp9/ZK4Tbu3k4rxpAa5wISf
phGL3Yx/4TayUB5oWuGOWMN4c8wJFgWxm+LN7BlRuhHpNJwnOOAka1GNdGRp93M+j9tZKyf8rhqs
Ifm3MquMZ+bGb/p6HLeL0hQ701zKE8NAvkgWZ2OolXIYrORehkp+wO/6atSGcSqIgsCqu3GqyiPO
Q4AuEhQndkLIilE8ptMUfI0QaVethNaeNlDrzYvxFrXNIyLOW11G0kPh4LjOjAxdGxHKSGmyo50z
dv8NVMbsMOg6h+dknYSqeSYN3F2Vc7nm8D2aYdW61SfOHPL59aoWDL/hqhZio0m+xCiP4zIxRqwb
SLiXUo28camf6WTt8t4k2Iw42OG/c+s1PaN/wiaUk8GdY5RePraGm6vsJdwhbxqE+eW0zLeMhj4H
YHg2QldxkZ6jI4byRMvSaA71+HU0Jk/D+uHxMQ6OAhFa25ThbgyGzh30PPMbkwprbT0zkWb4+hS4
jWjeq1z5kQFe8VrcBI5LyqWQWY4/rg9Qt5qD1hJVaKW9rRyoeOlsevjzOLtCJo07cPxqUWAh+3C+
2RYddMvkmcLxa30LJ/yVwJVM5jGbm5OwGMbDyd9vHS7McWK+sku9hAIbT6bYjkKyg9IJ2FZakEri
ZWuqigD8NG9niAWeua6vDn7fTjXteaPlQErhKdxkCuaHc/tTBMghckv/5oSUbbPV1zGOvLQJyY1+
iEYDNeuRa0+7qWkOZa6p+MFQcwRfxnaBdFUIgcdmlPRbxnVbF0kjUjWNNc/inpgal+9WX1MLzPhk
tETPmaHcDhjOiWm6KQotBzKnp7jwKG9QU+IwlZ6uVq9Oow4wPppsz22kHcMXoXzqS+XsZMYZHLYz
0yZlxIhwEub44NNLwKdkivVdBqHhrDX5vmxZc3wVgqx+vAIJvlFMMghn0SwmTNL3YgXqzU6d7Iqn
cpn8XFaBO1gqqj5Z47s/EbClgb2Z0Pu6hgZ5sZXgFJyIqpzF+rNXnZpEQp3ohfIogS17sTFaEEWj
yF9AtQHSyZlQFhSAnHI9g0IcAaGiff3Jamc/tvbc+dh6e6meAkOcvNSZ82s8vy6tkzBwW52FAhg4
0hx3vUhjxUFxSSNbaRdtA9zOQVK41v4WSuLlWN+OOvwrsr3OzcfyaexMxswaugCBxkWh9WtorYtt
o4nbERvXoFMhbMKXGvJH5d0KgtOydNLNs0W6c2Rda1zXusogMVLMrTVE27qqDr1Zv9bWYWb8gtIo
+XhrBW8iiLdBYl+IrbYONPXFQYEtY81BrWg/G5NxEhmqNTnjatyhsBVUr1G6M8LAOCTfwi6b13Qd
90lAw28oiQKphL8wvDOzxHCNll0EPDYrDYnbk3b2y/tJ3BhiVqjsw5vrrJwIEVeRDQNL20q0N2EV
lK7da48KagfdbjHZWXOMSNE8psyvYREdrKbUKA3A8lJT/JdTaBx1/WrrM72aXrkSoL7i4AIDdn5O
QvuG9sC11TjsRuVYMZm1WfTmdUrnip56uRcxX62Zylfqgc/YRj0uivk4ptkWESWwbYODzIAjH1ZJ
hSNE/tqK5cFUih9mw/+RKs3JaXvVmy2FcMupfKFU9xlMUbflvkwXC6TepDHro33vanxqq9i5AZxO
JG+UPwGcaXxvzrPG4G/zt1zTXmAL81hM3aeZSVEvNalzlpzkoAzcGnt5M6RcFwQWvykOj00G6Ir0
Sg1MbpEa+zQ7h90aTtF5AEGnkdACfYIrl0FvtMz7UpjOA4CeTRiTAyqcLkVQq5uJWdldUxFyW3RX
RNIId+gg6DaHmS0JtyQYdqragKayc+lWSTJey6HeYzbxosO0IsW+baks+Ylpm26FLoc8EqgHYsQA
0jwjCOe0LZfz3MrnxRLfVTHE+DQRPUVROfpmcYkQrHNNNww1JOTsati/jEkFgnHdpEJg0fOV42Vw
/DRzIKpTk22kxG9NOk+XFg8HAAUxHZAw4TOQ+i1z3XqdlBWc3/JBGwz7aqXU8uYASlsfcQSKuTro
elVvRdA51xFgG461g/MGK+9O0dnqkJR+TAMnRteQ8NiPSgNvOkr4KODd6SKHLb5BQEcpSmcr/5KV
b+CBh4UduW1n7K0AtoDG1srwg97I/Ar1jdeYcEhO0UqsFyT8PdGJ1OTjoIX3TQ2UB/Ru5M3V8Stu
qWvqRNo4ZCdLubZF0nhKLe8AdZc3I82Gq1APAyPR+ajF27ZRxdGa4ucEi7KjwpzPFkzXFlxFdCpp
06HWEk9WjRQxM++oDMS7JhDBCUV4atJdqusK6VCe3g9yqC/C7g9llzW7BSLIztR2oDGUc1oaj9E8
vbdKTVtIQZlMzNecLNDBCrBGr8AFE0LNtOmnhRulLbl4Q16GHuB/sj4zW2IMkQ3NY2M95UocHgzT
CvfKcw2+CFXmYWnso9QW1qOGfdXXfRgq/AGJjqGGw40wiUtocW3bfXoxVi1aTkmVSdpzbcCxVawC
QGUlHy3TgLE0ReiIHGcbg2zloqKDqPLyvg57xAq4g47BtbOqZMMs0tvX8lVom5kXNcO2J63XQDSi
9jcqn5kGgARb/RsVRw1VKzovTwcgkuG2ztuOTmDQg6EZXsxJXuxBpaaw7nXSlk+j4b3ryVsTa1SV
6+qzR/1oB/yxDqP1TBIwohAAZftaDUPmPDrrZ8S4I16tGr3OpnoBH4+oiGJinZSY0Rcl7bCZamjn
uKKi04tmA3IY7hnOag4LaK71EmPZ9hjcuLFm6Uc9cV4dnMmPcYDrSGZjQ5USBSSgRTeqBriuNJLC
C1CR83KCa28+GFQXj7JcqNKBGiel9eOsXyj9k7GpNs623MxL29P1hmuy5Qkl0K6O2gyiuSgWT0hg
OYmRL8QofEidtENfRmXfYWrl1GRRpGBsa1XxkZR/xlql+U7kyOMgj1on3hcUXkejZVYCQYDhRbJb
zbv4p74dNI+FqtHLn+KtE8SZ19tF6WaEA2jwFFzVh3FvGqa+GYmQ3cpgBAae+RNDPelBS/dyuuoK
ezbpcmsTRm0FmGkuj7PNiR1qz3ocnGhV4sw+wGUB2sd3dlTttlKN8FCOAzwqCSA6CUl+uCP3zGzd
MeMiqVnk8W2nZh+ZyU0ziaanqoDNSKBnDGIYu0Z1mN8yf6xmmtfFmsko47uI4sw2XJL3QpV0SHXw
Ot2IwMCRL9agSDr9hu1W+cs8MkQyjBmRozwXCDOX3tkookuw+1Yz7DgHzBvi+rlIAwpS5FTKUY3b
1oPL/X3mk7Mn++RkNaR4Veh46D2R7dnlTWlRYNBro0PcXcU7WYqf8GI3Fm4ELiqD0rXQ3xZjkv2Q
ZX03rpfaYt0aVaNy6SXhJgIB6NMBKzZaPH/23cCwKOpyJBF3A7nExorbH0VR76j9vwdVfFbwDAVy
o1J9i7BZyx26GnG4kCSGwXOIK9vLSq0yAGslODzXAwI52X44tOQ9paXaSdG36iR+hCt61EwGgmS6
qp6ZxLB3wATqsb4c1bRc+FBk/SCNbrUYXDUUMNqDQ3sAKXdhtkYHFFqDm0sRRhq0r7RgeFXGonic
IE4TXmY7SltPNOnKwxjrwLRCavhGargqDjQEiuoRbBt45mq4yHRO9haQiR0RzloKn4Yb4FDM341+
UZnBk06KVg3ggpQgemSSJ0B/ONiEgrN5CPirbArwttMxEGpIeS1xjiF041lDQFTl2itaOIp4Waat
OkHmM1m8zP/BhIfr1exyhb4nXvk3Rjp/6nRFvH6Yl6NOiWlnpsX3AtqU5+gTNSIa/Nto2g6BGE96
7RzasAx2wuqIkHR9NyWKvVGXBbqOKDOatcAXEwUnYJR/CYtmlU1oPpABaqUQFR4qFW6AsLhCCW4c
t6HTB8Wqvpf4Vve1YOLNuRt1ap1igYhZ2GJfKAYU+GS4Tc1RO6LNtyEJ6X6xBNRUyImAWdlbLZO3
lQy16UQLkAVUcosjQijGep84gG7auo51/+sftdbsVKrDptjWRcvxoPLrv/6LZepLc/vLr6/XPyXu
ghYbDxV5sY5357LmGHFx7Oj6YERUA8crlvaY5F28xT/rSQ0r67AU58citpvbbDTgIRWhwZRRmrvB
oDtIUBbn6rAPGAnCJXyKKgeR/xbfvtCdkvA2Ni3l9SAWBjTa1gmYXGTJFPpb0cmP9AqtTzvgU5tv
qzm4rdrxlEY40fB14iN8Wla35Us77jeVOji3ql5VkPBwbg31+FrES+1nfZSigPmwLE6zXDUlyraU
Bj8/70HjWl9s5SEYcR/MnBtlNA+F1ZXbpKp+pFHaUVMYfySA0PIpGM6qiIbdaJs58oB4HQ4xzmGD
S/Sc8SaNeHmaqrHf0tiHE93H6SnPGVFhhMzLq5w0hpnJM35QBZKWaV+VZH06gVOeFFsoHacmDlJi
7PQ+z8tmq6Tl04QZR4SeGD6TSSxpTAwh5P0zUNUbkVYPc6rQqtW7O9GkOIOKEdFJ25woUAGTXIbB
7zAROSq6wkGjpebBQPjnWuq05lpgQ01ABLL8pM5IuG5lzw4o5zyW2xGjUl7vEQQOZdMakEJyUvHo
QL6CPs8xpvi+MMrLMEqJ0D+Vvha2zpE2/kE6ZuDLqdh2jMPTsQ+9JM/puaOtssXMXewU3DbxaG+l
NNoLAzv7Jmy7i6Hq+W5ZkGZTU3N2LR026hBW/4RMJyEFn7e4IzJaCyz5NlKd/Zi5HbnpsVTmj7mw
02cEUvAdEfBGIfirFvFHHNFxrot5cmeLwh62A4MPxa7fskWyDXKtTZ3l9alvI9pfuG35IhD6plc4
BdKqel8iQ26ryL6vqpEaRUUzFzsn7MZHnsX6tyGykpM5WfjUNeI46yKHgzR+6sno9iXYK8jbrlzK
z8SwvlnjOmPHBIyMTUCF1okenEeZaKVGGPVaZ3pGmxf5YV88spCtC2zIgFg6a/ZdtJgP4g4aZ3/t
Y5UkPKSCqYIjNdSl8FrGPD2hjfJQ5IJGdp77Ga2uY4Mole0ygAh3Vq8emVFCIz3fN11unxKKR4cI
l9fjMATOoQabexwtvgZbID+EjjBOJdIVMhIHtXYfLLsp1Q2E7ZW9TQ2mbMqATnsSndvaDC6IonS/
0VHHSy0o/KJenUho/WxmhRmwrmzDe43CpGdpTAxTku09HOeUe4ORz0EhsLfxGXjoTFrsjdLFj7Wp
mK7S1Opj79SzG5oyf0K308A2KgmFI0HPk575QQtIr0x2GRNIQQNtmbQwT9Lmm9M0/0PZee22DW3r
+l3OPQH2cktSEtVsy5Lcbgi3sPfOp98fvQ6wV5wgxr4xnNiJWOYcc5S/sMq1qHwIfLLUUezyh7Zi
olSOevogmSbuTANjYrEukacYmvihWf5TearDB5qjIOekJHjwJ4ZNLenqFW5sjimbZV4JTnTom9K4
grFC9qdX6zuchlbRVMi0vMFImTWwxK8/xuEs4wZciKsxeupSXcf9llG7bwnMGSvhDg8ybRvp2Ov5
gdrftG003Ax5qRy6kKHm8vdtNbSr0sJwEItK7dhI7b6ODU/qdPOhTcwrIuYLluwtHYfI7ZJl3iBI
CT5ywXM8IzuWhmi4qkFjuIiL4dKTx+O6GKJ61XSQWEzYda4wFhKiA9E7w8tpHdW1Rt9aV1dVwaC0
FqUJbh0LGltQHFDa7FWY5oMoSsVdjArsZi5vBiRuNmmVGHczV4zq+SEP0BSKq/Q+0wjJTILx5PYt
YlqfA47i+v2kNvbJIPu21DAeVEtAE2q+8G8j9AcKTHnwhl/VUagDEzD6o6b2jFMG39yB3FFcHGfv
2yDet3Uxb6pmYHyjJXd1FHldPSBFuwC//JlA3/fMlUclPfiFOTjtvPMrQ8d+GKqJT2LFQdC+5GIx
e0zcmlU21R+Qq2m/JTfyErkDzBltPetqt8szKqVaY1C6VLiMTZwBTCgBnkCS982hQsLb0cOKEaC+
wVpaWIMGw6FdRtzCDJFZAUqp20rRkLqnCPC3hjkfFE3XMcgFBJtUFqzcqdtL6qDCz/aNW6OID4zC
9k1dz4tnfLEuzUjG2qoeuVwBLIR5I/RjBZJ1Xg99RCvdmHANnxqQIcZMvpZCPuh0nQp/xBZ4IiMJ
MfIk42XKqMbXRpequ2AaZVuhRUbonjdKUU07iiJkmh/mGetKKDjpwcCGx80V0T824RA6CpqinSVa
O3BxDpxxFQxASigJaifpKsPFwwz7nLRHezdskSubJZm+3dEUpQSNMR3GVacijNOT8RmGCYFERxE2
wjorFadNHwhLhSbfMib0V62iPApx+Tml9TUEzczKmm71ksk5IjjKUZiJuGHT9+ieJ6mH/RotzILO
bVfHB9FvaA/E+GGO1nAL7mI0CMeWiDcx57+/mvQwd8SpfyxGBiaTaOGQ3uF6rI7qsFd9ihDZuG3V
DtfZkAlOV8owvfFOQA2kO+DzWGzNCQJsbBbVgRztJpj9ft2x3pizJ4hch8WFAk8CdaTv69GC5zGq
GEjWfbMp1W7FbBZ9ELARO80QEFmcgOMVwbMgYkht0kDeTF11N40ZR0MtwcMbgidZpiAKFXNpBXm1
Ud9YsoCPGapi67wycRlOFFj+PiCrVg92nYnNbVXWp0ahFoalU7tZN9BRzUPFnccR5W9fPJDdTCzG
/mAYUF/HtN6PjX77VULyJO0604VNiBCwgRQrjQPgBL22AZiqnwS9lh1Ep9NVx/3gu2UcNQNMbpr3
+ioRqagrUQYeLgQ3cyaXh2am0BCUKVtlukqDx7foGYLIc4YM8Hgfxw9K4Ke7ZM63uijre0tvD1Os
tZ4ax3dQqOiXpAGk+0rttpiBSXtcZyiNgqKT9nPPwLBcEoCvn3x96Zff8WcLeJpWT7Sus0ZzM91Q
vFpvvEAzxP1/vkBDAFRdx2vVr7It8kDIaS4//fpOzhn857ha0yRvfdc8msjVnfp2o8k4yKOXYuu7
aKHe2eapfxoAvl8Ct9pGrnSXP5kv/bt1kBgiho+SsBboBa/Ir9QHqgf1BA1JUlfDyZyO/qsSY/+G
yzByLoRwe+myYFylrkPLlp4D5BM2sSd66SZf6e/8xW1x1vmnFS1Lyo/Czh7kU9TczM8GcvKJA+JO
u8stu6ajfTUO0Xo+CuJa8B7qArw+fW97vs1ix7owOBTfjK2MzIijnJM37GXUwp1LW9yMbgWX7KO8
IM5nVUejvMV/VT8FDyo0y+qtL49EhYbBI4cJA858L2E/lNooBuBgnsZ2dwQjjWosnWzWmmVuIlwS
63QdH/x0AzhGvq/eCuRfvCw9msZFEN65dZB6awXHZJQGV7Scho9qC9SkZUD5itv9eKMC3aqdcldu
quSSnUm/1Rzn6pUIdpEAcoJN0m3zh/gBYUTG1z3wXkhYm05bKQ/qWyrvZdFGw3sOP9ujcrV2MevV
6zJQyF7AfNHu99UBzFuK9MpL/5r1tnICwHDHzU2O+g6z67Ecd/1TeOkepHWtOIBuj8Lii2ZPZ442
QEUbClCUB3S7v1ENG2fEFFyGnV/FwgVfIlwWayy0Nnpo367f3sy3zeDGBytnxMMMiO4lShX4kzl4
lZ4HDyJMsWb+I8QrBl57NEd4N9MuP2QP0q12wWW7ze47GWtX2z+qyC/bPdrmjCbO4sm4yBh5s3Dw
pGRdV+5Tt4MlMNMujh3hkO3NI71k6spLvE3HZQUElB6TFzwyw8Ph+LM+Vs/CadylYPU32XZeqfsr
KMpViOSoWz1GjQPEhgbze0Pe+1q7tAJvpA+E14EkuxWEh9uag+4FYsQjUTiDl1fiQrDBXh58RsvJ
emOhlGMzSDMQNrdFZRtfTdHpKGzHnRFTj7iZ212qdX5DWQ7CAMMVcRc+pAvCGt6k0zB1qd3mINvx
LjiPV2ET32ibaGtc6/xOi7Z64GI68Cid5Dt/S4KaVHb+CJU0+az3mMANdkPvhFbrOsCOGljoc+MW
T/Xepyv4iMmlK9zj64mBHeRTxDjXYEzCm/EVNvnRuCs3r2PoNAdlU66A6FYuxlqPyQvUkLNxAvVS
PKnYNrlwVlSM6INVaDrtrxiyng2kAmIywMQbUblrPQlhW3t4IZQpb4z+Fmg9WPANzfAUjN4N5jIi
6E0vP1tvWuJUL8VVcJiilBv10u5NuMuDJ701L2KCXKNjrYRjtRU7B2So5YyO+VRtzbMUOsM7UjBu
velus/PC7QGXO9uil5zTwRMutI7illdKd0i8ALV7b57iV4RLqpWx0U6zYdfo5rrmmYJx/iWldpt6
2UE8KyfrFMaYftv+dqaffMMTomqPd4lpN2+C6rYbcg5MIpxB34W74lZ/GtbGi3+o98Em98pfzTr0
nRjmMMMn28r2BgMV/nMbR4dOxITLY3S374z79JTS+lrjaJxeaeM/iYqT3Maqq5E5wbnxMgLQAs9e
D78CEXsyNIY5F23jA2znhHSeeTMAuMFXnQh0gb1QceCwaGQ6JnZpAdZzNRLQzPaVLU/eLh/CV8GA
deQghiPbIz5fNlBF5rO4HqwaT7oLgSJv4Nrq++4Q1bxsFlMuOcv5FDPAtM3b8oRfjIlvM+dWtEcj
wNAc0NCLWMKq2flXZEFUDCzre9CR43yH0BajyPv4CrhboDOMKeEGyyrpOHlQ8FSPAS1igW/9e3Bj
HjGJ7F1x1R6EM44Ih/lWYK5K2nC0UA44+p+D6cQHYU2pCCNDuXAsSiRwT9rFuDOegzNHwrOxVT6E
Q+Ox/2KqezoHaAMhBOTVD/UOiFAEetQRb60VtAYnfNZ/BXsw49jg0AF9luj7Y1jOUmVs6kk3Firt
G2a71q4JgC44gIJFxbWslXmuM7f+JaIbt4tfRF7pvbSVbqvuFQ3WR5+lTSIOhhmRNAQkHMAzhcsf
ivY2JZRNvrdwsFH/QMcXsvY2m9bxL6t9gOtuutrAkakeR65lIZC4geays1QQt273nG2b0mPCBMwC
uTXsjI5MZUFdT64ChIZ5iDefQlznZTtfBW47OAg+AtU+KZMtr9sH6yhhVb+HDqkZdrUZD/rGYptI
t8JTsmo98nf5LvoMjjFqTB9iv9WJqcgM28AZ0PbINmCHyYTU99xr94w9M26xui6ih4Mj5w50f6dH
1OEmf7aeSNSlQyXYhuEwGRReafuDzfU/tJtksOW7RLVrpHCoVdo3C50feD7isfYJC65w0s9Bj5/a
bt6nbrNpnAAq0KY6Bnb/lj/Kl+kJM3XzjR5QuDP3+U2mrprn8KGcVs07W04K7HavvKGptUWKbeeH
Lg/MGG55EDgFRo0bXZIQVfNTjJiltJWZqiEwJfCW2NO28igiIo4l0FZLDpLde9JmBrfx1HotMF7T
LvEB+PBTOxndBtGDvS+6xrH/1YrIwtiyTFNokz80QAid/io8zzxpdHSpyG7NPY4ZYBTy6T7dp/ne
9ywaAHZ1CD31TbVO3S1QxWJEU2PdvPtbBXG8aI2unIaG6bq5CtAxMrv1odLYGQ9vD1VxWsmLS4k3
3GrdQQ83UDPkg/GrYG2jEosnyZExvXbqOO6F80S+ETnaQ30agM6/Yd/mrwRW4X29DmixgrU1gCkj
c4KUJvlKuTG9rPXq+ZYV1txl5VbK3VB0mF+BiOj26GmYkJLynXzP7xsCk1SHNtR0P/Z7I1kvaEtE
tmBPZrYerpV8bWo7CvdIP5EpxMVVV48I+zT41Ze20B1J2MrP+r61zm3s+aShL3G2lU4EKBBRcnSl
O5jfN7fRbQ67cjegAXLuHpNqkzCH0YhRUIhcY2uSuJTvouGEHPoP2u2oQFpZUxoDFtC9oLhBTo4u
HekcwKToJng1X2TMJu30Mz71L+gUhF6/Ul6KQ7UNd92+fVbvy3QzMSAGZXpWCoScIFApTjh7CN2X
q8rwrJc225iAjLJ9oThTfpsbLmTA0DH922A+Fx/lSxlC47Cp/yKT/Pwz0FZwP/JfsLwy9ROW2fQE
ixFCVqrbYOeAEy4Q8NJGmu62xpVlR7/0km+ibt+cGX76j4Jgz8f5V3HQzwVmfY7vmZeA9GuXP8D3
dZAUHWHpHUvNLXlZ8Ejwzmaz8pZYbKdKcmpAKU56JY9r89cAN1l6pMeR5t4j1wlNFEIBxxdWcNDD
bPOeARwquVp/Eu6yM7SZUbVJxxlmxwBI34CAzp+LVRFkiX1AKmGb/l58BMpybqg6doKCrLjt35i4
EdA+xNnM0U7aEVB9/DCtfXLUNxY+2jPpjrwV9o9L5zx/iSq3/uwOjSuxZRZTHmhRroR5Mr/qe+Qt
bnZK9krtgsHdpWtzi1r3oYQVZpIFO8YxvCVzCF7YM+m+L3YlfBh104p2ecbyvozXC/M2AdO+qq2L
D0+G1abttBsjsxFHX000KxB6gstXrrHcYgBanpkGBy8SAYuMCgdO4uw+MTfpgy+5c/HxLLyUI6S4
U5+61RPt50DY+msyqGjTxTbQatKzsb6MarUx77ty5SM+cWoxmCf3EW3rg5fBqZqQxlPQbGVbOGaX
8WpGNlaM2ObtEMOg3f4xabZ2geTCsFJS3fmuZgK4rh5Fj9fo3/ugjPAaa/YhiZ+8piNsyl54ZYMW
YMnX6i47BRugt5hzmbt0mx6K1960g316CW5wtisscqUODM8n3YB79Y1xTWW3JKwmjs+udQDHHKCM
xdKI7vJ7Llu6E1/Ek3Kho8HHLvqRVHVwf3pwygDc94XLyxX2KeqJKGu46Wfj78GULEP3S/Cx+LYK
O0BW7Y35CHX3Da9XD1cUc1uu1Hf/YELb9Kn5yJHt4mjdw2qkuVcehh3SfprbrMKPLGakRT3kIVzK
Pqp38YozivXSPdEv4Lzunuh/tJVTQ3ZxZTe4Ve+F52wtvovTugxsRFCFu0UuCTgoj7x9jWkyvde/
OLWGym1np2jcYRsiabfy3/198xjU+xiI7xaXIdfYZXDeQrfq7c7c4pHwjJBMPrJDedi/ANXTzLJ2
BYcP0AnXH9faxjrVp/YKvvPRnNwCJiRYUPYqINH1dAhfyarRzCe7xCYmctO3iS5fYH/2JcDLNWkT
qG1O+faxO4XKIf3Qnlid99Grv8k8y3fHyLX2xg0qyuIHQwYwGBaquXQxV4YCON5WX4QDpp5Q5lfW
ZEcu0V/fM0NxwyPLCrWXeNvsQsjwd9J5CTYLbowazthKd+VSxCLGmG9o6gU301V6ekLXV2pdej/M
cGGfczBWLykId2dcqzcsnEV/8STvw0+IsOZ9WtjRr/jSv3MICGdpnT/nlynbLM7wJ38zbo0zMYpN
YXwwfjsoh2kXQxl+ThBxSJ35zH82PreB281bNbHp4E6xE27JiP1P8OSU68Bx40+VEoPMCFkt6FdH
KFfiPVEe/R0IGMcYVsyluCleAalbh6XJKTD+Wfn3wTlkP9n+Y/rJGu6fSKGnHRBN8RTdEo5kQg40
NGxiHHM8EBnDe2xU7OiuWg+PlK3qMT9Ia2O/xQZ3ZTzVbLQKeGmxJm4SJ7Vn0upr/zJ4TGQeyytw
NcFF4LFAkcWFdvdEre5HdnMoQU1WbrMWGfsx8Huwdiykt/pU4U8QOAkQsdwdLubThKC929/478P4
GDdrIdto4qZQKSttYP6ecZMszor0Q1YEP0hR8L7F52XvjEj57Mtf/lqTvRmTUCS3u7VYecGGX0R0
bz/dlLcEQBCI1m7iYutNfa/tIMAatnhQVg1DwStE49BOaAXlD6MGMWgbcUYy4LpZMmc4hW85GVm4
GlfiR2VusG4mdj8KxPAFwmCXnnEsX5snuBUyNad0Eq6R5gRa27OLOnVjAIkeLBwL8IL3McPku2TU
e5iopeU2sxi7Rs1uBs0Pu+lFDa2EYZWY7L++05c/5nET7aH0LH/79eXrbxOgWVnSVqwYfqeRenMV
1xznkKF8N4phUilz+oSDPV7ikyzvQvq/oIjRAfr649d3gZnsICVm2yqGfsIgGWNgCi6IcHeJGFeb
NOcaw7JHRW5xQxuWLzGgHKdj2gH5e1YAyjUHVRrJnsbi/38ZzfrYqaW+SfQwxb4tpy4wAN1oU79L
67TaWZ/WZ4E068GUEuU/XwB90aAFxbDKSoEC5uuLPl9TQyC8GzXV2xjpe+DI5aqtIzKL0HwEkll7
YUnODkoSxiKNaRWOKpgPWrjT/CFq8UVI7gKaGUMZmMALJPjR9c2gyh9yIiKGFFPn6ebJ5953UcV4
sMo6t0D0yvYFSnMLCngVTJ9K6R/91pfJboMOptlTrMsNu0iEpDwTkVXZA92cIeA/c3KOJ6Ppks0M
N4OmDYM1v3xQm8dJBeu6fB+ZI6TyqPkQ4vhipeW5Hpv7FklGwqfqFBiIK0POvxAfp1JQNq0qenTe
19Jk3CVT4JXo3ivUpFbv3+eSejZ86iaEve0Ekxy7rhVPTv2Tz/BnNbTmQ9nNi54duCF/nK/DLN/y
ashtCtWnhVR+mEKPPG6PGJY4vpuyJuwsP4T5F3q+Uh+afGy2HZQsQlCabmuDrNYYvUGcwpsahW0b
9sa0wWJ204sYRkbqMuVsjKOZWuO+z8k/rZ4+YZXRKRJmdWNZ8vtEU3mFSJxvR8A43EDyoZs+zp32
Sx2ASQo+uzLp0rWWkkl0YrfrDI0GTEWhLJnO//tfHaC/ydssbgu/aeuYwJwMTUdA3JL40G+qL/qY
ynkvmLU3qIhIFBZ82Z6jRPajbZOhA5bh76rGu1KROafr6frvj/9Dc+br01EzFk2dCZL6TQTGGLWx
1Qqj9sRk+OWPqis2UN2FmAaHsECZ/FqnESbCqf7350p/Wu/IwK4UvO00hl+q/E2GT2z0cpRHqWYS
k/l2Da2s1jeRMdxNOiDcWQR7n9VHOHtH3QL5ybiZordQtqo1/OD3IC33+P0NSLIhK6pqWVzRtzcg
JRo2lgqX4otoJ8SVgHaE8BkWJvjJ2/A2KJlfLqoxLN+R6Vp/1fxqdiyS5D6YflgOy2d9vxZZArWq
mKomW9+vRYt8SRaKqPGmRUTiS3cgncrXEOKaL6Ao8O+3oPxt8cmQQQzIKKKu6t/eQsI0by5Lofb0
nC6gMWRXQ9FAU5KAdTPeRcujN6T2pURC3snyTQNltRrJ+IEKwEdJd0rqx4CRY1tclIQTmRJA1fhH
frKGmgs9q64fTDAi5QR+tc14tWXHeLxCWoI6CQjZKjLb07/v6m/vU1YUAy6tuchifVvTU6CWnFQB
XKOMQ1JHP8bWq+GHjfO1QL+/KUVm32giAl3IKPEm/0sfaoQNPbWWXHt9rV0Qrzn1mbEfDHriLbul
pDNrDPlpLhGQDCy+GcztGGtHmCIjTPf0pC+yomlT3g0HXzUPvPdNaaqfVruImpQvaVUf5wnRh1Kv
NmLj34ld+Kuo0Tz898OS/1QNR2ZA1jVZxG3aktRvbjCWpo5SICtUCRYZa2AUKBroYKCYwEwZ7xS5
6czLDGU7IgeFP+amNtd5nT4E0gAMMkGCRB8/A0v+NJP62uSoFysBogbzENyhNln/sD/+GjcUlaEe
B5ch618//6/HrjSWXhgRl8vKcjoJ2RuoWc686FJJWX9NGLcv9P8XaFaxQkszACZHq8bGcK396Vr+
tnsUgraogr03JeXbEggAnUiCOdVeojFUMSo0xhc5kimkVVTJ1SbQ2E9tr6Esw3RjCLOPf7+7v25f
ZXHBERGC01mIv69BC2bKf9bgCODIrSWZ3jNSC808Xc0uRlpbKexm2XkwuBJEQ5aX08vn2KTd1Gj1
ywihDr77+Olri/oUtACnjaXPFm9QMQgQ2y0R90kpvq0WCYDp0of+G5ISeziX9FHjfrfIMLWLTtW/
b0z6+5M1dYOTWFbNP+ISSFUWkFh7TbHXOjrvugKFEFTbekSLpo1BHM+StU3pp8dIw/z70//0vpRR
7JcXSTQRRT7l23mgjphpqxnnwVcMFuhYIEq3xogJW/B4IwXGNdZyWidD+8Nt/y1wqSKqSkj4I4Zj
fJOcS8Yu76d0IBVYJGvkoXjRzeLl3zf302d8u7lIa2V4paxZcIDHWa83qpn9EH//uizZD5JisTUY
f39fllaMpIvcsi8qaa0MDAcmAok1ssa0AturLykhRHG1qjtCrjnBgGJWD9A4TQ+pX+2juj/2InxS
U5bcYUqZXxn0EsIpfInKYN02QIV7hcXcCdM1LDmap0VUKjDuy8h/W0TJTB8Qx78fnLTs5t8DviKK
mqmYhB8LbP+3Y0XVyk4REBTyAlDsdsspbqtptpLBSDlxxk4zmvQKG5xhBKo4AaatePGR+ZZW7v77
Uv5coFwJBl7kqposGd/jTqUbojmVSuVV+S8hYAwfynS2jVZyVH06jXXr7xXELULlB4sJ4y9PAGMJ
STN0U8YYdnlC/xV7rUBq5zpJK2+eQ9eQ2ZYND9spyh7yGnG39n9Kh/7UKFS4P1PDHkXSMC37tlqt
JsLZezKhkqkmWhNAuMlkn8o6fvj3E/3r56iyKPGCCejqcuf/dWc6JZxi1QYa2HR1Zl/eCAOsh8r/
IdX8suD4tobwjv3fz/mWbwkKptHgSgoP+YpWsFQXcDhNALxhRgADUqEycbxPo2JbNPFI6C6f1Xhr
VPGF26cV0WNZIVgLJEvJVgpwLUkJxXVMMmTPYcYV49bBz1BKGAC4VSpyOF1AN0m1Ruj6pZhv0BgV
VqMmAvpFC6izTOAWfnAOMkhjsk8XIFa2WtUEuJub0mFQGdxJvVE4VqACky+gesfyeDdQSMKsHIBN
Mt4v8awxRRAHSRhQCOfwevBHGAyXspTpWzC24NjMZ4RwM0xAsuax2IJMki4QHXdmED4PmS6CZUV/
RxvVU1CGv0S08tzEZ56NcScdzVky1rWmPYlrOZ7vqJOrjU+/tbAYh/c6XJw4AUpgjuFDNM+XILr9
9+qQxL+sfFQyNbadCFgMG4ff1wdOx4JCZVZ4cYZogBwO5z7NT8ogn83aeqMZgcrxlJzg+jxaWXzX
WCEaxxpz0vpQRNpuytUz7PYnTapWUlheZyF9kXQl5YBuERhO5c08hfR6Kt2NxOCh7vWcF+p3DqzF
zeiLH3UDAdtITnDemFmp4UPRM0gVEApVrLd0GM5aayGp351l/L8afGPVOGc8klk3dYXlGzzDVuUf
IB3vLMI+QR6fMlk9NEp6mqfxDJkuqD/iKd8qivQxBdLGF4wbxGKwHK/l1y6XNuUI3nhA+EKNopS2
06qqZzAWMBmc5QJldUjcxujOoS59fP2bXj80RXMCies2PfIVMtC+NrV2o+J7GtPBrhZfm7j3/JEA
hiOuIudb2Be7NMqPcc5UMEhQjQjrqzAXRwgwKPGE4TUckuc6LOdDG6LU4wfCfZs3R7UzPixNp6Nv
1o8FLMW7pLegc+V3sOWKe4pNVpIPB+uHdfFnEauQKkgSHScNeKbxLWz4WOVQAUzApNElK7CT37Xo
mDq6RUMyq7V1lFkfEWh2YBm1siVPuqpDvEqakVmorwzeD5ezRMNv0UWRDSzIVAuhD+t7SUJHpe+H
Mis8tEKAq+8SQYgW+hp+GmDnOl3qdwDxRUcoh9fRaN+lQjw3NQCbMDTVVdGXDBVNIdgO7fjDiSX9
WWUoVGSirsuSafzZ5cAxpBfCTsdpFwoBva3SBDbL/AWgebD3x/rZz2bkCg05RZcfCa5QGLZdJ/o/
nGB/SU0UBG85vEwTC0nSk983cjsl5uBPeCTl5hWtgGwDKzATVl+iIpA87DEep32eAlRUim29SG20
Cxtd7S0gxmkMz1F/x7Q9hV5Ad368QwBwPha+AAoKoomsJo5s6fSWMniMi+JCGLUyCnRIbqnFvPY7
3Ya+kf7fCxHuSlcQatDoYcjfrZebpC3TBJYVcq3dTStbTN/rV4SpsESpL9WQX9IOE8lKmVGRKV7/
veqWI+v3Racux6ZkoA+ND5727YhO+hK+kxRDTTGZOMFgcsdputCVW0d6dRjk7H4WwA/9+0P/sp7I
0NG+NgwyIEXUvwXksikKzNS71CsSoJ/ACcukeZ31DimQ+FbzwUvnsObG1yw2TqCpP/798V+53veb
VrhtWVIlXde+Z2BBlJa5mlapN2utynixZ2XoMug70aGFehun+qmHJMCEW2MsLSB4MdCJqHokIUXz
se6US7f82IyS26mB4V+OJt2R4nWasGs8Tn67iwuI+0b909v6M0SookJ1QXauaVz+txSu0uhP613G
hUPFDxX4wbP5EUPNR5LyhzLgbwtDobmHG7hMyqN9+6gQyLBvYintJQlqBwZMj8DYZFp3NMB7L8ae
u6S1Hv/9Yv7MjLk95NMJy8YSaL7nV1itIYBqJoCB+O+t8rWYpAtCDa5YStevR57gT63Kxg/r8c/8
URUpv5WvrJwP/rYJtIaGResbCQZI3W5Ke09Vk9tIFw//vj3pb89UE2ltKSaCg1jU/h6+SLNwFuP/
9oJcO+k99XrBRqO5xklZPFeCckhUeR2L2tpEcUBtiLC1Auuqm7YRuEDUqzTE4WbjUfB/Wll/qdl5
BpJIom7Kok7p9/u1jYI85nEMEbiGDzRH4VnBEDDS/UMbtfuuf5b8GJxPjHiU9NNS0/7Mz/hsQh++
Lhi76N/DAYdHayF/lHiWhuSECumPbgcKDCKqusD8h22L0JsNZRMRB/RJciXgkDYBFmfBbehDmB56
f3YQIzx+qd+aEqRAk02tSLCRxyxBx4ZTIIiwWlRpjkly7cKSAxdSdvnab/L7VIVWPi66Ml9qZG2p
QqmHVQJnLF3YbZcvdQOhMlfagKTR16+jkmchqoQaFLRy2qpoxA3DS9tou7pHqGEuxIUmH6xDU6kc
hJAR6oje6OEBfhtR/BOK3kOhy3JkqXpF7XldLvn+Dwtu2aTfAx0l0dKGkUxL/b7g5hhN11Al0E2D
8OLHQOZCbaVPu6wGkFYhk+JrHZ6b6JNAnvqApbPCxe3u3xfx182F/4BhSZaMRv63QJKpFYlDUKQe
/E5QVdy2mEgX02h/qM7+0ltkFVk6BS5BXaev9/sKhvWm5CVOPd6gMFwCnmh2CHkQp5uq35E+XVBB
ABLOuwH0f6oU8VD7/WEw558u5M9saenGS4yDTBqdPP3fL2SORYjFKLZ6UoMSRscXd6w3TfCaZNOT
ttA6myZ9qytc96DGZ+bb//2B8xRUDnRcbTFt+f3j2QZ6n4REsynxP5bnXQMxy2r/h2At/5k+0+0i
MjJToFUvf9+1Y5Pk0lwQMfSEcYLlg7lOyxSAlnFKJgndB2JWrLRe1GNlPLSsctTJsWad1nKNpHgC
54GqwZst0t1lTBep1mOGko7s4zwwghBsJDBOP4fhv0UbPClUSnnrL/0XU69NtP36BHBntxOGdieU
5SuP0sll+TCJP0b9vz4nWUEEDyEM848pTcpDMnTaXN403gpSh0RyUr52tEjRiTQB16TRW5e+qcjB
DAIiVgPZqF7tohwMzL8Xxteb/x4OeFEMc1VJwank2zlndTKyT0GVeBCOYeug+m8iBbEOFJ0yEKJU
0TZ3IZkE6cDJMpuNaD4bpnrJgNYUn2MAcyXKeq8hVYo5HJGdDvF04EtvYdg05iPciFa+mCPtipJV
ICrlq9omD5bSnrOyeLVG8VAiV283oCbV+rk2tVUVCCBrSZToR9NktC6zVN0riDeVVrQIEX9GBdP0
0MyUVSHrB4jG972CGkxp1PuwU1C6ENeM8F3fMJA/1R/ziNqW9S6CNh1FRC7lQ8g6sBMtQnrn5et7
Q89WX4+3rOiZhMVbLP50nKp/fekGPVQCH+S+7zl9DaeeBkLGkVbVmJ4KJzPpdwNTTHfZCfUwgA0K
J0+TOgzb4zedxxxb0iWu89c4qN+7sNnOonoRItLLdiBSV3V1RpbjblbrgXzUcpI6fI/fJAv1kS4E
daBPd1C8vAJpsmSRnTJSHVS0oH/0rCqz1BqnV8A8LkFYMfiRiA4+alMlTJ0eFkER3LcNQytD+CH+
/y2zkESV2hGWt7XUbr/Ho9ToxjhCS8QTWsmWxvw+GP2d+D+knVdz48i6Zf/KiX7HufBm4vZ5IEEj
UqIcJVXxBaGSgUcCSPhfPwvsvlPdak1pIiaio6Ll6IDM/Mz+1k5WWlg9iHp8VkvEOkF264nxi+RG
/yRephrEVmzN3VjjY6CvayxnEy+J7RRor9DbvoH8f3Qwga684j4pT61mbI3t+GbPk2UWyp3omyqc
S9GiwAnFlds190UFY88tae+Vc21qIwdUEnpQrKnwhAvVa+6jOrv49UL9bGvVNFWzCfYJxv6hKujg
rw51KMS2T1C0OcVF1VLUyfv7Oi0upjLdoYhZGxETWqg0x4IXh1hk0avtfdYggXAiRmei68yZXpLB
/Ja76usEHi5xH7R8fE6l+kVC9eklxtHYm5suJHQfj15T8ZK4dqXYcrIeKruv4T89hk25V9X4FlvI
ZZENqzEJN6Nrfekw9ElUzXPP9WVdszw26r/fX+x3fSPNivsLG5Wlzh2tDeYlK2djCd9SknvG63fR
pL6WmfpKNXoNxG1T9MHB0tt75vMXaeMiY24IftTi6tdX8rNMlxdHLmMQgJG2fdhysQY2oc9zJadG
fINAth4n61tisV+GkQO/y7pUC4qIoWUd7NDbmUP4+MUr+CSp4sqonuHaZFfuxxiwdMy4yQvKStXY
3c/Xp7e9bSgBmzffTK+7V9X0UeT25ZC6h5h5MsQcIjG+JXJ6bZzwVinMbwXEfcVkdNbRvlihn5zF
moF0xjNMDqR/tOE7kJfFRNEZJXRLUi3eLKs6ZpIbKA6rW7ctvur6fvqEGG7plqYjYfm4GXFnBEKX
U7GlNLCuQ9TwgE0W8FiRtmrInwBK/Prz/2wLMqk7GwZ9ZlP35vD4L72JcuqHWg0oWTGz/DShZByY
DneaK9y7vqpzn/PUD+c7CoCfz/XhZvOUJE3M2UK88GBlyThgulSD2kVuo8XP1SCAsbkIG01jE6nV
YSqFwwSOu3dHjxVr+wytH2fIb24665CWXV2OF6ownwLTWQUtCGI9mzal1s6MJFNbMAkbQdM3Guqz
ECT2zr5s6+MZg4w8M6e3CKWvfDMLbTsaxIJWB3YlmS5kpF1UhbMqRHc9xq+h7qw8WaCSc3Dpg0MJ
LXEQ20aMG7Xy9mXdHTxsdh1l3NSTPCh9dUzB+LRKti55FExXL4yWybSqfU+S5thJXl9YHIYCfEke
TPdWRhtE9zA0EkxnL2MHfk1GrFL+cC+ilHxMmFjQ5oH6DSOb76m0t3XQ4s9gjEtw2t7gdyoWOQY4
mnXFDNoZdOnxPtYmIkgm8MydXVCgxtNznQ+oo9X8uURztUoCiQtWs5/CMQOJWnB22BU+PoK7Dq7A
BptCHS5SiNG5SzdH0FDZJGGPxQmsq7UCK6ofk2ZbtuldmxMVGrS9Z35+xkPM2H30hkASrEM0ONEG
uBAycSrWC8wYvgUV2urEMzYFpkCuUt5C0mMuhzt9cotbgOc+1urIgtXhQhYcgRbguJQZYSzMRy99
8xgJqsr2CLN+b7n1WxeL27AubhXZIJQIEDSZzLKLF0g/Tw1YKBCv4jEZLkAaYgYE9ZYuwZMDHyko
me4GV+xF28hy91YaXKlYWrUQA4zIWjfKxXw/DHZ1643O3rVHBkd5kfPaB5W+Qdi6MVLwh0F02cft
N+GEA57P4+bXS/SzHZJswNHYEAw0KR8yVLuSVTPabEK6DPzaZheO+puxbBGyFrfmaK/aydvzFr/Y
+z5JjIlL5nQVpQRCpA9Pa0Uj8JRwZHKMJs95Y9ZTivfFFxvQp0eQRWQ592JpEHofnsdE+QPC3iu2
/eht275dWLiNdDkTupRPBDo52JvRrVfrVzGmOJX2dXTw2abLQerYfMaUXT9mil6ZV3nZW7QPmNvI
KqSkLZr3XrEv+fYBCQBZnrsIwumODX8VxUhZoSJeqjWcZJdqY9sml01T36Q6hlquvQ9ynXaVBTM5
wImmB6C5yLWCJSiDbZjhZx02d20Uolnm9hs7KAp4TXVWzVRCQfk+xDAkZGg4xxl5FPbRaCHBpeyS
7Th3AjNlqddAS6Nxnm5Sx2ejmLbFhONO5Cw1zznkkYp4/1WXKaqbjqF7XL0WjhHfVeVt7QrE6yaD
AmozPc9XUwAHY+ZrSH03sR/Jn9LchtYwws5KbmtgSwB8iT5OwewSem7PRewbBig9XwtjKjNdcoUt
RoVjQQJHgbKTzJ3G15MupKwAyVGDJJwF8QbrD7wIUKY3WfnG8BR8UhVE99AB50fy0IcmxgaNeSyH
vlqP6PydsgnhOnhMZWsAKOgwOp29kyqDk1kdLtqBudoueZzSEuxGPivCmfOMA55gJgv+eg1+dkza
BqvQQ8zGrTqv0b8ck7EqrbxIuwIAIg0l/SG3s/3Yq5tUw7bm/+upPqZmXQl2WEB93EYOMMUCzHBB
UR1S4rJvlC/e1qeRsU0+heIErRlp3N/fl1rppajMmveVbmWEl15YrKJBrOdYvU0ZDcrV5cT0OtTh
L97mZ2ExZRlqUIRX5F8fwmK7RjBQZGwvA8k9IPQ8Z8ylaQ5O5O21kuvL17/+YD9/RovS/Wxr+o/y
AoxqdCugDLd1UjP0VR/ByTxrwfgksvqt4QwB57T69VNan+3ds/iV4iYyZOejrGeSJXx/vBS2yZBF
SxOLww4BIwOWHjajar2YGvteAmXCCa7P7l33WKWAHOuRGKHu596eYK68uVU4qCQDrom1zRui0Hja
eCMCBksRkCbwH3Fya5+iaKOyFTAIN13YpWMvp3rahEHZLB2X9dYziYbrAMXsfTdyUrFW9nEMWIpO
rVxqwX2dMQzXAITLPWMrcv1B9RguCii7olL2oyYCKOwpqa/jokAhtmfKeJ42rySkJJR9OISJJdlm
sYTm/z1xoUxYUPF+/Yl+esdyvxr0fehBIy79+x3bDwEuaZGXb/uqfMuwXoYukgbTBdy6g26umtZP
mG+cvqpafnbzAAGiakn11vxHJiA7ZYxK3c63QKrfkolL503yecya53xWWQx1eQvs5/jrN/vp3cPd
Srtj/sf5sOuoXp2iNAZ5mHJ8CBg1Sw/11Xzs18LaoaG5zkR1nGOTXz/vZ7sd7a3/ed6P+XIymVkn
LDVnkHnYuBn3V+LKQ69rT7XoDr9+Lm+ue3/MCqh3Iv0iDWVH+FAXb3oXWw8cmbbY49zhhNj7MXr0
kNKrXmcNRi7lu4WTG62maTOqEbPrLowMioQaFzoIpLOw5NYIXzMB8si2h+skNG5BVQ55AN/UyJDu
KdpraDOAJU0IeYH1PUH5uNJ1xHYDhnsSuGCUAMqxpoemBWEypffsi6B7wU2to+KCeJYxaEZIJNPZ
2LY9nSdGbDfBiDPscHAXzGBVCmmGBv96QapFbVgQ5SvFEasNyZQHJeZA24Sdhb1dIzHSwxASedQK
I/Pv3WT2+L+R52iNtUHCdQjsEIxzD/MSXxMO3waiRLoMdQDCqTHcmlm0myPmqjaeXGLhQXJn4Kmw
CqPhyQwnHLCaYyLaA34P5cpJlf2QWqse9mysRO/KVI8rK2p2eMs2B6uOcIti1BVn3i8Ol8+WjDcb
T9NjYK1+FGpmWSnRUpaU0EuSKmE8dcAnGtV8skprT2/3qcGk7Is9/tOSmof0ggEHh67wx7uJhDLE
spDtwc6cgw7xHiltoPuaXFZgcOMCmY42d9tk7G3tIMHNMA8OQ5wk2zDJ7+uWDmap0+HNse3Qk/ci
KL8ho8fcqptmkES6B8QLHaGFqA4pa5V1DPxqFuyHX6+KTwYATEYnkHPobDZUJz+silAZM3SSGYSj
IF8jkWKeXaXAPdTawcx5V/hvlYuYOT4zwjULKiuYIs9Dbz0KCuIhs4eK12y6lj24Ke7x1UOfxfTS
BtsC5m4BuOPpkT12xjqwDejxJaDLRsGBIlNnS2gVv9e4i7a/flP/dPqG9og+QJvDKJdiz3zH/CWK
8uzRzRvdyLaDnqwqyujQ09xjI/CyqPVhrXlB6Yscbniua8cImgKpe8Ewb4g5SFOkmzglAQBU6Ubu
F7vQZ5oLtNh0ieb4wPlHKTYcrKkMOrba0o0u2zh7VrLqNhKMQVsmY8cNJic1EG9pDUd4j9fR0FxZ
dLkWXUDO2UjnsV/nUfHWpFwoEPULEeRvI3YFTs9DtIW7Fy6SXUy7vqwvqp/089BBIAtAyEYT52MH
U02C0KZKlCO6rnFTSpnha0f2jUDdYfmMHoSPd5hEfNFHO6+HNCCSdLryVFANffSqjpV+TbOMTnYG
IMgIZm/OtkLgpo3P4cR6GbMf2EMWq75orqGigjnBXNErYVoVNsvFijvFT+Cp4tnJahthjltufMdu
BZSyEM42Sz0Tm92CNMo1dkLHI8eIKAPPXS4wKdEuZR0v3BrIfteBG4iCN2YP755kZUR+1HvKSq1K
5KSKceda8VOB5GhhtBR4+nIu9SjuZeq9OD17sJ20r6Gl+oFFIFN0WwRrfmWfoJS+hUG4G0JQT2Fi
+aEhbufjpHMecME8zfFgkxlPsq6PWtu+6vT16JE/dbGu0enngQ21OUaE+33fXXhlQzM82sOs7/ww
7t+vAtU4eBwGoZmkG4qDTKDXFaYpnnOLDzKZIxRA9tgOxFfZbKdsZo2O6qkQ48sXC+yzWwHhmaEi
UCGf/dhBG+kfZLIx8u2QiAwUpLEA63uXh3LYkMrx+cTebWcq+z6ZNzDmZ9Jc+0JF8knMwsihi3jc
mg/0j/VcfK6rKp/jM09w+fqsfLQd0MKdV/HZoBfdemO1mpgNXcQwlr9axp9ELlRJaONQtSVA/Fhs
L+int30eF9u0xUCyLJKtKUCWOWDufaNibEowZHTpWvcWa2CdBxHAULkNSoHhc9S4G71IDkFb6RfG
OHsAdh7gQcy5VOuia4fgCkKmj2XSMXbxDiW02BDUEBLW9R/H2H+9DP8rfBM3f4Q/8j//zdcvosR3
NYyaD1/+5yhy/vvv+W/+z+/8/S/+cxW/1EKK9+aXv7V5E4fn/E1+/KW/PTLP/uer85+b5799sSrQ
0Iy37Vs93r3JNmvOr4L3Mf/m/+sP//V2fpTjWL79/tvzK5cAAjGjzC/Nb3/+6OL1998Yp3OpzvzX
X5/hzx/Pb+H3366e6zF7LmgA/fF4f/mjt2fZ/P6b4lj/Bpo9i0FVas0Gep3f/tW//fEj79/E7wy/
IE6blR5UvApRN9Hvvxnev6lAcS6RjRo2c2osLCna84+cfxMJU5yymRNwVEc1fvufV/e36/jzuv6r
aPMbEReN/P23fxyB3qx4mGf6aHlQS/i4PAq1Teo8SqdtObU9JRcqRaMDTmlUcmaj+SolQF1WlWfR
IMYYK0sdd+FWIJJG+9WL8ktz9vM0sGn4y8f45wv92wv7uHXwwhzDwW1Q5y3+UwaAeDpiSBvqniLb
3awDxuAJRIPV9Nd0zdEB5PXjaFIWxkpbyx1UhbYhv4rePtYceREuWR2zshan2T+itwapW1dZ0bAd
mwrrLHZJSlE9My8lH4oTULzPFnloHBgcfvuBrTKWsB1RkfKkprzEDG46tfJ74cAGSxoTx4s4X5Zq
dsLs3VRwmvIkr1mJ3K80smxuc6Xkr2nMnBiy4zC/4+rcZR/LmG07unE3Og2mAg6stfapczLMwg1j
mwU4uyW4Xy/dPN47UaL6DJ9ZPqC9zp6+xyrvslGyGyKFbnn+rKcUuqua0Mi1MdXl+ZgBZGbBYIK2
09TjoEf1LvZsvFWD73xIBoMDzd4peBq8pG8br+u3Jbaei4E9N1RbyB6tPi71yo23MbWxxbTVnHq2
Em/1FVHliE97QoibsSW65R2GHfoyMDWM+KYZqZv0q9GBhuyF2cz5rnCbX7pFejVAbw7UvGfGQ4H9
iauDdHVs+MaAc9EqLsy2vA9D5UYZQsiEgt/JcpsrU4CYSPEydmJ9m9a8+SxwXaKP8uSAtGkGq/Kd
Lt/ABWcQarJS32Iq2wZZ7hvW/EnOv12TbNnJDUBqyn1TG8OWDEliSsDI0mRQCGj2vnSMlQbGFjAv
eDAj+xYWTrxFM4ulqHDhhujhuxeK5KLHjWvRulaEu2Z7Cnvzm3DpfVTzDR7MblhMDaiQ3Yxu6dGV
72PBZ5fuUc28ZKqZ+kbisoqV0EO+ds2fM0xmWvDe9aqHwTYSfMXF0jbIKOPk0cTE1seGHfoYVCtT
GJcOm8BCTuVNRVkIrl0GkCmxN4WHRUzgEWvJkzb7FLrXpqksqkqOm6YvcbqRqPMKHiRtwnwhS/3N
duC5NgqwMwbogDEgUjqvUqVT32m+LaTLk7AcQteayeY0yJz+SdrJySqiQzl78HjpqSawMyoDr6rc
O5J/0rmKrCV9Wpx5QP+MobodeZDFWIf7HnBDPA8TDUbyNFjp6fyTXOMydVgkDpZ5z9iJJKCEJDWR
ist0gn7pQiGISJxDW4H908sHUwU+ihCL57KDDGdxytBmgfIGd72m4oNzStZ0NUXvThleUmh+YK5z
YSsWPNZ2Rt+6Htq9Ol6nrgf7SacyDLmvV+gROuwcNXkvRtTVIdC4C4ue2EfDxLIxaXVlhUqXBxxZ
LzQ6P6Xrn19+GMMYFMV4b/ZIJ0OP2zSpAUqpXXwzt/H62Hh3IrYX9C6XRtIf+ynPlopWUcjmuomU
6psk1yzZk2pFpnc9Up5g8BmTBY/fU9oPoEQWBnRJ1yhvJG27FfUn38M8uot5hNE1C99Mq1WL4x7u
Uk6Iew8gWyfEWjOtReZb/fQ96WaSnzqz/KLueoqZbJEDvx+SAkzVRncwRgwqelqeMl53U/ZIb5+2
XG/8QL3NHPE4puswFw81kCe2jTeQIyVOQwoE1L5/LEZkOaViafDTAAqrkEaSYFZJGtx1sYcaHz3T
A4P3ZNYZf5gXI846DSO90uv90cVH/ryHC5U8gf5quh4CPrKmF5dI9uQi7riPuMxOFDKfNJ8yFf2Q
pRLo16HyiLzvpbXoPqBnvayrjtqitnQayBle+9hqbGtuwpTT+dqULfeH8LLTOKmk5+4GZySA7PMc
RQsmFDMUDw9uniCyyea0UrtSNfNHnfNqsFnEu5eF044QfZOBtZxcd4g2lgls9IWZsq7PV6RDpEFV
NlxNg/JmDdFdPbBBjHD5XJNXPWRJvoy3qHsp1oe8uwLRb6EDWxwyHp3Zok0O2y2ap48EpQVRnm9T
OkuIuxl6EkACndofxMNEWmaO88h0etKMClvf+YkIT1jOw85qDR0mfh1vMjV+lG51bQCtAdTGZedg
0LF/V2d/FpZFJ3Eh857PA0/ne2Pq2cMyNXyXArxOBnNq9sJytW7mnt5BJvEWWM6fvKwGCKil77rK
sVNKjow2YZhb0zFR6bTs2rLosHSA72QI5miYr5xh07Kr/VR415hFk9jRJAdr7zMB0/tKPvqNpr+E
zMAtUG/ny/mmNwLYT0w6CF48bxD5OT9sWgBI5pPMZqTDEFyc78hg5MjGwuUdMx7VVyC5jgalOzHJ
H00cQD9CMl117f359jE8NhPKYM9GBPi3dldOwNmg6lzHar6zJQP1lOLzy1GndNJWswEs06Zuy+XF
1af3a+wtl4otTnqGTeoQpuu6s7/P5SBPZzfJ541Z1JOf59QDVYiKRQXv/fyzMi93aVi9FJHjoWiC
Pg0JBy5StXJzNuCJLt55/FBp5gfqKAkU8aM9PzNeyqD80uvcKE4lhymVBezo8T/vQCtAkkQ3JEoD
Bz2PjZhBU5etncuFOpXJ5mlahFi+UtLP3jWzKJcUtF5pS3PnltWD5HMNXFxsnRanmcriy0YPLwWH
nY3bSm3ODknD7LIDuO58RgO6Sf1SS9+SSK5pffV+JuiXW7kBm9x66Hjnfufmp/PJr2CuzeQJByPX
YwFinR2+OIzw0JeBQ65rDHThOUaSlLbjKNP3tGy/l6Zzk1vK0hJM2GDUmWhsKTjhvBfDkcpBtRyq
4KQM3FijU/ZszJedwKSbwxX2nr3JEekt2pLdS5/yiwKiWESc4s+fl6GGz10M+mUONhScdSplXGYK
586kNsYsan0BkxR77fLPJcHnGWOl5LDFLErJB/tH0KFhS9hV+cxcpyYouSUaDGLH0vZIJ69LAxcm
3VhHEWs77Kv7rpkePZuqs7kAR3Qw0mKFD3uxMJn8XELCIZ5nutu0I19KlPR4KdBWDZQVzSdk7ulV
bRzGSnklBaH8lbFM2qBJN5mr70vTmyFMw1OYYWFSznspAiKsCmui4VqUJ0an2TmZE1rqB1uitDMw
wjl/FrJVuY45hqqCAQksWfpFmBNRGRYvIRl2aDO62dudv+yDBaWR2eaWdayEPJjpjK+hiyTINtk9
qQ9joMTgG2Y3yptnopVO2wEX7opqRjAHt0t1Chk61dDShabyKPrs3XE5Ty2P+webcECx3jsZxtoq
vcivOXfHQv/GID8T+gB4EXPJCGMUoQ4YcQzKaZqj98HEs7TJ0NsyHhzic2Jgf8uZEW7nsROpEygr
VELgMIp1M5pbzCMIiCJ2z26utU0R71bH3WZRyPxFtu2dXlF1qigE+0y97cvEepoVvp0xMTL4Xc4b
LWMm+9jFqdoc0HK0/SO1BFri3XuQsXyQg4GahwjGEsyWkd5cN4R3uHhE7+783HmX0pBCO6f2/Sqz
85u2zk5JUtyUCuYoMQrAwLuuM97EFOQ3TRipW4fpc9NOT9nsPFcIDiClbnZ5EilAidjL89bcj1gn
qOagrkON+1UaWCowAHvSUnE634JeBy5fYlIuupVCV6qYFAxV3Cs0NORQOUZDGBKKIb85h0Cx/j3r
QTWe9+NEc4/n+OO8jyeSg1VL1NvAgJtJD5iYJ62poaG/5oq2rXzwanwSCtqsC6Nwj2Ue3wyFPCUl
6YxOTW04DNGDUWp+OBFieCEnc67OtCeZvpyDXsdmbDFQOL8NZZ93BN/lrI9kWwBZyA6G4pZFTqSd
yfS7R16z0DpiR1sNdnEbYzuYnqKgZsu0c4wHTCD18CBNWNX1jTsFa9GOuKO6pNdJIilrpgzRzbHp
NJ8AU8p4U2UX8EPnSIM0YHC070HHHlvX3TaS1inNOUTR1dxnXnpb4MfC8Z+dHGlCX6yXTMO3ptSW
au8e29g7DoWR+m1j75vROp0PyEkhY9Xt9pD38a4i9iaojRs/sW4wfD/FkohGONMrwYnvlNwHWR4c
KXiqmKW492lMMN1Hl17Y3XRz3ODlwKhD0EiuSN7/EHdx/FlmGi1G3hTzUvxOKi4peRAEVJe1tBn/
JfIPY+tZL97amP1iEjZzp0CcN6WSvp2XgGP38SYOYg/LE34jiwFDOngxt0QxRSvvcxBBTjEfM9hZ
RkX8bQ4bmA0+Zi4ZdxcTDxt2CqSWz8ftp6uYCa2FNXQ/RHNKK87N86Weotu0pTbsJeHEkH10E2ru
FkXJZT8vzKotTrrktWLYtIkR2G1oyzBqJF/oQsyeJezbyfucH9F6mfe2+35iUz8nJfNxXJnmVh15
WXlL2J7mN13vXvba7cggG8EhIdKot2+EmqcUt7VtbmXvjYGIrOvG1VjPCW4fUZUOQcSR6+1iZbjr
gQ6hcros1Ty+Kst0r5RcBBNH8cqelK2iVN+N2HpoVPc58ryDk4mbzGaJCY1+eGZnr4XldJvYzNL1
MVXZZaruGE92yZ7Ud+DDlTnrO2/fscBPbQDVrvu6hSX1RMFRd/Cvdakxsr/654ByTv41SZ4uLIQS
Jvj0c7YpwrVNlRWrRIJBrYzxigq+OWK8bI0S4yeF6AIx0oPNObnwHGUg8eKsnOiIilyASDeNpaj0
cVPG2mVbetD2A6b5Kk3xtlFoXBeZ994FDsCfPvOT1ErX3g9dVM0m6Fg1bRish05FttkWcN7x5WmJ
F+WUXeizPtCrJxa7ZcMPxaOTTwYNfc0Fmu9zx+kuqi4BT2mDu6cbdM9iFDvLi8td45S4xw+ZCHxB
0XahFjlc2GFyhJ+4gFQ9RjtBHCf1rr8pskioqy53tbXHyJ0dl2L385+S2HOnFkyXLXod2+4yFLHP
1sA3cd4xc8faUr/DR6HqHoz5qc8vItCJWbY0osTu/M02YExBOFq80mnv77IuvqaCbK/Vse12HbEY
zEccGULDaf10GsHHt0pV7M7/qJqO86obbX9+649fQWPtpQhV3T9/UZERf6jq8aMSBlBlq+GvD3P+
65+//PPBcIsssNfgn/P3zl+e/+/n97zzI//85s/f+b9+78OjxjlQ2I4SzZ9vLz+/yc5KoLn9fJ7z
y5MOWO+mwdH7/IPzP9gr76JkFJQLlVqiOeHV0mbGteX8As7/pN6r8OLh4uz3pKnogAxMr8DA5iYT
GDXStmXdhVyQrg8k9GajYHyRr0PHvm1Lt1oHWl6AdJT6ps+GTdUU7U6NTm2DiRCfZb8LWlj0gwwG
HMgyG9aiybi87Tb2jtdt7c7fPP+DRXfkGyGscys0gBxTQSKDS5HVycHZhVni7s7/x1bq7OLZ4nxo
NAZk5E1TBuZa4PC4U+oSEimVmF0wdrfYmgNUscku6Xu8pETAZUDOcRHOrvZDSwLm5Ctby6F2ZPii
9mqyYd3yBlWykVzpcYEAaSA8KBYRzSq7SFMIlCVCQs98yBTbe23HVTIaO/gQmBIg0ViGMJQ1HX6G
Zef2Cn/Vq06Qxl94FhYSrhqkm0pHCRQwV6SDSVjPbmdNdLAkAL4Ip0/OaOz6Wtdg0cfPOZkkjW8A
dGl3W3aosTVZHBQ3k8ui9g6BCqc4fgjVcNdnSNNoHSKp7d3cl9oUbIE9rDFCukrt/jKWMZpJx36R
QXpTGqa90FytBT8/kdVk1DkxYV221uQSFIXXA1MZRhveTArSS0VgkdDq962bpvs+i0MOObdYgzh8
00fzxS2wbVMqTDK6Pn/F0h0tYNW8VEhIh25YDVWG47VVbkTc3FhJe5ClRjCcD5cIyMlabDbeyuqh
zJjuBb2Bq6Lp/U5iOFUY/eD37Wumjd2dlNJYGSYkhjJ3VigJ0KNzQ7iZsxWBll0MVo9oGoeWOjPE
9ZDjysYN5FAsc7Y5FtKLhmRqm89NdhuCNY2zlLoOZGi9ju6G3LYJWlJzr1q1C20K0XpotvjVSbRY
vXtvzV1lj+FMPaJlTvcDkBoDuzEkuuWE1HuJdpJibz4eulzRtk4y0oEEjlVBaVuaDQIZXPiqCsqE
Kbu95zViiaXeeIEGzpclUlDKtjiOdCcNm1uqL53fe/d6TP2ZibC93ncaBdv+smwMF6WAC0W8qLal
gVQ/t8k1y6B55RWQtmiBt0mNEiE1Lh8do61VjGUE5QwXvfrGVGn10jr0Q2z1eBnJKo8hrYUxYhVP
F4d0ci7xIkJyQYCPnJlanLpMAL53amNdeBi6GR0M31aWL2SI27DUTyZH4yYlEqMprK7aIC3JZqgf
JjVPhTcsddRojRpiH6mue+goWnMDIUmtVWaeq3itAyK37Ml3emGuLdkw6WlpJ9fKQkYtzGu1D9aF
VGCkSw0rB6N/tJvohkrCgx24m9Zgs8Bp70bY3lWuOccgoCpSu8xdafG1VPrxqEj1B/mri+w82beK
eNKiFhGd096UEro44LxlZpaYjcSde1F4FbSdZMv0HO5Ko9HOyJ6D0+Cmk/bMwDV1T+t6uCBZ+UFZ
6Ec0JVedZuyVbL4ZioN9MKOkZWqEBonWxxzG9CdlcKlkMFps4spiwIw+T5+1lgF0KUNu24C6jXYo
BvS4jU2pKrR7mOEq0j7i8m1dOU/j4GTXOh6/c2WusCfMmEX1lnv5qptT30kfL9OCYkKOU0YwD0Um
01D7U2Df1EZZbyuGIEc9OjZlfuUlGE6N7Vx39LTrvuuuxqRvd0w74Fab1ksq3izULFhYiXvhSgpt
QYkLaj/Fq7bE4qjDYpISw0VkSSzmmIQtMmw/9X68SAYlvmjy9KZv0pK9U2tXArrP/tboTOteiUnQ
ErtbBxGkS4xHiWCAsDSj/WiZFpaaWD+QvQhJ6tSytvT+cRy9GyI53+vwykSPNmJyuJli+RxMV1ae
HKHhbNjqjnHfL1GNLGPBRAEdvSVEkaemo9ZbWdvGNnYeVga5PkBGVLyFRUCSipChfKO6L8F5l/SA
gnGL+HRNx5TWBmliTpMvmt2ryw4wl+1PunOjBqQ4KYeYaw23mYxeDLxP4kAcRlSybjsuVCL4asiR
x2d+quFBjwtfD/RONduXJBooUVRCXza5h7eY9cOcSxoK1UXK6rRIFL/BuLIMDpPUr9K4OLbldILE
eE1Ty8aa6iLo8h+Id7ZYxx4VLUzWl52rRJeNMFYKMwl9CD29yy+bUnBagmLIVgNzmnFZXwMjvErT
+KhMSJI8Ia6Szjc7/UekEwbrVb0tVO2xD/Vbx67WYcOlZ+SAypZVLUyNsBxN8mGQ1T5NQnoALaRo
SNZ85nnNMN+kf9OG8kbLwks97q91mzKC5VBkn4S+E2bjxxlWQWp2WYfEag1HLH5iCXPgk1bg1xRR
rTKTyZeZc2eQby061mU2YTkUDcDG60dFNfY5ZYnCNB/nSzM/VOyAhZ/hKgToen2VuN9MaLMk7aix
6u574NovQ+UcQS54iFOGwXnIuBztUH4fWUM9Mn1XA/Eb/bAY5MEZ2g8yi1ZXhIoscy7Cyd6VSr7z
tNbX0kyn9NJfUX9fmIyDuZS/26G5UIbTMIKiN6ieZm61AozmM5j3TFnlbrwbQ0zgQxVPKoqeZgBg
P0N4H03enZLTnWBbajZZVpGq7ielmPyeDx4s5KMdO7fSzSkchLtG3LjUdjJZIzmuTkrCEK8RKc+S
naxJKDCBdcTLQkNSQrv+ylCYhblqBv2yV3CnqhOEmFqV3g3W+EZp7IlQhXmd8qWO927CbVhwXC2p
H1yg8ochnu+HHMUKAnfVk/tpqoK1raUdWa17O1LjcHorIsPu8VSFrF2kSbXMNOfGHAss2kgjqYvm
lwEcO45Ga29TZdO8eqewmHtz3yQuk1zZgbg69EdbTj4U5BOMt7dyAI7e/G/CzmM5ch1Zw0/ECHqz
Le/kWq6lDaOd6A3oiae/H9Azi5kTMXdx4qilUhVVRQCZ+TswtM5K/J1p7UVleFdCF095W7Mb1INC
mNrdEC4/+0L89HtO/drlJjQLsFWPuXJ7w293bzHoDqEMpUhzF1KX0wlaHoy9be+RKxvXLW2Ul3zM
BveaclCPU8oDokD3s4FGogo9uTPHAb/ZIO3JzRZnI8hfnZX+SFT2sVpc2ou0bhnn0FJVmOO6sxNc
yUxtCUH6xpD7yTccZ5uXHPQ+idGlTf62u84XK7e+rRRJavJS7CA9MFOmHUQm0qzjfMoNUhGWwj2y
+/2yrPjNS4zsOLTTx4iFyYER07LplvGzATlNFz7S7LFp5Ie51DDeas50fJoJHCXNwODEdl3SjJr3
yeYemfPqfYyYnxbQQw91NkOlYeLG4Xpnr+SPx/P4sZJjN5oEfAWNSLcSxoPK3H1NSpf3pBSvxrTe
+Vn6WpkDbpAB8WkSms0wj9fc9o6zb5OwYT8UMXOTgNB34LtsDwSSbWCVfUURc5WdB861acL0RXjR
41yFKj/Hd4qfrqS+ptbzA6ZSa0UvXFTZU47v3xy7J9duP6bxwRq2Xmj9FBLIlf9WCBHU69txtkHf
5oPvIU0Fdkd7PR/g7W4Ad5mKEWm/gTDENNbdmMQBq18LObvtf/0sW+ytS3nf4fbFKQfqTPQTN4jJ
S/g8vXq2DF2PaK3jlP7ooNb9+1fttGU3giWiHhKBWy2Qjnm5xotO6inGGowzjrdrMO5Xno5KXv3T
duqdk71KnA153kRg/q50Qzw45jXGFAf/2CrYCbmqxamR04zbrHgh2qZrGMwxO4vq4mBxILWpv2v5
2oFQpb9WP+O/FnVmxJ2DXQ2uZTyGItUS475T2Xfmz/nUNcbGcUh04/8t0C5dBRycY2dwM5KSFfH7
+kf4MKqv1XKMeB5gqztCak9OA0cb97MH9qGtpYD7wfxSF1ZjuAY8CbM1m5/a3GY2Nx0GfgPVUsQ/
pypihFOzcI6t6yE2tbfq9dq0vaRNvVPX6vWiJDUx/nTgA6sXb7txr/8AEGunIOVkeFhEvVNPp65L
vayh/hwklfpv5zmEd0zottRvp6H50CUF0jUmJjy0m+OtenvUn6fewn//qRFXZS9Uc8zMhKSZQOGV
ga01i7tn/z6InLuN7/WAYER/79TX6jENQL/p/zRpW9yGaQYP7Yu/D8cJ8GhmpO/wdEUUE/g8bC3m
WEwoRBoc1LcSftz04Uk9BB3jTo50KCgZXKv8pZ7KJPEKZ2LWarVdu+7n3NSP6inVY6LmvpQP6hHq
murmT3r/74tSQcnqgpPGO6uX4iXu5omcUJrnvLf0y6mn8+cRUuC9Q2QVLcq3SJ4wraZ6yfd+3dyq
Dm8DcKxQ+SraDBU77BoHB2AP36dNPXZiN9nAQYmTfUF+f3FYVflMkq00/PaYJqbBcb8+avC+HfIv
jtsXY+F2rTyBGUL1kuRY15mVeRpBy+3ZBgrOSU0amEWbNbcihGhC5ePluObuVxv1p2UBycYnKTvU
RbzxZ0+cvA4iNkkNIvlBdvXMYWM/0S38rKalAmwPHjT/wRXcqFN1zyHJsExhI654cRtSoFH69cgI
1oZGvq/PCPdSu0rPTlI/NxNiARlC0xlUduU8M24oL30zPan/qkjY+1bxwxQHrIctZKOAP0wHK+jH
bQ8DeIu46cuMp+aQBb/gfpOg5K3vQ9yR1+gxojYzJt+Sig0NkL13uuDVkfmHUwfh1hcd5lCKH8wJ
0X6u3vBcJNRD0mPI7tuATs7KmeFOtHHmOVhq77yqA6vLlU+AYGBM3AJ7V2K+6HE3Khoe2WTBzth1
VXXDirbHPx0QhoFdue3cemNn+FoYbnaKuibFMpLdz2EgvFbr4zBicpyXzV2Cr+DGV8iZOcCe6Ovi
l9tlBBcndI/2zPXXf5qwAa91yg+4E3vTGKiYAPbPc2edzKoj7Swzi60Z78XQvtetVWM6W+S7WAUA
O+5BWmAtQzjiQCtt3E0twDK7/IybUSUP1jB3ASmaJMbt1qHX0RgltfOpDpgd1ClDbhsyHxl/pNKm
2DJjh7vNMRNAa7UeHb+pDzbhemZbuue2M69dxDBihTmynRWm6dnNTY/vy3PVcJmactXAEduY7Qzx
bzpkC+oWM2aObSkkerYgvJXNcxJTpOobPQxIGBlrf99ZkbfHW3w8VHQyazBlx7oH+6urtqfCAnoe
1S3fGkSWyNnLDx7xwqvnnFeDT3WcQlx/qBuNMDzV3jrfwSLfAat4D2ZwiRrjTcbLryyU1j6L8oN+
aUGa/cYvjGy/2DUxkm5Sn4kQg/iFz6+9rGdkNovT3P+mGVSdZQCFkeUKw00xwWpsWGU27/oEOX/G
nTGb/luJEHTbzoxOx9I7TBGVi8we4galfbbym0HubbEdZC2O6YujeBkzu3SOTGAxUMhDZzjW+DNU
NcPmdA4MxBDxxXHtcgdtuxxBK7J3L25CMpaiZx8FxaG2yN6cl1/UnA0GICueHHVzHbB/QuT53bSA
JtK5vNEJett1kYRqzvWjkza/AL7TjQ0fcJ+67WWMxePYpzeLJRiWd1FEcSTKzkVowdxZrYZ45O42
quUVpsu4bX12AQujBXuijbDM4RaRRpowKVxSiFsVbsx4kkG10LiqQhU1QapquB7KPCz4s09/du4s
Kv6ghCAyzBRIQ0492HMzMbhJoxSCmIKRXX8G7Joo9crsMoYw9wGLNGzQlSBzFCCfhSLiI/MDP+Jf
pts8etL7VkEeBOoBtmEJEzp/P4zOm5fTwtXG0QR3LKbmNvliz4FwMHMfxGcei0Mc1DfZjIQVN4ci
flzMkREuTHkpocTVDnWZepEZSLqOrfeybT770nsuUlhAiuPF4UH9CFwmh5r5EEu4UlbGZViSPGj+
UQiapuXIiZ2YF716DuQJpsV3yRoD1tKluSlaZtKmPFpMDd4vCRM4ZwqvIi8+bat6dFruhTpKP4yZ
ANEedNse8+BQzgEresEUYTR3XsyRP8iIRMOBHtRc3tOE0FI1CPImeDxZ6nUbtHHUQ0vxYkmmRDV/
Ybe0C12JU2zzlBwzP4FTiYfCb+hhDrAqOr6EIZmBHG1LDR7u/G4+zWNJtJMoo1tlhIfWs29uMX1D
w5gxPOQG8SfadSgZymmgppCoun0jmn4fNs5z20fiAsS2yxpsp3wLykeTe+UZ27cHpyGU07d/tWP/
08T1be9IqoCaqIps4iOI8J0SyRbngb8gI7T9SxrbHZQ62PIQe4hELBDi4gvJG6mAprGjf3CJxUbo
eqqA5rqkf8Mc+5jjbrftAqxZguGrzsOXv9Spuf9Rt1/G/ITneO2O1wJN2F4DfmXm30nbupiK0dkr
kieWcMSdWkxO2glWTd/BHknqT4XZEcQCDQf4Zr+u2ZeCBP2wfevt+bmwIsY1dBzTyt3LKBihXus/
cd98qztjYxooWjR6Bnl/0zbR926W3+eFDajJQT5FlLINW22C3CP/f1wbtNbivwnBFmZmsKqx14Fu
/p9ip85moUF/HVAXQKZYRw2Jgv2GYU4Qfe09S3ihp6pnkOgaMWOzaKvJC/nIm1Qb4O6KI2UObHxL
mn4pwpLIuBuarnk0FI8xSCiM4ig463958aJu9/KT90Rc0sTHSHzw71aHHsdsL3k50sFNAJKRgvDE
KC60oN9kwvv2v5nk3n8LOhUTWv3ZToCbefCPxCO4XE3V5mI40aidSjaORVp3UQBv1OBwJvLlrmi/
mnUJdxgmeRsRWg4+7qx93CeDnU8vBy+AgqWBfbcqvk8KF2APtvRFGfJD9KoEk9HPUEzQJTX1WGHg
zNe2JA5dp5JTzU6r56mLWQVQj2Mj+1JVU6puUtwNGPs7fBh/OfaK31DXTIJisT5SZH3MHdu12t4q
n8ATWJXn0BTZqUiv7R+RyYfOKN3/5x1z/lszo94x/krb8UO8Cv+Ry4SMpggmw+lPRuZAgWvjFwlE
iXEbG5mCcpfuebBV6KXm/ih2BKDLuXGZxqlzhX7lFjQRUZae8TrVxn0i7IOmxkjsQDdSsnME/trQ
xZXXYugh7PjcP6mZPjEl/fjLZ3Od18mGUyfpkBS3IZmzkyy6J2RLnKjpWcUjpsyk1fL73zdMoFbC
f64Ux2PHQHkRQmL8hxVAMorCjjIilUyztw9ZuTPiMNkGKWdEZSTAW6TOaBK9aWPy2ofEBSqanuHw
UWaVIn8rFnm8xg8e3u2OCPbsfCfps89V07lvYVfqamER5FdAMmjUiZK41eca8s7IUj71mHSXFa9J
TlIFA4L9x8DGYwYliiRVO0/v5SncORqLsjUxJ5j7/Rw0SMpCKFX5AsejXE6BidBfrpqIlM+uuHh9
e26jAYKhOtssOURHL3PPjWJkhQkpoU2Z77sI3JNoruIYdXA/i08zhoCUrK8F5AQZ9Bi8q9MVwKql
JCdeXZfKdh7toHAzAnPPAkrW7n9/KAQQ/FPRQPgHWhVSqJDxYgHznxuYh+CuLVcCY/IG88eJcvU4
hGRf2gjIqnq+H7rY2fg9PUktxovvC3vXTekXZ3KLufrGHpLXVd1/rSJb1aK+ogq7w2DNx80voBrK
6veOqM6oBsHSm1IbSco0ALxJ5HvDsn+Ys/wdZMknJLTD3GcvdlR+hQUbR2U8M/rgQO1sUBToZUXn
m9u+Ce5yd/yUFeHBq4j5PPwPocicuGple5IAs326lvsqMF7jIcWVpR3nhyhY9oMcroYYzEMx2dg9
1t61tmbv6sF5LQrkdB1AScpT36ZqucTR1PGd2jrHs73LKvHQM607YZxaUHj1GDA0vQmXHALtLlnX
3Wh41d4S8UtRVZ+Kfh8In3EnTDNFD9N8NmeAf+45v9WOr7lhqkjzu/KrjEikCdme4K+Uf7lU+uc2
hZzTGU/mlHzVVUlcEnI3u/+tC8qkah99Awyzq0ecY9TiUNStLvBeZNzdVGectNn3IO/OURO/sll+
quaUPpo8bDUdSsvh+xx532Oz3RUe2cfdFKMaibojg8ibkFRckUGNIElswPThQ9GCoC9vXSOlTPOK
L3dankRVXW0z9WkTYdBnDlW4JA65Tt4S9ICarjqkP5pk/GnY6rlSugiEokGNGsKrKuywXGM/Fdwp
MgWzM8dmbxT0opmob50fvBQGNF7F61IVZ1/2tqKDlFso5bewTM9h4qGA/ctwG1XfUU8sOrMa6SQ7
ccogk4aMETSHX7Ho3BTgqcCTy625XLuvMNRvbZj3bvsyWrD5RT9tQ9UMU8nuexiSh350nnAo/R6r
jSiQvLg5iLdM2N/1Ak+7Nt15NbnT+QQHoE3Qvgj7sc3xl0SWZoGs2KReeMhiu/cwmR89x2Czoe/Z
eERBeXTloYF5I+5i7B3kHe6xyf+2iOZbmzWPq5JMEFa0GWiQo57D34xLRBRu/GIwPt/FFrHhDk2p
brwHg9HJZDEMkJT3luJANga/iCtWms23MfnBrN8w9G2bplfL6jhAQI1KJ7y2Pvz+fHCya8eb7MoW
mkRdf58ruRehnOEIAV2Djb+ORWNdR8hp2JJs57lAKWHPZxJ25lNjR4x6AqyFZkmACFo0NOs4hzX1
xJFiRt7RlemjW5QFTSQYVhubQIDhfJtX+dMrVvu5wJIXs60bxtgvrUS/MgSvISZjoDB41AQDM6cM
wqdJzHuHcxADrpqR7JC5hzrt7e1sO9M+HiKSX5BVjGN59AfSnhfs6ndNtKg56UCn6gLdDS3UHpia
9SnoPTin8JMGFD0rLhh8EuTbpPEFTtnFKVpxKIz6ImXm77rFdBALyzubufkxnQyoLHV9robVvshI
3qW1W+xRvzwao9XydK0keYYYVVeaULq+t6sgCtMTyWH2+q/F5ruewZShwc/yAinNuQRB/6+vAA4t
nOYvhm0+SQu7Wwhsp9Z07F3qOy9+1MhLNLzN+MwyYYKMQrCtV1HB8+UAHDQO2bFJiwXGojCuNk61
kB6Wk4ilcc2CPLh08kv/o1ff0V8hpgMG7Vx4tvWK9XvoeND/wjsJg/3kukF0jUeZH8Paec8wXLst
yYKbj6x2kVV5gFOrecXS8W6k/zk1s7xPgiA/lXlpoRsZ4Z2XgtQLgzyMZsrw62g875pO9iNiZu+o
r1JfhRPgnFE7/VcTw2KJm7qD/pABqoSrtY1pQ7fN7HgYa09HO1nTs1+WIDyiIPYrj7ZexsuZTXat
TRPbupLRuQV8uHdUvG/v++M1rN7ECMHO9pJzoUJ5W1WHxBbi4HBBQo3O7MlNhuE0e+ExsBiqFMxv
gFqWN+TfB5mtu8W2fztzXuzz0e6urhi665JavwQs9UOlIoTTdhlRXlfJAUfcfbFM1jlwa+Ac5oTX
2XbJIU0ADtmLn+MkfCuyiYzw2ITQEu/kVPlbvCCQvzv5dV6fvGG9r3u/3KWR9WgT2h0yMYFBaPT5
aXlOamldwuwiuYBRJjWjITxIoDlNx94qL8m4Dkez8umShZD9xTOCnkmGs5kkMMo2X63HGo7TBaZ9
fs6bGAIy8gWmhFYxXGgLC7vPLiE7NQdPHuz0cySQefFxc5atHWCUV2bpfaaojINSYc3stbgFAcf1
1kVzgIseOUrTDHCzjHrb9ejznSA9aQFXMwzMgIvpK8FLXTHrbnrXqlXlB8f6d5n6r24lX3V1gcli
swMpO842gF4y9N8JTy0OIYAfdO7yM8RopJDLsDNdrsbD6BtiCQ7X8V7zo8tlyY4pcqrVw/qqK36u
SXJtcjU/sEt/G1BLA9iRpWSjV5t94x6G1EFfpaZMqxGRInMv6Q5a48VKrXvLJbUdWGUrxwgArH8Z
iD3cdSvHx5xUxzSHcFXGUbc1cDpWBT3Otf3Wq+WTOj41kRwFDPT+jr2fvwK7zPwb0WEQbvvic1bE
YBPuOZV69yJF9anYsIqC7jvQ0JE1ASYuux5tQIb+MW5IcVZz8zlZd5z6VNM+z9TOkHOwCehjqssB
/aFTgMS1YluQ7pMzWdyMI68zQH4uBLQzYxR0V3xHK2Vk0pqbT03yn1I69yA74HAPWb2Yj9Y4v8gh
m851hQdd5qR3XTk3B7M/aMWWpgfjDVdtO5NedIJsvw8EujKolF8OUdYbpHOoyRz6W7HIEKeA6mIN
iF7zRiI/jezTYoj7zoxeEk+CVtqPdLeIRPz5xYO7W5XZlxQlaxUQajReCuXW7vslo6z1E8MWsRlM
sbdX8SgC91SvPooT76Qb6EBxjcc+eIAv8TBXvXOYenhcQ9CdSzVNy7Nh2s7NheCpR1MZOVTJyvSo
Y0K1XPqo3cnSeS7VQLNVMhsjZx5j4hI6pyNFi3PzbHEq5paimHY/mxlUrkEdY+rH3pXSfdVLg6Rl
uTixU4DHIMxI4j9Tiiuivh1k6jCIVOrL3G7vqaBJFVcitSWmOQmm8j3A9AWv4+8rM/oEeAU9cTHv
zHxGS8QV9+dqhK3iLpROdUJRhEXozhmlRJpbffaGcehL412/QOLF8HlYAk69DIj3+hcl3XHZHNhq
xbsqPPXwIMa8aBBeslPFeS+65wLkGqnMjD6KiU2e5wxjjeaWdQapF3PwrVyde2EMd1mAhiXuomLX
k2BBvDacWuW5gA37JjJb5DM5Fsg+Zk9cmjl6L7OHhVqyvJs4Ze/tgNUxzHw2WCXa0BB4oMXweWuu
pHWpkWs3KxlY1SBd8f0/4RQ1+8nPotugJKiZEiTh28GlucB0ukU0eIooSLHVTn4byV2DuoZR9avp
xF+tIYmBhD5JMprYLUFDQT7Lx7nmWmOMowGPgmHrTs0DIQ8U/bznzVLuMyP5aSmFripROa3Jtgg+
5Sw+T80afZhV9WXZaAXUoh2s9MnHS2Ia2j9FXJwtNf2oGPui5zXPxdr9nhibOuoaF4rfNhgVS1wO
XGIEcaim9ahkE19k154rx4Ytht0yXcZpNlg3Uex6O8PAZmpy0DWOwj16KWRdZ8m/9EQEE9ZdQjT5
NmAKuHPB3PW3yXTdxJP1HBbhj3CJ7hlA7VWxlE7j3pzCWFGteAeUgKhJPmuy4/ZyxBG1l9dCqd7/
bmQJH/Tc5J8RwX1E8v3Bz1Awim5RUI811vi4lS/WYU3p5OGIsxf2yCaIPFucmYraObbNSHejVHc9
viHbSQQHpVlRzbjqR7yV3pqCjBcp0q2APrM2JBVqXX3u/MA0CMmgEnjo5qhNObKTtEU+M5QYSEYv
Wj6lBRiWuqnEarzWJC/XyKj19E0PrW1VMgdE/5bDjP4GIwVopQlqX6q+StGp3Lkutg4LtWAKeRoX
C3k9WYp6+q8VOmQiciNA/rKCCSatajkILt9mPWaL5873KHop6yeLPKEQSkd0P8rhWDU2JmZQT85Z
b8HFwj+Nfrq8ZGtac668jq7Ph+Fdczc5W67tbZ0+KIk/8GnG4P2jzzXuJ+l/G9o63uKYBcQzTIy8
nV+r2mILGtCZPn5jdPDOadb6TeG3LKL65C6HNoXRamZ+sHednT3wKWoxrJmtHEN1tEdJu5Q4a1k1
XX410+rpS3Bztts5Fh9uaqJLZ3Ebi/vQLzVHKztSXtEpChe1fsB01uyBR4vZ3Yt4fbRWC/4Fogsc
bUkLbM1gQ8QS66mzLloiOicn1xvpi4YdYk+jftD4pu5w7Qn1nhPcCDYBZmf03lXNR2gmx3xY7vuZ
haoFt3EAXOmJZTw4P8doeYmMftkNLjK1bKndc27iukiiV4MK4jBUwa0lFgY8jSl+u5rOucH3pUkZ
PJg2It/4pO051tFY72z3bcBlMemow6oZqbMe+XiJi/qvD+sbw+lLECE/wGvpq1vnr6YwoIAGWDbj
QbAty8c8gyhEPArjA5aOlixr8UkqxZld7SVyxYdG3daVwy4c1g8ZWbfclISDy3wDG57hWFQookK9
E1GOeacai0Xcdkk6/gxi+bBA3Z6b4GUQyxuulHjD+S9zPN11jXcMVQM7lmYFcQzZlhqskoDY7Csl
9FKIsy+QzHLxuqE0TLwaZiPJN2lTMPPJGjjnYoPoIPp79OVt99gTwwiTNDsoXaZeYYWzHlzRX8Pa
hr1UvLoJf0qTi3M0QqOLh02p6jsxsEXrZVcpSEajGgopGqefWEM2jMBNccT7sXRhKgzcYE7+mHnm
73pkbRpGeph8ds+owulAjY5DCNO9iX+sPpPDIvlp5EQoKpeCv6i01c0bWFG+kkSN0rjFhveswV79
GcK2AK7PmTp34Pld253HAHCiD15AmjhdVJHUmOxOY4hiDgr2eVmqHG8tvPZM48/kTt+HeH5iHgbi
UCRE554ynyXSMsHQd4PRZe1erw09RDBAWMB8eEJmlFgeBt9U0Qxvs9hp6EIjWIP3g/yzZy0nihA4
bwx4jZ7McYYLk5VJonxLFwNWQ5weagrijb5W/KHQwZfER6yKSlEwgxIlbhZmGiMgYI0wScTFQM0z
FnlL1A3ZjjTPqpgeHewUaELPRlc/Rji7Qjysb1bJBqxmgFliQHqA8L0Zm+XkqFMvXHln5FA+qoLM
wXi4wrZGSQYjmUOpq/6WoQxX+IjVfDRP3feZ2jNcqJW1yMt6DaSfc6Em2GRvcJiRd0/RY8XjdXWT
L4X3ZSksFSnu2yk/6ufyFLIrW9DUvBMvNP9ftYE2GiOvS8iHv9UqY+UypzZ/Rnc4QGVHPQda4J7o
sfOSWNBOwSUU8gILzd+aVHyguO0hR4Eo5kEeFIwJ4QzcK+STqbpHtM7fexpcKaJXBBCAFx4YUyZ5
iF5DwrLmQ7B0aFaCZp806z4cEJkofxqliPMXbBjLMHnUktpQyfCVrjcwfpdMKRAyRUfkJZQaamWG
U/nJ5MiUNMJ6pxhBtK112asZ45Lb6p140zCHrPAkaP3nNX0d/3j4SW8Wl/MnDu6R5nzW9NSbiNnF
pgflJZ3qiyy9z6yaH7NoRXEJa1d1NxjuCwf6sZZQEkrPdLfl9Kz6+rYqS4EqKOpDuxxdJAGNS+Og
btY1o7gf1HhKlS6AZNkOc7iDFhWqmi5TTghO1TwOSoComSOeUx1KN6c8FqDaMKgQbBonh4hgH2EQ
jvwpCjrWlGfEF484X5zdWmgf63xQgvW5dTECbb70wDEJKG8xS9rNTjLsPrvOsOCTV4+ZHKlPEv9z
ESM+hM0nm9x3M1oPqpXJlLjW7avHVP22Ar7Vhpe34x6uP7YxInE281L+VvPHeaSE1DJujo+3BAsd
PBxYCGGBNthE6aPK9BYsVKlEZeydZ58UNwa1/SadMIyMahKWGoJmvfRZAxi1uieXMH7RjhYFWmuO
SLi/Q3JqMAUoWnPcFp79id8r7QZLKmuYpYfYki8GoJnAtIifY9hAC9LaqFWT3vChAqNocZGc00GI
TWKJb2vpC7pdGr+RTyRqUceOHvgZSmLuCF2roIN6rGsip8L0S72j6tVSp6MbU3qO3gYOUfPoyrV3
gGftxvOKW830WHo19hwLPXOHqwy5gWb+O4/yO1U4yYIKjdL2UOYZmuKa2wZI5c20GMHgrQ6rZJ43
tnwXI/LbgCGHr+oIz3YtnDvkVbesbBpYkOTQmQrUkxtULNe4Ww6MxPdcLk0eQDoRlKqKoR0fA9rm
kDmuhbFS5zMibRa5bik2CgQVdLpJtVPWF4yI4NWoWYSxij8mYIeBgcnWnthAqi+Iowx24+A8WhGz
FBowV0ltvWHawSTDVA83L5gY0y8/z4/qTtfbYZFnvNyYHzQW4ptI/8sAOIkKTFeZZhpC5Pd+hQ0C
iLG65S7uymFYx5fRM7azMPydmn9r34Iw8w60Uffar8BSqvh0ZcLbeEilKkpIvXRSJ0C+wYh3U5Wk
UXUyuanSyw2AQ9tE3i9zEW/7rIPDF7yuom8hcb/qQYKeYRj9iqX6ZD9rd4yuXOHaFj1cT9RAU6Gs
JaKU/tkJLiku0U7KnUNwxBFb3+TQv0iXU5skTmZMpNqN7dfq4ntEQvCyFZ73nIJ+b2pDnro1e7XL
mA+LY92MJuvQFKdRebxUQXNnjG6OUmb9Ec5/tEw9FgXskoi3nVwSJv0pIt0wnNj/JZKuaLbFVjEC
Broh5u/tluhPGpGY+WPK/uPEgmM6wwG1uqTWCIBW7xTsbgaMHZXX0DK3bwNbsRqpVA2DGKs9Cbqi
IILvB2/4SzfPg+yfHWd8m2Z8CWw+nAIv/qP2VYrBSQwQ23l0dsu8pLTm8G5nmguiOv4UbXNeS5PS
zyc1MlAsXzWhh1j2sWbVDztlfwCWY54gTfY42Fp2ACvDQJ+Tib3bwuGaS/+axeYKm859qhTVo5yn
e9HZEqAmu3dD6FedhAJXKdZUm1C4eyxJprL7iSMlWX13g51xthGMR3cmzrWaazHgLLvxveTmU5xs
RcQ+HMs/AUUtpBwEL3VAuu9fxFVW3yuBEMPrMP/pAp5vwUCT5Qmjq/D3mjWU+tDo1oTWtFdERLcs
vy8emD5gVm9NP/IBB+SMSw66T8cGjPVg427V8a3AMG24k/kgH8LjSQ3X+DJcc68nJ3zUgmrkXVur
ZIW4I5XyWZ2XAvo5E/vxiisV6nHVvufAQoHFGu+T8lczvuv9U29mdf6Z+TQETguN0n0vo+wYZ8wG
/GkhtaDr7gJA1wMt/qdB/KRVtU+p+DOF449WgKmHOZ9ZaVOqZRDqtkuA9tIpbj32jxq/02YhFOEt
gehbBq/akqFOolOYzZsJho5T+wx4kqOQN3tKlTNAz6wG6vLBbaOrYcTHyip+aluOymB7q9RMGvnA
plNsjySmXBqovGKHyitkL1djrwAvAE3mmGV6mcPsO2RDpnrLRs83WzCeLVLCYzRheKb9oDTFaxYb
J+EQ0KQBhfoVPvzZMCn+wHWiHIrHeOOK4o/2E8LdFlypcch+dd7H3P2T9+Wr8i1SFYbZ5Ogzmu53
2PR38Cd/a5wOmt9x7dt3GVL84LnT4u6iLBuYmymy0DRAtOyBdFO1+LqheUGdedbIrxUA1TGc2bhR
9Ij/30MMz2+PHoN9NoHuPsTPqm1aFsp6bBuhpiql2RQo4ypKwkpx+0a3uvOLyN7K2vijp8K2r5TE
CwEbmL0AjcBh9fjcrR4SfN0RLEJTAHGE4FUTYA490XiYYL1t9U0KIjptvcnfVnh5KwSeyA6Is+rd
5+aG0MN+VA3tjfngTZGUEC6cdMGne7bGuM+qeC9DwMzSz3Deh2dfNGTj9XCyHbyZYOdmx8UtjkPu
v1s2+zFE05+pYtOmVrePehtslCLE6cJvpPAkl2xq3wcrFDtwnW3kD/eQzODAKwcx1Z0tyhAJqZ9L
SMeHGvYSI4FrgMHUU83ViU4ir7f6y2EdlMGYxk/H0f7tuXW9G73fpbcgJlQuEqqjUWPRjOOv7rFh
cJYARSKtWsmPA6WcVTQQF1pIPoUP62jepY2EI+DQl7meuODOyTZaBz/UgsgrOGk2khpVOmvmG9ma
CjDNPsRD3tFIVOoPTdXxP4wPxsnvqnofLyEGIVb/pG27CslZnYUHKPMhnZ+NXx84696HFd6KNd1B
1U6O9Ypm2gar2rb4Xlu2/6LG4sRb/q6N7ofys1K9IojHK3KWkyjFo7ITaTLvJhl4MD2mYFxcYNPo
GZvS7wgIkWCyk7Pdsa88VtJ80X6Hpbr8yLgtpmHuRYF8uFcmdJiIVMfYgaHbXxlg/tATFmth50h7
SQPavTYM+NGcZvD/Mmen3sJVFi2XPH0LFZGnaWIH5AQCDC2WU9ZvpanhdM2dVA2nXrlSOeqp3kvP
nZhPXBwK7dKtfjlqdqre5bCVd1UbXoIWnE76v6pZoJCBnWtWX6syiQvc33a2kJiUfxIPWRxScE3a
YVAAn/uQT4O4gxqwRgQUh3ymrviGeo/THPxO/Rg/aA4CoheEKqvU26zLYTVH1331gh086DFwh3r0
iikcRHHqZRwBmWjirIDouLjqcaYHzQG5UUGa24YoRtgRLam0q6Ekm0y1HWPvVfTBdAuf+Tp86LLa
oLzctljU8E5IVWdrI1X8LR98krM0vVOOkK07EX7TJ8kEvQfDI5M6HmA/bylFuUU/2m46BHlzceME
qza2qPGuqMcPtdfos5+s93sH0tEegqi7HpQD26iSx+wk+4qxwMCUPSOtBD/DrG6/D83z6ngv2kNK
Vby+Iz/LOvo/8s6sN24k7dL/Za6HDQYZDJIXc6PcV2VK8qYbwrZs7vsSJH/991BVwHSrGlWY60ED
gu12WalMMvgu5zznhPluoQ7axFuF4ZfuarbRt8qw36q73KaydNYNC4H3quL9YWN4GEGnaYsW0guW
OnXZJFjXFk7CgxyGQ1LoAw6pR9T5n1sN8x1j/Uuhn6KcFTJuiJfasmw2iAlHV/r6XtySkmcQIfYQ
tw6ZlrX+YxInBEMAB35HbIX2H/LHPxnBfwJlPyCLP/z2/0+CsRA+xOG/IRjHP6M4/F78B8H4j//o
T4KxZ/0L9i0Eb3ITlrRzG1TvnwRj3/yXNJFBIqhxQNVLhZLwT4Sx9P5FhCOKc4VYi5j6hTz8J8JY
in8p3zGh+0rI+5Dinf8nhLH7ARVsERYJX5vUIBjbUpofKeM1c6WuzlpxMgLx3DV1eQnmwTmWtkMT
7f8YxdgcketEazfrTHJxF9Ukh/TJn8X1/Xe9KL1jnvn3CZH8HcPzV1JM9en9d3SP4sEQUb5Fl/tT
ovlG13QvDUOeo6KhxRQVFuciiI+WJvpsivJTmCoH6kNJZZP3mC+cXOztuqifxnH4BtVWsWiA4cB+
+dEnZmvjRyklYDJzk4xmeyQVfDyUOn/kDb+1HRCgwlXxVqmANY9vNtFD0+cBTtJx70RW+yitTgG/
2OVWGN6F0w/raSo4AeAHUGzr6Duag30+DnprR4O5nkZRPNNWRCyQPDZPy5i5i4KAXZMt77PZx1Re
6jYElvGcJ853GwjyfRxkc4odg1de/1RlqJ/dXOrdjIx3nQALWeA9rzCjqhU248VP5QwQmiGKSgtd
h0VaU5YBgpoSc3jOwwrkleef8fRGD1mU5hi6acb4DFmhIeO9ehPcBRG0tLYiic6eHB6XEr3BYHcQ
nUFySuaJb5iTfhKczYhdt/6zN6NFsNAEDtR+D22amI+lFSjQ98z44yFNCbRvh7Pq1LNivLizcKGs
ZNoUjx7zqxQp0Hnspn3ZxiCb2vFYLJ117wzetuSvX1EUDEbY3GLrtwhN+x7Phn33E9ZYFkLZFT/h
wfRCdcPzHZwiJ7x72kwvuYtuPmBiyhp4Nymru0JrGzeGDVjN0I5z9zN8lU6SXKLOeM2mmeiLzq9P
8CWp0+rPIelKJzGwD43MCmSrr1maMJabhtQjRIXixxpd6zB4Ybv3LAFfwkpXSJTFrfVHvcL1hjAE
aszDZD8i89H/FH70QSlreZIbzuNsAMlBZvDHO89re50FzdycNKjfDaI8xZJ1OCMfLB/oGi+t2UeH
aXDNK5qDbxJqwDpiHcNmlGL0306tP8/3fweGozP6IPTm1UgTZrp0HDgEPsfBfwpEjTizK6Mvw5Mf
RvqQpTm2IqcyVlmln/o0lwdzgBLY1kD9vF695sI0CHd0Tg0C/9q3my8M/tUqqMWmy3LvhgFiRrEb
hK9a6rNiLc5zX39z+cxYWCXhi/+z8p1pLRl6n945ZahvKHcx0uzwHASYDZ0HmgNjNSziurKMLirD
nlky3Ot6/sNQwcYKFw8mG0nNfsnp6ctpgTqnnx/dCZxGTwDINLkwqhCXF9WjyKRCimTHG1OA4k4I
YL1K89CBLv2hScVF9gUTXYG5aeScvIQ9NEsRuSeXnNJVNYsOXmBrH6RQl9QQ4UUJekhr6VchWnSX
vCmercmg6w+nJ6/BnMczPbUSeQaIevSj0nqJAhFhFdYAOPxh3SWV9WISCg4YWVLP4BrST2NlJfsI
QCNKZKxmMhoPwiBQadC/cyh+O+yIn0SjuLHjJQfHNohT8aMr/nluYZdk1DBMzkyv/I2df8vzLtzE
usBOlvndusvFd7LWEaIVs9qlff/FxTm1pjpKD4mm+s797MBOkXC+Ja6PkDBsTu2MAzk/YXE0mE+W
qGVTe7gXGJNbqzjwkso9o8Zm46UAjJIWM32tx/MI5mfDpjyG2ctsNnHFgyWGN5Zm2CWT0gBuPq+E
COXGyt1pxRwLSX9SngbkpJ7btqco9dbt4LA8d+iicCgSDy/MHa4DWvVQqZ2MeqjP3Qx21GBFX/X8
o8lyfzSOsZ9NqtWWODhkwnTuU4KVWBrxQzf55amWfk7OkoUZFi1O5lf+pmvZd8lIypM1Ty/8TI+z
GzxLBWYnkfFwYV+LZRY6ZsYy+Pq+qlq6hCV0a99FHQorX0KgeXf3WZ+HeoKsyZ2BgCFwt25DP9x0
ycoq/Q56jbkvPds/O4F7x7aabhNtp7iPoJ/Xge8BYYsfsQAaRB9+qh2uAfIpEwYwwXfHp80MyTxt
KhHtwMIQIRU8G70RILpy6wtZLqQ/+ukT0olIdSW2qNLf+eNQrQt7AU70qOlGWW/Kig6yE+OTx1TV
JSmADRhrzynE6CvH4mBIlhRj5Tzbo5CPtNKVmO1Da1s/jdoCwTXjYkxj8KzS/UwflD8YdoEFXMab
OinL89SsKwR89ObjDd5zu5pgyFZJY5A/Z/qbAEwuPYe9GhQkGB7D8E0T1h0upNOHdhpsjNvVtuwE
hrw2Jx53iIudpAyeWKSgRmHsTH4jDBmeUPXYOM9okIHTGC2Sw+xOUdJuClLi14wVQlxGo78hLvxT
OEw/AD40e2mHt6Tx4ebWdG9xMz2NMYG5NW4032CE9n7qYOR+hTOEzCQyrJXjNJ+Hwv/UMs8FOD3n
u7Fgta+X98EbHd6MErNANmM5BIvXf238ASSAuHUmoBhD0HCHPQSP0YbUSre/wci177UZn8sIYUqU
wdxg3/ETMQCw2Z/5bBFwrPJ1T3EvHfFbk7XLgcjSv43ewG/hT19uxCIIbpFq9gBQSEYeln0noY/v
Z1uVsjJoEMygbrDP1Th0p6mL99lY0zoImnqpG/ReOtkz6FIVO7PG7F6rvKzXjQcYfl4Msyidd+mU
GCt/MZcmy11ryek4wWbZVBqhTKCLbYLedNebeFvn0bl2unCZkvM3cztmsh2VV9dtjhU0pn3Tus1+
aEgym8vqjqOHjJ25OVcTw1RCcesNTwvFWqL7xRy8veZ9jyG6h62POipohHfzzdC/ed6ErzTUi0iD
Wc5g9+epX9e8MMaeuX1UtXplVwXFA9XVk5qMk6ym9pSFFK9lHB06v5pW7hJQyaSd9bryXwKSTPdF
lW/tbHbPdYn8MbbQ1hnJuggL64IoSML0j4y1jowIcF1yyL3ZJKZXO9upd39rzY0XoUVaSy82T0Nh
/2JGmexxNzD7FYyaCSp2t47mb1CGBLSEoOHgiiPx6MM3EqaLO1FepDyV5Tfgjcmxsfs7voruVHCK
XJvMsU4xy2wQyJ040zccMmRfh84ECd52/oalcLU1tLqWxRXZe3JoTXSlOZbzjMBHOMv4YKWUW7wy
3425Z22vbPBYsxve3NC/kBFGBZap9swCRYPb7XgKPRbRCAcF5fh6wjS1q3uwC/MC8SvyqdyUorpq
M6ovRBiRCBXq733HBqnuuPveffhtEc3grFqsD8LfMv1NCNNKEQFBud+2AQFRuRfxZJA0xLWNwdcw
uAulUTsHt2lYXCc1QiEa8zPx1Pd3B/r773RKCB8TeAZuM4qjzjLkc2ZFewcnw752FrM0pMlhgWVy
jWE9GzjEBagtVLzBPUSYaZo74syCLzhG8EiAhd52o/lompCyZrgCm9nxvmfwKzckayI6nGhIhrbj
5w7lp6l5rQK/25TLyRovZ2wfokpQs2MSo9XGB9FPX+18js6WFwxMhQVmFxKxwqTF+wnEbR810QK4
fuo67xem3vKUWoZ4aQdUMT6lUkYNS7HSvIkEiZ3nimtlixdeTrIv0vjXyArwNijnYBOBwIhF5Tvc
F58g4SlApd0y9Aq6na5h4wzLxx5rVguzHj+nugdRi9cs1hvm0/61q41DOdWP0k5/x6Zd7aNo2pkL
rtkwmzu78ivTUJ4Cs/gZLtbc1CMgO7I2BjcZN+GaFzpupuXNnZJkm7mF8cQzS6oJBFlj3kzO272c
W3KAEdI/NBFEJNw937A4Nyemnvc5qounilDMB2/s5aZczBxZBXnJ8cen2LTajUg4LOyMdVNqKELF
wmZr+aH9qXUtuKTYI8BI33KG/rCKMY5H5WJLWr70hflWJgl/3YjouppwOkUdJtghPyU9YTym24gr
OqaAs5cfYD8Sb77DfsGGWzl4dd6bxSZ25yc2oHHsQIlhAHWoYphUGGb6dUzltzaLADkv6IFNEOXj
PpqDJVrTCvfEyD1mDZquSnfwbqplKlixJM4nRWJYnv0KAuUDzS+gIMGDwFfMJjx2kTCPqID9uK++
vV+MeRhOtwF+MIqJR7+qq1vElhPcJDkQljP+iOiE8HJg5kNDY221T5VdyanaVm79xaKTW3RHKDFa
p0I6XorVUCj5nVfGy+uY/5Im66CzTYlnGSaLzIMp2s62PrrLcd95bbEJ+wojA1HhZBgrWs5qHZFj
xLPKLk9lYcPaKyo4spS2XODz3jfyHwHcp2vCpYm459p4h8kk9sJOKcPbQT3ZRpxs6BlPoeH/HHvL
PEKB+CXj8gftrDxBB3P3DLJAV3jeJqnISx6bBLNRqtXWZ0b+qmfkVZieIO2aCLpG7mD+XO2aDtG4
CnrBEH1BmDg9CZokfw2DOA+99UNMVDWh9Ff2xIwaJhppCcWCx4t9e+3GAUCSiBQS9Ag8ZT02oiUC
InbSVgYh0rsHkoGm1MyE23YIzs7rsrm86kI82QwdDCb5rNiKcEvEwiEj6PezU8bjKiiArcyNaz+O
4+t70O69ZF1Hno+Yd4llXtGME5Bu7NEJNg+TyOstylrIMjqwjz8ZVJtXeF9IOP1arQvFkW718yFm
5wlNFApk7qHQ7aznzgNt3tfZ2amUe7YaS21o5kERJyESm6RoCBpJxK6V8jefChzrKhXrfIl0C5uD
nFGy4PG3H6y2LQ9OlN/7OvkcxKVia95hK1LLXbAkFEnBfe/n9Y8Asf/Z6dkrZwQQt7Ycr91+YGt/
yTRbe5Q09t4kKQUkhnUpQTmSr+1+D8D/3p3AytFlQYfLLce8mNTYwF2ppUN560okWHHbRBun5q62
81h+pqp9hhc8uFZzGIvuyqM/JfNN2/zFx0nYICGxFN1MhjbCRW9UxcyVoiIhXaSo6PMzEH9NddIO
2uTcH09OLZ2LSB2omkv1VliBuyL//JIFrrl1FJ2C0TAk6KjVN7lpIyaaWv9spuzxyeglbI8vMAwb
vAePQSRMyEjWvOnBcHpuae4Buyo+Wv2WWtxJeuBbWNRT+IyMJ1305Uk3LZaNZc6GuZ1JF+NkSgQG
NX7jwnFtxMEop+HUlNKD0J+WK0hh0Skek/j0/qta5OsAhvnRlx0IoxLaSuSVNSxaLixbiMc4NpMn
BpLFo9Pnm1EaydP7H4UJUCiU1sXaHfvvdpCkN+6XFKhD1CAbp2EkK3Xrhlb1WKc6OAewa6yHQYx6
O4ek+wFN5BnXeMALhTkHR3QaPk4sHMiU5MlPqZHKUOLhvSzyJ6aeYi+mXmyszgix8qziOne3sgi+
BX2Xn0v86iyN8DPIHvYqqoF4M7j1SAKPZbzotPhChdvvwmq04fPyJa8Jt2cYlWFy3NRVPD2KfG7g
KwUxzEYcRynzhpC12RPgMiIi7CUGAy0UUmNx8gDzPOpl0GWM9nUYGbPDWQl3cR/GLyH2/WPRcbcb
sRm9cFrPhFiEb9BlYvfZrF33OapBuRqiUIdockDluJ214yme3EuYVTFmtJNZZnQoDWfklBDIIOrX
crajBTbJyF8N5c6Ic+vWe8HzQKe+tR0fy1TUG4BISuOA2OLw/oMjhtmWIRrwqbEuNozAy/s10wkB
uy+/a0rhW1Vl88P74LFiJ3qaGV+sZWC9BWoAhCO8DPMX6UHBZoJYjkGRAcmctsey4ywq0pwfDinN
upIYpPOWXV/9aXab+dwwBbg0hnoKXIq0GqkSYYsmewtfnutL1/1K5gjhv+Z4YnPSMdCzeO42ebJr
qLwA8cXuqXSCZjX5h97xwwv7QyRPeXp2rWRcpR6KlRF0Iju/DvxYyI8kYiy5fskn1XrtS0E9sUe5
3O3bZr4qlyByXJz6ks99QABNHV+Ndm6JeLL1xTaTam0Sl7NOOS2w8YvocSDwB2fUMx5yQkSlJDSE
w50n7+Lgm8WvIverU6szDFYxbVKGOHsXoPUoEh+/2tgFjFun6AH6sQuamC+ytLrdrPWzM1juaVjE
4TiG+/17DYKZ8ziHDXjkdhRHWyCLmGdxKLGbATcySU1iib+jULHzROAy1b8qv3ga3fqkQTOjZCm/
h3ZbUklU4cbiaQVizEMSFu5bBh6shmzvQBYGQdrJCA55HuKttIFWBcm1b9P2sw9Vr6nMSw9g9lOR
XyxF9LMjkvCaF0JcHCPemogk9zw+LHi9nKZ12no3BJwJJa93711/XvvunJ79GUGIF9skUFePTeSU
p7Fuv9oVq1PP12D7UPcEYygPqMSO0ilfghzZ19JIlm1O39jnXzuPYc57EoqRl3tPdgWwEX78duGo
l6r8HrfzrzLymq3ffjFY6s1KuQfbji9BaEKs9Ch98mycV0mi5t1conSbsh7vWHmEJOBv+KAhUo/D
oYLieS6N4Q6yML44YfE1ig1N8ekDzKTLy4mlW6rpsRgc3mNMy0w0GhWsEXvOx+KUlfN4xnfEF/p1
WVvMmwIu3nzR3smSQR67mm06BS3CNovbTHbhScbIaEHB1jvaOWvrkahFFKqx6SmYPyWkwSZCkTlQ
2iYOJmT0bVW0TGhA2r9fA5Ry0zowsAgpWX0xhq7YedZMR5QNyVaohvLZ/gz6tXuc8uw6MAE9+/Cv
UAlY5zljtYAqSm4qJG2XqfC22LGAM/qFpLdgiNmkMDNb0VZnhDar97shmjY6RarAe4nGvTHHW1tw
wxtNtSNqsVuzM/+tLVVfWk6otvdASTDl3A2hEa4jUzvHfCxwhebJnlkSAmfNgdhAl6NEwLvXFM3a
IC6XOQF6iiFgUFnF9gvhC2TjkZGzTgzEb2EPFjP0wDtZ0Y5uQaO3zpnUpUmzjyde3EQKDpqxYxsU
vAshU0wqn/iIgRMYhh7sr15qzldWVk8U6w3zvPCzE6EgyZB/PNgG072uREsp2+AtTQZQfgyLKihh
e7y+REM69QiskzEXxOEMlVfi8hxWjJdqatdPOdCMpv1V2k0NUDk0nmHkbBU2nj/mKhCgvrL5eKrG
dNjMQzbsc1h2CUkiq0kVyTH/rCIG4uj/9IPdaPcsVflmN/FxmqwBaTW9RmEgUHbqDk1iVO392aRJ
cAuTPIYgofIStwlczVrlOP8pcnbZCKXKVUxwlGTUwwi+3+Q1xAiccMXGUK+pxi/clhxBmliJO1Kq
bVg5RwoyucUQO2DgyTWhjkyFEjKjNviFUb19j7pBv/qd81JyiMxAxO5JcEFgUNyJ91ljfMQRhoHv
PGokK2FDmK4V5CfP0qSX+YWGoyHi9TAglI2tl64S/iGUXXwa+xbUsYZvy3X7dWTEFTMVfZ/i21zn
rqzrq93FT62i//ZnAlY7ul+/tADTx4H/Gf/OtUlneoug4lBttHHqS2QV74OK3uZsx7ls4i+cUZFk
QCs0uzC27Uncqr1rJguxd2QCThb9g+n68X6QNjbugcKQI425l4qeccQhSK4BlJIWXWHL6qPndkJL
pTXmMUdUOJaWL07sXkhD6XbvRU1kjXcMYcbWz9zwZHEpodKZB4ZJXU5aT5vwur36lFTxxpF9caoR
dpxY/aYHhz8K40X5XijjsyoB7HdNBJHJ1+a1rP0tdNt633XiDpkuWrf2b8/obOhzw6sdNh5DDkl3
VbvzRnewarI2dE+MTW+BloRD4E4/txbwkKkKCQJXr6YR1ruyrBKGCmNwb3X8hbrgB7Ee/jMyBPwL
Xe2uJRUnqU64URnmZC8Kw6XRJXADkmKZKvnWrmKRitWGF9q4g/0lmrufKYDZB6olcbQSFZIkk4+7
Me01ZrEC1GqPla0TLc93lW9kQ1pBMpJ+PJv5sba8/NAZiydz7FkIB6xbEU46nyiN9gMqio0eBoRU
5NJfkr5hbGPF8K7A7fe+N7+0iwct8Vkj+O6AL9v1bl2SvzYwUiPPtF5q+dZ6plq7oWve5qQ++zrO
trUVk4gEp2glNcMxe+4+KacItnZTMQMR2j4Jq/xkelzOvj2z3ewRtIXj/DVDerOxna82+Y48ZnXF
6jZHM6jBuuYThYtPcGnOUvBowuZPmHXalrlWZcdako3tefblLVS81ZhJxy+6Dn6TMEG7yDDu7A1g
1DhavxaV9RQmjHTSosJPp3nQ8BEZu7iK2xuCzQfGC2fuDnFJYoMcyaBDv1NQ7c4xQpQMv0aIPPJp
DP0l09EMtyiv8S2MEx7QJPpqdFO4c4c6XIssg5/aknYxZC749Txt9n5H5akKpFZjUFffKiKpTn4w
A3BZ/l+eo+xHzRXTzeKsjBLJEktIFl30G3LxtdvTY5/TxCV9uaud6Rb0AJRCI7IuA7GmiZr0jfsQ
Viz7D1ZkNAdJ138a9HcMfx2qokAeAo+hCj1Ts2alVV2kMzG79qnzYdaiGgva5ItTvk1RmLB3IxQs
wYHKGVFHp5CMWOqBfDyNCMFKo/butHfMZlkHzs3Ub1Q+y0uhuu17Rai5wEESEINK6Jq7HhvU/uiq
WeNMHF5zQqFSN+2jznP7bIrf+Fv/WHOnCdW/n/YvQRc3z57+YirrpvqYVSdHCbYH7+eQdUzFY6zL
BN13z6PCAszA52ZM85vui+4pJE6i8/y1I2tgyvM7nCP5PXJYrZva/l5Y5osKlY++yE+361HCfZ18
A7lzOIWrbrQfZRuT+wfxME7Cx8Tpn6WFMojGZDP0OFV8LnWljLcgbOU6MkTKepg2o3bo24320tH/
8n62W2HsTZNAk7HlFopMcaL3wYBmwOMsced5Rd7uIJ43wXB306RDEgAcaRryN2GKkJ3EalmvKDHD
QC5IGRW5+doZlO0s4r3VmEzc+DF6basNMsAPIzFI2zIm6deoYnAm7Mu3Ml31THvp3BklqxHyHtC0
c4qw6RBFyr+YeRpcuLV4CGX2sEf08VWHKNcxBQKLX2SjdRSy5ufL+6/evxgklxwHy9gXYxNewyKP
9mMXvdW2naKWzOroSi7rgUHahGpl+bN++TPdImDtJM8Ktq8JdjAlNrjlKvNhkdde37+YFlq1HpHO
H38WzJPYNh2bE1eOydUMveRKSzAfwjC/pSNp8v/3z99/RcaNokBoEBa7WzM2GLmQY5MciUs641qm
eyNdgac6x2ztTktdma46yBjE+RH+xr/vrsKhz/Y2s+J1TWgHc5jUPPq+fCVvhjtIAIgyzWw/GOkC
6iBd1ZrrZiN8imKcm/PG8EqxgaKpn1PGl2eAGxAo/Sel5hBRdpzsLU6FoGMmyJj+lvPOrgwOwtbL
rnHBFM0O1KumK4OnF38qzep3oePPto72TAaO9CcoSQabxrpm3NNN9q6xYybzjTyJka1LboPMLruj
W+asrPVbUXxTavguWAj2YSP2mtBaQQxr5n7JhMOqjQDKJlRnf2KOTN9HJad6MEtF+NSyW00dpP+h
D/t9Zrr2gMa9deGwlgrNhuEPDxEJwWVqfi9GH9vNay9+uKyS6LDkkcsRFEWNkVMMYb7xkxSpH54X
OSiQcH0GPjRxchKfLRJOh72U5fgoG+zOUn2bRXacXC8nSSBHYuG5d6K/WPtWzdWZyZmgrSRmrDGZ
v8kgZ0XtG4cgqCIKWIbUkdPfA6bl2FjJ64my/mrg1B6jL7ZTuWhYlrhHp9uXDjhUpyNei7S7RdPw
rUCzTN4o+xED7P9MaGxMLq/X8m+a2dIttvvUwHhXlD+ywYEN4NjlepgxQRmBWiXuhtfhrG2RQl2f
bqP/A3ZjDreZBNSpxBnmCyVW5FMx1tmy0KJGzhGjWj3gIvZ8ND7226wBRmm5cIqcZ79y1/Ecv2F2
Vu5yXzRmBI8VzIes3J9zXEv4Emm2izz9lFXpFSzSnX0y4UMd7h0zHeutaoKTRRIjOxGaNulNK6Q4
06aunRePDZLvdoyAInJS3Mj55advae+ySW2xUsatXYCiqGJ4HmpPKvy0toNih325W026LTdA9Y/8
7Wc91C2cjfpkJbAa2qJt6MXkc2TBDcBabW4qxOw8p5eUwOaLVaa70dExfKT6l+OaIDitrZXiZCZb
5MAJz8A+2lpFwScAimWTz/WT1cCYzmdn60EW3tmGe/ddzbIhdCtmxIstBwwh/eebGO1b3zChBOS5
touo25h80F0d/3KxOXlt3K/ZY8LXHJN177fhugugdQZus7Oc4rFl+GOrUbG5z71tl5qv7Cu/8b7G
1aM9GlzgiouqxIa8MTuW9r2xYZPNM6ZkxFK1WEFCUj5Lg88nQCZBXg4iXriCh6hr9/ShkJtCh/1M
xWAfEBooGcBNRplt9ZTc2iU4GXOQwDfl++uHvOaBY5WatNG2eVYWpXM7bIlL7DZDTJiPKdt1gS56
PeeIlDIehzpsWNojDK9GHhWhW5/DJk43Nd7l1GIQZeKTrJVYo7HbxEidNolXrYSR3ksvkWSkZvNq
Nghfjdn4TL0hOQixsKuC2Zcv7CubUoztYsaTr+A7a9/80WXQR8DGwJFpwL4FJiTc6m1KSnuVVwz2
ZzD0yGI/lRBFspwZSyOaEEBm8tyLmiCLLWbGn3mYsYGZvqN0+p5yoj24UJoeIkQ2WduorQ7M13pi
FMRkA3+c/bnXULHdl7wX3XYutgTIAwZ0u0uZs8UNFEM6ORGxiI2ZFGUmSNrpDrEasL5RyJseMdEw
uBtkMCvdRR5vT/sMMxr7SoG8EhLf0Yn5UJWptrJND3R5X5Ik/SEiXT44HMZFM238WEc7qH4v00i7
EXyzOInWHSurrTfSHTPSjzwG0NKjG47Tr0BVok1YAYotw889dx1xTOjGCRiAMj+/kvXzyx3aCg7D
KSCnKKyab7kClDTbA+uI+Vw2NmPVyGJA0YCjzjvgzcZwEy0oicQI4ovJZ5EHSbfOcPbQgJRnZqlv
qAZew3LQB9V5v4fZ/0VmICkcmYE62TMf/l6uJpz/hExannRdm//BEIXA7XsfaIZ1mduoqyv8dWRh
xJP3pVJVt0JICghTI3+2bATvWA+xVPTBJs1G/SCXmUGPT2EjU4TmEIeiXUhp9A+vzP0vr8xxUPoq
ZL+u9BfR38/vT3ERtv/nf4n/LYM5ciOWDcek9exD0yL4UH6MUTaSG2b4DPwz/+Lb0DEYcwG4gzUC
a2oFyHReG4KiTM8BPUouzgjrzZ01Pf3DC/yL3pe3DqKrYpBlcQ6aH3R+Q1SqvvXD4Cjp8wghaCgl
SE9M59jY1bxw/A2a1NKAleQ7Ewf7p22B/v77l/Hf3ibXNAUforA9X374AIXEAB6iQzx6mWZRF/Uj
c8LF0xjhH29HpCUloU5//z2Xf/PfyKRcNB4WID4SzzYFumk01f/+0dSh71ZohNXRft9R49+FC+Rt
HI2gf17wP6HCtdK6mG7//htby4f+4TsLh1OT69VU0vEW7eW/XRSCtNcSz4LDciquHxGAHTttQAIj
T6EL492kgSeJdnwpZu83abINoJHb9F7jLVmoC/I2HzNcef7AJK4YcbLP/SlLmuHiOOX3XFG6I374
J4HquwD1w8u2Tc/0XMuWXCsfBapTzrDHpx4+2n3DZMWYj3qRFJSsIdapLYebLVbsDpo9Uj052wsq
fs7OSHAJwa4HPA8tXTNc/DBlCW+QXdH07bRPreZedVV36s0KCDVKPtc2dmyU0ZPPb7n2+p1uE1YQ
sabhQIFxrqwI1ZyrVgymE+QUOOJZWl8MPSANC9U/3CEf+L3LZYIdjivFdF2LFeSHD6ssZG3ybhMv
ySQZSAsYI9OuN/XQf21tasCYpG5sv8mXRqXm9u+vlOUS/PCOO8oVcIMVm9G/UFqzwNKI4Vt1FCYG
+Xlst0g2yTAhj9Ndhqh//93+ehOC6PWF5zjK9zmzPtyEqrOtGu2kOsaW8UuX1SfU3uSFMO9PRf57
rIJff//9LPu//Hi+tE3bQ2SMg+HDW5vWec3co3SWLBsXoFKyohjeiZYMiRLz2h9Lgxhf9yo0nqqq
KdB+2TxnS48R4LI8rRtXErBRPb1LSPOKNL3Cpp8KE2Q/KUfV3IXOY9hCUTeY5v7Dy/+rRNpTznJ8
0oCRdfTx0CriIZgw8UqCUImoZFxR7JK2uYneC4+j6497IYyvNrsx5fNakVj1YEs4y6pFmag9xCNV
sWsDiICZnHy2G+oCqumzFVfhC5FWzf7vX+9/uZB9y2flyxvOM/7ju02qRoyT1bGOjBcY9JOrzJ4H
zxdqwIMISoG1GLMD8pswN09//63feegfLmSuYVfZTKBdSXLKf554LkNbvnduHd/JcHUxTw/CQ8gz
NOlJ2Gz5iTKZLqLzcK4zNFq9YzIgV4wPSP6Gf7jO/9sbobithTQdpRz7w4sh3LiwI1+JI6wEVJNk
RB1uXHPRbq4+0YNzk1ENGq5R/sPd7P71BvNNwOko61xWNn89Sth4eWYRmcfKNL8xBYQ5HdnTV8fb
5Xb2NMcso20HJ1cOJ5CwOzN7KuaebNWQVUmkXt3Y2geZIX40wv0f9s5kuW1s3dKvUlFznACwsdEM
asKeIEVSjWXLE4TstNH3zQbw9PcDnbfs4zxRjjuvcCaCpCiRooDd/P9a3zrMfSmvg/Ap3K9jo6k2
zYzGIbQTkkVoYV5Hy7jNC3WLAFs/9HrjlA714Es5r3pz0PedLOxVF9F8q1DWXsI4xI03t6uF/L4j
H5yZb7K9bVxm3kbZ5VPQtIe+9ooTPYllSJATkJ+AkQumE9pZYwojOB4mOrCWhbkFfmKvkUSX6OGT
ObvtLvFoGRJLfwi7tctpsomdkKDWxLT3asTAGFba2RDD9HlU4qAlaJW0PH0iRoqlWowle1Az3TGP
tmfLHirpdWz37uCCXsqeuzC99W1ksB8rjD+cLP9hsvZ0/FCmx5THlsH8bYFUxOwXJ0Dtfqgs9zSn
Erpa/iWJWveRrKoTpO9Tk04oCBKDrUsriYpISFkcgYLoc0ObmQs5rFEXm322JxSUygDCRlokC2uo
lh8kluYVHgXzD29c/vM093SH0ZUFsUdGgfPb+oaoKcQsLPz8u2ZUojyZtel7H4byS543n11t8qEF
OQ/pTKAv6ZV0p4v+RoYzTJ7KNIDEQ/GhrFGhgzgHGcsjzxZICZtxTctTHNOQ4Cs7eQ1pVm0Hen17
K4CV2FV0GFq6Wob3SRDiRPihllsnkdHXtxGr+3BZb/dVVcdO/wzKoyDHsPJGc5uZMZVjuswnKxeP
I3TmTdZ8bQLkzwSmx/QLGS0PNTW7Rk3eTvvsigpbSo7f9o53moeeAoiKrnkw5qsGU9ih7FB/SVO9
/WFA++fURZitxCTHcMqFbP42del1G82Dy9SVuQeP8s4FpUu9ReSGu8jLxCrs8onSGx3BtLRKP6vh
UowREonUq8J9k+7/8H6Ws/DfBlhb8OlbBgYihjbr9/dTxy19y2aaff686ugQKOo6znYs9eYSW9QO
use0I8DWqRBBjnq1i2b06oVDuy2Oyvbcx0b0h1XuP8d83hKeJoEf3GOi/H3h5M4mAu3am3wzigWa
U3uVUaHA9IrENTIoyMBBpsmpTyRzWRNA326d64N5EoYj/hDCYPxjrb+8F4THhi6Whav8bcjP8edU
LawNX4aAnzQ8Cse2q/cxzT8AH/zRAtNEB9sZRELamrFxet6bpqprmGbFaqrzG939gO/prU3N/hYF
apycCPn4/Ie/o/6Pq9ZmLbFsSLA3sTn4fT+WiSge7cpRvtYAKMdCqR/zUD8jlcVoT7PxQMlVMcS0
wTUIvIPm7euSS5tWWwhEF66TcuSHKGyaI8kKPQwjNz8D+n+IdiOS36eqHvM1Y92l8zooxKadE9Zs
4jlShLf0jMFl2labCS/fdi69t6DovukzitByEsFO07scyVVVeJuoQBouE4ta4iKxjuog3w2uPAs2
03uBZt9qHXmUtSBmciJWuzNrwE/4hU4yopKNWG1n9a6z71uCUAfDKbDsM6b0LE13c1nEm56shSsX
dEERUvmUQgMUj7inS0sWp1HQCb4fqm7qdgCCrf1951HSw2O/KLrzjFkSg0hhX2corJthm/eO+cGY
WMMnafghN6s3snbp2sfZVrM644iB83ujIwuhwA0cqWgewkh2a7vvvet9BE2oEQJ8np6lVG/E2WGR
0LYK0dU5NrSn1oS8HUIhzh0rfAirjzT7E9wHAG7sZjrc985x0HwfC7TsiTfwaTANrElkBSicxUxw
eXBoLTn+YdHxzzNfGuzt8Rx7UsAu+m0WiAtMMgi7Wj9OYYinzfq+cK4UgHwhdlpNv0BN//NLXxpc
85Zj0ZNwxO9LzS7UzW4YYZOS697t4Ns8EP3gncBsZUAlbNIJXbHvOpKbF3FWjp/nh1ZB9rZ7/n9f
UebyC/4yMloszx3XZBrEDyb1f1xQBSYQo26kRTdae6kdaI1cQcy/kvosSuA9Rg7raEfBA2i+CcxY
spodzkRZOt5rklKvCtwJEWXxhRUINWKTmHh0jyOBu5fQo3M/R4+xBjiWomJPhHWzkykxduNo/mmI
d83f1o8Wv4ctbFvwe5iQG+QyKf1SN7AympIWGm4/Gmuyx7TI8Odc6n7eJpSw7/dxK8IFXw5pQeWk
muKjAg7pJx0m6NX9phtIbmZunu0mob2OYzr790PM4h3FOzneWSM394eA/VMnpF4B4aGbfRMMSV0D
SRdo4eh31AIwFDaKaz8dm3qmb5IQix3LRMtX0V2r+eOmjiIFjBkNDkiffhK501ba7ffcmzQ/Rn7F
xE7SYZO3kMQhqYOXDwZUS5nIQYKmhwTsij8kVuBnqLcDt+LXHl3SEZabE5Yheg9+sRzut7w2Zgep
FzpHjMmsUoX+WMgOy0yTPHeBhVE6qMMDm8/sMNrW3nR15DVj9Fz3zFaMYIjm6pe8y9Edg6qgOzXD
EPwQ5aHcOzVuNtoGyMc1O4YOHRE+iRnghwMLyeCqz8N+LUdcQf1EB4aAwPqmxe9G1/iByOvLbMGF
65p43Iklqlpvy/CQk2y/HpGNmPQxnhJjMF6KqN+0SFe2Y5DSFcjopRqT1Zw8nEFQUrg75a57dnKx
ocwc7CpSpO/rsklVNysJ4dOFqQtxr4sOHV6x+7uk3f1Q0Go/9jGkcN0BmdWlJhT6lLOBvQuNeKRB
GzvTurMmyv6cIHpiV1GhwDctwt46CkxdMdyCoNZfklD39rAOUdh4wTOe/zUscX4jrRZ7L24rbVO2
WCrgXT+ERZhd6wTdbJkiwLKVbR/vpp05zrUVNOsUTO2AdqIj8HCacMrj2SKlk5LkWERoWIVW7KOx
YaOwlAM9GZa7tv2KdfbQCWW8EP0oViD8iDvvqL5PpQS7VhiLykmeZYrwLMRWse/Quu7xbxmruGPj
5NXkJaWB/YJeDKIkYpp9mWOHTPsSt2Ws0eoJXykKXTFcUXsCYEv6iHE0c+sQssFHsg7LFEytP8VE
xcertKiNT0UuX60i/+QCq9pEfbSk9ub20eybnTYQ/SRCAzdfWB5tYjsJrMXY1wzmR/SzCfiixtrO
tIgPbbRVvGjSN+ONt7nqbFzxP8qSeorq0G2eyhrROnayp7svdVrUuWPtvZjouui3UMCUrPnOxdhf
S2Pu14WWFFtXoaYasvgjYtiaCEAcy2UNJClAaHuDcQ20Prbjr030roezvfcIE9iTo7d4vjLCvZOo
xNXKLh3TAefrbD7OCGFeFHLxVRpnEVok7mZ1/4Cdx2Ck1W1kIhQVnF6hYYnEeCNpgn7HkLS7PHaT
Q1vrZ09qxUEM2J6TDP/iiO1vawGp2ehBIJ6QBvDyc/MM1tTZ6FLfJhrsJ2vhnCXMumuXsEWvPFqT
XT0DZQjXVVP39EksoqFmmqlFtsiNcN5uOq58HccpWoHsYIWlh0YI0G9rTSF6Wx0FZBOdqZFERyth
FGp1LgggTNquEWm7IaVM3wz0qh5sE9QuiScnT7lM9g7NaGhaKPMwGpzUfkq/VSlKUTR91VmP40WE
gv8kQ1d59opHtijdmfputqXi6K1rJxE7tyQdItPK8OgOhEKldli/sKBdl25hPbJawsHitQ9F1xsX
T2gJFoknfDxsciLE8GHBqNq2c7YZOo9aijWqE59B5NuFuY51d7wlsphuiKYizoJ5NSin3sHzdm9a
2BrXiguqZi+7DtFj+jE2+KVyq/yh1s4JnMogpCfW659K0g9D5AIvJHoFzJTEH3VVeEVH7D6n6Vcm
BxqqrXD9LmfLwzZyTMzsJQi+DYNVbpH2WvsO+8UQDEigbt5otC+U5Y2dXk+kdEdF5o9ZeCKEaUrJ
q+/r7j2bimYfk0W8Dqu0J7R6CE5l6T61+ij5dN+jPjx6OGj81EP+NiGH54PEhiabIf+Qpx/6VgDd
NMNTjLT8MAyVT1sxOWmSia7xZLBuZikuQZxaSDlYXBLjMz5paQgwDtGHUZJ52OnObmz0Zh+kyaNV
UOjrKoaAsiqsjabjUeuLWR3jvNCP4ZR/YPJnyAqt4Oa22XBKdEp9XtvjVkLctmZ1TBBgBLUsowu8
D3uArSGEv6WNmlTIhyy3PcXAhNcKpvcO5lSx7UmUrCsucl1evER8T0mqnkRER9akVRPIUW5jtFNF
SMcbOW15mnJW0HWwsQvrM8F3Jkgmae46V7KUztIrmnySF5JK37SwH+gBK/xh2j7MsBHgKZsvNCUp
u+mztzHwGe8iPdG2eGfAX801TgrPSE+N/mD2uriwjUGxBrbmqhriIQJUrqiTTLF1qd/vR0J3Ssd0
z8jo+m0pywjSZa7v+ZBB4WdQWWtCuKWocaIvP5q2cLw2mgJHXzkQveKMz2UwPZedTNaE3q5chqfn
2gxJxwr78aB1t2pxe3fIeHOnLW7zVBL4OnRqPS+JYc2QYgYKehiagW5sq5HgMbJeMVtO7WIsic9d
rNDnzWPyrnuvdnqx4t55syFwtLLOcHbBW0tGNTyjV1vf5cBlGtN2ieR77tjoCxOiqDytA2+uWQ95
YU3bZmhubDPhb9UHdyDyzNA3Fqss9kvjX4g6sCfm7aPjQMvSS0MerN65ZGl4Mal3X812epusKqDg
l53NVvcOZkP80SwQ3YIRT9Z9qIw9q7dtH8/2ocVeAeNejzeJxWYkIh+TvBex6tohYidtH/O0NjZl
bT3f2zR9J9KjDVyL9118FksYVjfY566oT9Yiwx5D1DtZei4TqzmaaU9TOQhxYg8dsQAeGUKCVwGg
SDB2Ue7jMDLOcrBPgMX/qrvEuwR4GwVFn303N7d6BOMKQx3QfzD3fmwEG9y/BUDaCyozVMZWpR3p
P8drT2+8LRH1egy+gfIQbIEpeSo9N3qQmCugxrvnurE37iwAcgTq/e47R3jhbfuqP9cu8FvpwZTx
um59b4qkS7m0BsgMFbpLtmNMvaikJL2lm4+qVVfHNCG8y82Nx4pKSdJ/1eWuRopgNYF3jFGUrKKg
ogCrY8O3Cgz5doUhXi0mR6yjGIgbQcMu+oK4eDxUnbihaS02U9JUSAD6wGfPh3Iez/TaqN3mHGDg
3MemfI8DIR7k3O5JLUiOpp59CkZl7WiIAmLOsTQ4uIBivehOsDifvaxap1ai+cGC/iJveonWVM9E
JOmn3gphtlrTupusguJxezDwA8MvLZ+o873kk6mfshm1iiJtIoszSX97GLaTI6ILYpKdmvE9gytx
zkbfYUdRA/HBeHy2WDUynxJhzv5ZkjMXvzKqN76ikHSdmZ8FAtejcCMGjy4lxEB6V8oodox8MqYz
iLyS9l/dDp+pBFaP9uMddxKmzni7L02RTe8yT0RntgCC4RxRN8l8zVbjqoeLN+toC0NABT0n5Wxt
LKvrj0g82k0o3OFR89RRx/D8AJW9RRTPsFDBt9sXkXNNdKvZa3mGlWZGdgfJAJlKG39xhnQ+jkRJ
o3vInxojZX4jYFAPrWqfiNZD2pcgPZEKl3gcHCcipJ8CommEodnLRBqS8MprjUP6cRDtc52Pr7ah
gicqR6ihqtS8DgO2PfhD4AQTAleSlKCPNmUjg+sJ894wn2CLzteFMbdqcqV9nkR2za1Vb2vO9yBK
+G0b/Z3tMXnqZkeUCl3SeqYi2qXGsUkLljwW50a22K3whrUVViQYm+oscJAe7Nr9AjbAxFN2qjs6
ZXMw5X5aAom1pCewcsB6+iEDbqEWIB2lrYrlaGXXk/Kh+nyopbmNvKp4RI9dHuPIJWw66h9dkTvv
iovLmzEL9VlbECpl6U8VvNuGUeQYhy4G5bFPcK4Hy3zB7mskZTixPvUojE7tcihahMlVWxmbDtGa
31Z1fIzy6RbWc7mzrDkAxIjeZiQ6DuroLRwsrrukFRdnZppuEIBPcWTeAmFdPTniDFEiO084rr04
815cgRMSgd9DX1unSk3No2yr9nEY0EQOgFLXy7bifu4qlOFr1UB2aXu0v70jxqdR4fpOeuG9Mvt4
Wzmhisf+s5sqovsGFLJkzfXNxlPTcdbY/rHxfrU8ZZ20XMeGqZvFnr/Ox7EpiF4ULuZLKMrHosnD
xwUyUzXI46d0tI5FLMbnvINmoNLhYGdYvykhus+Z+xbMEiSK4T0rgCw/SCNc1s0SAs6UvrQOehMz
FGcbtsYyoJtYgHJpLUDZSyoMdTQUV8V4zHViHdzGAlozDCOcgGFb9qwFslpAvsjSee8twgoDhOiZ
KWYCHGEiP6qK74XL43RYzHXb5P06Ab/yEgBB3SWo8x5EKXaoeNJTTs/p2Dnd2Ryj2if2bOPK5sZP
QvWbTGiX07Tadx6Cm1HvtH0zkT9WBvoz6bvJaaIufS90zW30tRho4XrYYiG7BskZ/zWjMjhPOvAv
qpgujYbNy4JUMhVtgg1SAt9tI+TpDSZQg6aS3q67BWzUJvI1jnHi1AREboPF4tTVaLqremj3QHox
XRnuiTFk2GO+dncmZbBN3LfvZtcL2GTDTFMB1Q6Q2GX4KoiGgUtLzhD7BJtYmcw1L/TMxrcMJnIy
7fIss1nkjls7UPqacIuC3VfRXlTXpb7RBX7eZeXJreH9drW2z8KRV1mai3dUUodmdotUKwK9TToU
dagLbJxdIdvmUSSsI4Ok+TJFHqkMAVosNyYqNSBuIjXpvNjxmG2axUw7hB3m11hSNStl77MYjs8y
J8xuDh/GOiKDYCAWsqFZguwb6olNk1VGfHwFyqk1BQxsZ6M69k5jH+JgvISILA+jaX53mkk+5Lp7
nhbAb2vhRamnRB0ipJgbXROfLVTGW5ttBbunYV4PfHQHp3lVLgOCKZjEe6We7kAoVkI6lzrplJDZ
7tQJ5OXGJSBkcaij5kGT/UuNUnHddk2+rVwQymkd99shNLIH6siBKsezkqPvspHwKzBgPWq6LSpf
5OSV3ZwI8roaym2f2KhzZi6G2Ty+gGf33dSzrvh0T2UPMJm6THijgr8ZEq/eOmGobzoHKeWkRfW5
qat+nTX11aj66WO/Q0e+Iv23ubaIzy3ca84wtxenlycSGPmjQ4uA11p+Vg1PvNsQSYki7LsvrtXy
VybFkGaP273WvXgZcCTjLCKmQpJ6mgScBGCI1gz1X8R8M5c1rsESBvZ0/aB41aOn5KtWep9Zo6xq
y8321PJZ1lLf2JOagnUmSx5qEhLvG86mmH7US7PKFsfCMXatQft1lsxZ+lK8HLQW50HcZ8+B+GbA
5FprYz2xhpIHvS7Nj27wDk3xSzhilbEcFWwjkzjFzGD7P5rC3eK4NDZB24U7nG2HEFNMOot2aw2Q
ZCIvesBA+JfVs2pzKBCsbKMmjrXDCIRGGrea+ZIKSmOG0dt/zWu7+KzNgsgtCO1z7hovXkbWUWi/
iUEOVzPOjo3uZKekzp/Chm2XJSwoMMH4qCYL4LqjpcSD2y54+8o9xp15avtw2rZKyPfBiOVWm+TR
TgtxZT965owv7XY8UiE2CSHGcnxftpUMqUZMByNGaMyvxAdvw2F0hgIxSRfuZ935HhnUpTBn4vvu
kQWoiUu1RaQaOUCISsWA47XiU8upvorCqTuKeRgxVGnF1tOnLQNEvIs7dTIneqCDUV9+sCAX9Rgc
qHGTEEiGp4HqxJhY2QZyv9gFE6fm0CMtLkpcLClFyzx59uzFZdkiF0Tgu3drizJaxmIQXD+ZgHFg
45NJHjCLEQIRzAUgHpxB8zx+c2z4fLOeeFQGiSvEK1ji1G3/qgiNO4AYwYk+zF+0PZQejD7eRZm9
8m1lqvUoomFzp3gBG4CkNKLUD82u8pVJ0TZ16avSKU59myLmKpXgXWRIIIjTUI1lH+cWVbu3FGtt
L2PvxLxjD0h4C3zmq25It2ZYFv7Qpe99Z8cPLrKfVWNDzHVZLB2jsntUnSeOonWYTCaCMKwZt6hV
lwQsmMv4yhf1ZjobuUGApyyGXaiGN2U13U51GckdqU0x1HGAf7qK7d242FM6hdomavXDfa7vO0gT
ZTnsGvZYtcAXxsmJLRXI3Zjl6pPdmsfYwgntQFd0d7ocq2Mx0j+b4BAN2DSgnY43FJ7OymnomerN
duxNcQwYbHvXbk+zrj/ObmpciJgXm77RcHErxUXE9tNdtjhZF3xpFEQFl9TCVVsD4XBlC48rAfo3
u/Y+WzqKOrY89k0LGV9RctCbJd+B8IYZmMYhmPFUGUH92SxrPC9mv+3i2Di3qr6YarSPBFwckNm2
N88vr2tgLjaVo4pKFQaXY5Lq7aY1yMKCUf9cZWb7lDWJdcytjrKilt+ai62k9SjT8Ny45Vfdzdxt
NVgUCVEoUKZw+x3VX+OlZrY6FnRAyqa8gRVfw53DyBcwJ+A3P6Jknp7iDPJFOrmLiCN+SJ6y2pWk
oGbGhiHk5tgTBAFVh2szYZSeo8k+swQdpiv15I0gn2KVAD19RK1Ks662iUy2VXtIpByvaWWEeIgr
EOdVLR61JaPYMlv3QGKsAA2OmZHNsaQtsZy9NcAYXL/9HgYqyC5ZhHTDW2sNKh5sQ6UigPyms0uN
nqlNMylde7H9pqa/3AhTllYF7CvNMbvoTf4eeMXnXlIpmbKXNjfND+YwYzRFAAnxozqZcviLTX60
wSuV07+YoysT1sayTQKsYZjsBAbuFSVuMAuh9dRIuZ0ZPJ9LBqQpcn3JkmkXjdaXqp7iV0QHn1zC
U0D+Nt8ktc8w/eAWrjgTvh49WAzKBpqys9nTSnCpsRyAj39TcRnhaMjoYInBeg2CN7ZCLzlloqeS
OKhNHKXXjhAwuhrxtJujCG+pitMDK/mzKiita6Cpn5tK58rpJondu+5XQaDkup6RcUR22D5i7Xo1
WQA9iIrQw1jfF7bubmnxCr+2U2sTuMH0OccsaSnCqqco7WkY1a+p7NtNnTb1m7sYEwJVjde6LvVH
ZRSfcNdVt6lsvxc92DJTJdk+VZrzcZ7MhWM3a5dywgmSqtnamWzFDm3vJdi4tPYSjjdLagojIQdl
DCkK/izYCCfBP4NlfCGnV9OuQU7tB/FMhgyJzUyTpn+/NSOhPaLwXBHNSZqtNUWXyCyeVTJ+DEoS
3CJAu2cSZk5iKZXY0K1YhbPJ6zwYvSuTkW6jjSPF3376kPahdRumWSNngbdX14plMIGCC2N9eI4w
ch7sQee6We5OVdA/697RsjP9mpXRvnRK40MYqa1j6vlbQxNmnwG12DWl0X1w6nxJW90MNp74FZXU
gGg2xoY1QEkSRarpTYFJeY08XOKu55KVvpFZR3TBjNTMy+XR6WBWsbN37e5URiRBeLw2npB0tXSt
ExwQsO56e7t/4t+3b7dhhZR2nfKP6XwLFHEP7eokL+bNfck+2n9RMDYJWVQrsDt9Af+F7tKmY4ER
b+K1RbVqX447BUNgOgBAbs7KvcbqGXE74SlJs0FNu7c22+1le3m74DVbvZPvuQ5W43bcmjvp18f4
Ft+GV/eT+A4shzUx5Hq8ymBXcY5yN3mqu20v6ZCQibVzv4x0tQ76MTtNN3UzX9o3IozpWaa4pGDc
N2tq20FLov1W63a92lPyx9OKUgRPiX6JJuJsZBW9RH21a6Gn4Z+in9lXbnUAmThAk+4tnPqNt07E
pB1dVVww4pUXt4/eVJlTpZT2lta2+JKyTiA6hYIpFl7nQF3+nKUYYMsKVkA/auXDEoR565X+umQ2
t2rIPnIj2c9DGbICjbOPlJnXEoAJ02xU4zi3rI9isKmeJSxGk+IksIAUvInnj83WxqO/mXY3gkPw
aPq3tAcE9XxzHjFU1pWyN7Kdav9+qK2q9mugoD/uOlHCX6nCB5SYSeM7IN78oG4J4V3u3m+lLadG
T0qWQdfNp0FGOvs5p5K7q82x9L3KLmmpc+u3uw1NlMMsh00C0cwvcwfmRxTWHA3aarsxc5/uX5kD
wiFj2VAxNvLCDxJxdugj7u5fDMqh8OshLP3lHShlar88XhUOhTlcOYUycv9+CBMi04OYw8/H7reA
4CwzAjN5hpfZWF6zLZjFgzmo5/X9rcu4YsNJ63cdGhXGnL7ygzYs91OXNe1Jr8x+TzIsvxJRQ/ef
2bZx8ePWb48lNdgno8maNe3UD3NRR7vGMbE2tVHcbZjr4EhpdeGzLyr8FqNnViTzHp2juYpMM8Iz
RD/bzPRfD/fHQqfJKPOVJ2351O8H2rbUUWMv5TjaI3AcEoPXQmdCGGQMm4sMFj9dXgiWw/RDW/j/
AwBepurb//nf73/lMc0Qtp/x1+7fWf4oL37Rn2zeu/f/9a3o4m66vOd850PMH5//qir+D9/33xkA
7r/AzRoGMlfHsIH2owH77wwA41+2ZUlhmFic/ob/C/kvth0Cnbnk1ZFwIwv5G/4v9H+xAnAMJFr4
WGxHuv8T+L9pGr/JCBEKSc9b3pkthEdH6TedHEHfhPtVWM+yoYwPnuo+E0J78fKOTmkxBr5rmBuP
muae/Fv3kMTFMRxhXsku0g+NaQp2gBRP8Z86ed+dcse4ekFHp1ur3jPSr7nC+m9jHiBlC6nypDkI
cRWq70O5rJKm6poR2LF2QhJZ2WJizQZORBDZ5DT9NgJVL5JP+lTuUmh2G9wQ7kZvnKU/TcZYJ743
XGq7UYYnS+UAKm/sEzHdVe3nvKaozLzr7CbqfZS7V1H/NYxEtO5c69kuRhLkYup9IozSTTDjidSD
GWG4Ph5pT0TEhcUE1yztwCSlujZrBZxb4GOeFmQXonbS2yjRr1gzhaeYfsMKosXkG3n4VcP97utG
0j7qWbjrOhEfujp4i0QSX7xyiC6ke8abzqCJ44zBdE6cWdFEInwkj/MjKlg4aEVbEU2UaNq29dBr
IknQIcm2tENjJ92jDYi2UkQHF4v2Kp6y7sHEDDN5EKhkOjxMLSzkkuJcHsTqlkXzswteHvtzmj67
+pdxKI+opodvDf2luQ3YVvVU4T00ORpBnPuJgvGGhLiaSttOlWB9KaXlm9Q2X4vAtTamMb0YVTGh
FGj4QWUNRnciiykYgg25BSdXqfE2O0vEroAnWo5peVx6fXLWsrNn1Gga+cHC1QRS8+ZdRCUWIp49
ddFFlrN3GuOnPMhObmDVDHxkF+n8wCSvJdsqEH4KewxGqKRciUrzDlOT+oFnNigb+CV1YfgEIkYn
xw1D9orx1wGo+KlbDnqk/j4wOKe/3L1/9f68+1P+0937FwIr0TETW+f7PQ2jwTofxhLoRb+oR/79
Ne4/r7p/5X5zzpnp6tB++u1tWInbQVvuP9aizf2f7+LnW5Gc1RRbUF79fOzn836+7P2x+12UMYQZ
6Hg+7t/x8wv3u2ESUjS53/zl/f14pja/Shv9axiyrv7lib/cvD/x/jIzOBdk8tDAzbxcwyDUz/dD
a5h4Q2cXKaWa9LMCu0qRmhLMMKWdLz2Z7lK7fzGJk0gh9vw8aGicgMXRksQRX67J4FrWfjxG08zY
iQAplnq7P/3+aO9iKhGgtKgjWr7EOtvoWbklL4dFkkjq9jAN50irH+KxLNhucioZek4eMN678/2W
wHlNjChcvM4cuxMtel95aj6yv1Nb4OCrIi3zlW4cQI2IM3pjcdaWg0dI/ZlyR2iKasO0/hHrBgKo
5UtmZ0IoIiojcLTpVGiSj9o2w91QKeuspViIVlQwArwW09MiImnFtIroWpI1XWjDOkBHid+Pk2yG
VwArgKzSnqXauNybmuBr40XUl1JxoENgn6q8INBAsTk2opT+yvJ5z2MEJyCpaERG8JO9ZEehGS5s
K+kVZa5+1hGdlkjIeC6NvWRfqfQTMsSSsTJ7J+k73wsQ8kRNT4U/O+DuXE+eWpP/wUAftL5auV1B
LcsqvmLjwjFOytmu0I0K2EH6Cg8WGGut8l2LeQQSQW7i3afIJmaKvDhTx/NEM3Dv5eVLXkzjuVwO
CEfQxxqUTbDHjRBMb2qYxYmUlNxXkk3aLVaWDfgA+Is+lPI4xiUsxoLG4nIggRU9DER4ZCLGNqP9
7rbwrQuHHzjETYqpLS0fiF1FiJ2d52CvKzRJDZWrHa2x+axNxnzWyeI4t0meHmeMxRAD/34cZk+9
0i0XMOjytGQ50e+3vtQ4Iz0X3H12VBocgRg/KR8Hn3zhqZ5M9AqItqUPx6rLCR0Gf2fEtOoHMg7O
gcc7CWctObAmR6v4TEbMKmWYOE8jHMEpVwcLVmy1gVsqtgXNLqhnyBErIV/D0LaQWrFftSNoq3TN
sofaKvOHuUVmjLip2d3vWlrb7iZMGqtBn/IHvJzlRjlkY2r0HG3iHVfwZohkoxbUZyCtHSgkZUr0
ehoCXwTDlR37lC4ZNIIFwxEaV0eiDEdL9TFm+3OAIXqFO2gczGXZOSL9ZOUv09Ifp7nwreXBKcDJ
GTZq2M2Uvbd1R2bhKlmeo1rWq/dbPx78ef/+jYleRn8/87en3++a/Hl22Kiv95d2zM6BQkeU3v2L
P7/hlx/942bBOr0NzIh0gf/7Tu6vd3/5OYcPgNckqNahHYMf+vkmfnl+U7TG2kTgSAIbOSIrbdlH
3Q/usq36eZcVe4M2998eu3+1H6yIGDaqDe4ek6m5bgIIAEXoXERfU+DOxm0ZJFxw9hdoUl/QZdQb
HeyuPTuf2Z0NgI7w36dQYNnLf5L48Ed+myPR0lxAFi6exfy9oe68R689APxJ/4u9M1uO3Eib7KvM
C6AnsANjY3ORAHIjk/t+A2MVqwKBfd+efg4o+1tqWdvfNvdz0WpRYqWSSQAR4Z/7cYbKkwvncGGQ
2Vt5NK+Ks2+eL6ei1l81vz05BlMOQujggD0EN11SllM/jE55TMrlodcJhRPl4GfWklsNoWpA/Mls
U4Gg1eG4jMhn5KcjRxZ6gIGYqg19hZOf48ZUcX+knahz4yrU9bOf0tu4Tl5zQgJl2M1pt+t5+Yq5
uuMyyLal8TaVKVpLkrp7wgQFtpiLazR45/ruiSgJSf/XZCQ0zjLcH0EvYuS2GgqzV+8mxZKdZQkY
qUL7KOpixHPOFEzO3rFJMgMXlF7gU10xVBOYuB7w0xJYZbEUwM70ioa7VJwYRQ+7cux81KKxC0BB
qa3/8pRBcWBHYqsobuYTORc0TZWAVWmcGLMEvfIVOn5ij8vOEmKO9KajrnFtINZ1/bxr/LnhHDKB
w2HDFW9qama69xq/h1Z16fG7MKXIJMV/dscoO0n4EKb8sx67U7bYB/rqKJczv9TmrSrEo6PDFsHa
cFk0E1hA0b2h2eEEi60xUrgws4U4QpwX7QnQeh4qTfMDbcyeagOj47yiN/Wr8yHXURKwbrv9xOXJ
1su5W2AHXzNx/ihf3IHenTWvD5NWdfiMiEF/Y/1m98fkoosbMF0zTlaH2pl3pg/IEMFkCo2JnlM5
QycDAM5PX38YIk1C/+J6013t1nEUD7TN6IDHaWw9MnOm8jdleub1rwTUfiWDf3SrrgmHDE/faDgn
fzWPW63lpS3lvBNXOmjGS8/l2Ctf4ADxOSPkKFWVrHY5yHOroqUR4lDiF3LXV79dq0VLjgdxhdN0
VM0ngY007ER1bKH0ogr1137qXIt6SC4QXA9+yycIoiXAopyBZac7mbHnlalGhnsMQRvd/KCCerl3
aAFvk6y9qIlrifHmkdQ1AI+eC9SrBXja8bEYzljadIzMDrvl1YZ3FWOqdKztmew/+4k2RA2dDiDP
YmiDZn5Q6LqmyTcK26t2SVpoWxuFDDM5X2eTawJg8w+Jzf/7UEEN+aw37ouVttxSsTyOrTCpGDGO
yeAoAE1k6Ur3IpeyCX1xxniSR5Ve0ZPEe7RRWEtbktClIqKQ6XAczOmow5QxYzbVNLiEpjiOiMUv
vt0/M8n5nB1idqTkJTRRwzxAPWpMy9lpPY8Vm+QJsOhEEtIDlYq5243oQXmeO5OARQc6uM5hPrRN
dmD+46R8tmsJJcqYDnZpYujhKbXpctZVmt06FELtmiTx8LVSPVFTQkTlfcVZCA61L99i9O3T1M1v
E5VxuJ1pUmXWfg3S6p1tyq0N34BCKoqM8OAaR2emkXlO2nxfUiUd0/YQFgvvO8UxE9hNoaKClrAC
eNreltmLnVPMZSS08Rp1QvmJz+czLEu0mKmGwaKFsSuSmipTaUSUAVy2LQ7DnMCx8/xAULXfAb4k
Xs/kqZJys0osK2M67cLAQsU89jNt3Ot9hcA8yQcmdh5z7BHWKz3SicYMdFxsiIO6C3xbYt5l417O
Lr3Fn56k1Jl4lH9kSEJVhkGVTAmKlV4C6nAN9Lu49U+e+A3ePD4qt0A3lJJ4RNbwsw/prY4hkzM3
H62hH8ouL/aLi8FB47eR2pMMTFV/Sfs67X94W8GtRVYhLNX8wQEV3tSoE7xfSbV6CYNMtnbxca19
pOC44go2x0vr0naU4r+gSYhX7YR50Qfq3H1npIGFrB1E/4dkdd9x4KAKWh6oh+2J120SYN+kb3rZ
9lEeI2Gzf1olRb60byRbcotKXTC/FCVtBVtw15g8fsnh7K1x/IjUB0j+rqBvjBo46e0Waf2mxuRb
9x6OTLKwCDlnnlRTsvPfzS01l9N04WoQ17Q2PS9Y4pi48Ghu3tuSRcnq+9+1IuBR8EFjEBuNMNlO
n4lBxE5jirrm6gkgOAeJorgzt5YTJYqfsc4K6DOOxug24OUGpjtBQqxoNdgmXRKEmMmExiInz6xq
CKuN1AdPv6TmE4uPXoobrgI26BQZKu+hnLKLFA9yGi6CASY4Iw0bFcDWqzLncSKsd2nkL6RCjquj
pzt/xiOaQ8xdR9rUqMI9jFRtcNBsbDoqSruuQvCT4BYIVmMYI0IYp9FSOh8WKk6wiZ+p3m3j1J8G
dU7hYE090Ql1FbtNGQi6S8OxChqey9Pg3FGIEAwaKOE29dydtej1/q72KjzBjfNYeuI+K7cesSSh
VL7svvJSHjFnYQ2f7Z/OmogHS/vlFeNxIB38MDc2xaocghwaOTAKH2t7fGtTNhYeUr8h2fkX9HGS
6gi0rBl3RSLZIq9wsraODWsv6b3ejRwbwrVWv6bGend6ZBIeIjPuvTiL1pRvj2NI0MhYtBHzS4SS
7XtMcVgYy9AZeezWW+il8OYAVg7ssDR5dxUJFQyDO3NGxzLM8ikp0Wjkc11Qgb3WWZRZy7Anzva2
Ep45VsnWW7TeVhW/10QS1OfYgPo9f/QMdqCoLiQhUIcTqk6aPtBl+dMp17BNmf/XvKp2hN5O3auW
hXa/8cJHUNhpi+clVVgysDIVmUVfmLWsN2PcgijJqg9gaAxqs4dlwoJhYxBVPdHOcWkP/dLaCG/y
2UuZfXxvuQx8izurZYHWUw6k+XbUXW2fBgqfquFGHgiHIbjbFxPs6CFvoCP49rhvHKfZ+1Lt/QxK
Fv0W1IpnKmq79ZVSuXo3OhyBZixbNIz4t4u3ADyyzavRZeyIG578hR/vmtZfDzPsaAJP8R1x6ttl
+m2bfbufC60ElZVZe2/Fvk1N0+vAnA0IrfVYDuJlSVrz4CWc2NPhgrvNvJLmGZfFdPrIspU5l0PX
GokTyi+9K2OeiI4apCYWq3mjoRNN3XZ/aX31S9KfsvG7/F2dUImddFUaJYVRAVO+qajhgcWNsqH5
MT5wi9Nn4qmT5Z2s2vOOdKyzjQBOTMRo6q/b+7RbRagUnPfcq9a7YbUo16Ggym2oy6jgqV41dfJ8
NEX1UTuRXHPzpE3pnbIk7EY6KYICi0HpM+Sg3dDCJrc5gbs+Zn8dHw3XkreTSfCuHoOuaJ1HNVi/
DZLTu1lJm4EeLAIexSNwQ9Fds6+rMv1HQvf0QMYHdExr71NikLucQ+keovm8XgZp7hru/jPDceQG
fvQlnQ/T4L5msc/u2ijGcCAVEGXmtQ54qAAhc67Wdo7KYlInkqQXocnnsqKhyV69dtf6OQWxTvGu
2ctjP3aKlbZh7uy372jfzomQbkoAODN+DggxoW2s6tSbxsu0NFctQ9lQb00vsBmN6qDzFkh8RjJc
+enAoqjJSy9ryohGLFpE3nfIF1Zk1g0NS8ys07ii4MAPl9mRmEoXICfYvXdjczcayYPwrSL0GHIF
5dw/CXnt6OUIEIV4VDevUWHofPoGrd6uv8FKCxBy1rwhlwh7oYy+djE1RP20/So44WC2uHE7hD9S
o7dOIeg8y0neS/vOtvwru+gvesLbYVN14XOCoR3fGgmRaaf3Xpe5I2NZdS+1Pz1ktfXSmAM73p4e
yFLLHnIdYSWpFzvKI12Rm08+8ikZMQ7mY5ilsJ4dP0baOCzzBP0m9o61llyE17hX65A64a4m+Xju
PLJIBsG+rsTyZ1BaC3Vl57T2qdFHmgOG8ibvcDRuT4u6hj4ryeodO0T9ZD+NxhupmjSIpyKJatO4
mUt4LGOSmWylpRf5mvFVY2K+4hAECdNfb2umVP5qVwD4Tu3My7lJfaXRZkG+kQku5sOXEan61Ukw
Z8ymtzKZ2+GgKr/M/HFoMiCPUnqH3sselAE/e2kB3zMUtcJa/qKda7pu5ED4fQiGtJ5D4YJn9mqP
wxeGxwgrQclvsSz25MePc8GiSA0Uu6JNwuqpdM2KiFOPE2Tsia2C9rLGoblrmKtj3CEuODw64FRl
wZgY9GbFt9K1Llnq0SLuMEPHq/9k4FFuvc4L4gVYUe5rT64vO3h9lUPzxKnCNOKv9I7O/WlKiyPO
liuvghE5Agplad0A/o6LndUaqJpsGdZOhs02H0UUM7V74Fh5omHgdyzG/KhwfvMkxwFREhMi2c3m
Y/XPzbBiT8RJcBhZCyN/yChu9/EID1X/lHadce4SDj1wqvWrYmwJoCgmE4LuOokzkCzQHlvnk+6Y
RK6bngYKwC9y3EBng4MWR8Bjt0X58aeGXczyPrjncejKvasWNsEbpDTngtLpBwMX0oBntTG/KauI
iJ2yBNYpXmCCVWRfmHizWtJDLHYks3+5wlCYtOW7So8eHlgWOyvdJ4P9gW2W5wdYfT2L8Tq77uci
6zzwqEPuJwDFQ7vc+MjLgcTCHixVyopF1pRPjKON6eyWdTqOs/PUxqCf6DDG+tHTf2Xz6K8xU0hs
jldx6b3IuB34jEvUmg23bA4cnkVpQByvsbt1yT2tlnih8G7PQjTB2nyYKNR699LmJDBA1FWXVWkL
v6K3bKEoHrvijxaRQhezed3pDUnDFcKG3HtF4z5oORAfxPZzX841MuASI0NYv/xVviwdRQBFQrKW
e4gMsbk5BLpii1q9rM0NZCB5oS+suiOv1exX9uZR2b6U0PlZTxByXC3f9xYRvhwsGFhozAJF6oXN
KuLDOBVPpoyHaO7ZlhqifGUef52s4FXWbIUZzSDbEBHNL5d6ye8TfmNI2inr/J05sYXuBRrETJf0
4Dv3VpP+xsF+OxbjE95MN6Iflgl3D0mduzLlwDVG5mcHbYWMmkOoAO5huJpOG1iLeso5mZ2AEzwA
tzmX7nxQnnFpRZweGPdRQYYhMlVYg8xizyzyBVWUoKTVP/TbTYoeGS6cF7GtWOcJLN7V5O6yH9CV
t0vNwl46LUzmzNjfK7yr6aCpYEisA+VyR49eLCbtIJb9nivTZ4J6EO60n1LrZXKkzRXacSpL1t/r
hK211yxufLx1zc9YjgczmR49eMODnL/sdZgPCSn11mtI61D/h50MJqK58cJj/zdQiXlfN/bHaub6
kWUTR0neLQFDlVsuiz4qFtxFGCFIzBZYdLttdfQW7U4wh935zQ+4/tjt6ieTHNdexSTvBrLWbZfd
C2E9Tfm8NTp2BVK9+9oYGXNHq1x2hR654KIDtf7QLQgOMx16SevjIbU5KsrWMnbwUCP6jdNrHCdE
GWdOOlN1S89ZzH3tkzWdiEPXZv7WmmYdJbVu4v+1up1uoNq6sUmEqvT9YzGQnhIk66W7nMzWZWst
wlRaX7bmPrX5cJtr4ESrbP4soYXv9IWGS8fE8tx3F+TJkIBpftSKx7H7kWJPh1hqfhCFII3HqFVX
A1F/0YmTM3+xx0wfXYfhoj2MxMqq0zDS18THzaF8onc1jTLb5tCmBrbPqGBMTsZuG4L+WsetLcPC
n+SyI2+6DuWlvCOk6u8ScsRh0k68NZ7YNcQo8rOVfrRTfvxcmF+ZHMo9no2vnoaaY9IMoPXwUIbL
EDOnYnu5c3l47mYNDFnOAy3Ueg1dUpYAtyqKBvDdC2dpKVZhf4gp/VB78sANtNPTaTj7uVInUsF7
T1nqmOW4wtNmeV56AvmM5yEwUInXqyY9Y4ykSs1i5FR5zSEZeMeVvdI0Werq2tIuHWAvttfFrZV2
10uJeNi6WXVwkY7P5oj60pmvFV69iPoq5g8O3B+2rzaBWmvAi9trExAC3T1yx6Aa9Nm9TxAG/1/b
YtzvQQ0U2r5J9c1/7RPd0P27Phfvji3GQCf0PY6Vf206z7nCfpV32/EoJSlUiiHk+XQoRPnJyeqy
ipOxat7t1Pg3Mya30J+1j75GCxtRCg6LV5iBmXcXjdhPMJNGihabwrcKOj1toDdj+aWw+u3s6WR0
rJudSXsIkA6WE+uncoYiTKpHM7+bhoXQSIw1vI5lH9UarCOttGJ6qhYwwKgMmvbgmcepg/XQ6kAI
7Iz63LlGNxd3HmrpoaQzhwtqYlOfmxdlOU8YiA+21w+EV3IKi8fVhTmJkRXyDyfo660EMsCsXYVm
rd+X3nJlpzhVa1zkJ5XPFwOWHjVaSI+2qjCS16jR+AW7WUWmKu/XzPhkNmXsXMDKy7wvWpxteqZQ
oScihkr8aBNfPvBsBuAbI6L4zPXTlAKZnINSRA+c8tz8ThWkwMisEC8n2j/IcxdrxUlfSQoZ5njH
oL9jigNwPU11dg2xg5CTI1SPTca9WILcn8dXaiPpLu8zPuBswC7Yg51u+gRyNRqEwUWN8zZImlyd
6Ou89HSYx1Dx4s4a39zFOWhinO5UR7zecnptvwgK1uZRgu4iMHWoKH86T3QrBowHhgOrOPJnN3+6
XAkMJI69SEaujw57g5XLwDGubQAOO7lUz8M2J/p2SA2bxcouwJX/4Zj6/vr737SbgerP7/n+I57U
vGz3/T3fX//53X/+M8XQmoSEEtwKvEIJlHoNijXN95pnPP7lZf74r/7bl/RyqORi6QwmJ9tb+351
VsOt8G97w395lc2qB3IlZZdGFCyJ4+OYeZIN7/Yj/vn+/nidEnMdGGUflNk/X7ZtB4q3KKT++yt/
f/3HN37/JJ1nfybYr6Pvl06Qnnhj//yv/Pmf+v7gvr9MijKhDZFw7veXf36iwtbLgzL1K9Vqz/Fo
Izb4aJUqrT9AKBBiFg6FG3JqEe/GZDfmGieXkRVzptEWAw2LrkHsthg5FLNnvr+BZiNCb6afODVp
9BBg/2SPEkaC7znnCZf2Rmjp8idHflKAVdrgMx8mqicWHvNFDuebaT2kGS0e0nBeKJN3yvLZH5rj
YmJfsXGWjz/GHDe6vRZ9YA/ZjRDIkMXiQr3XXBjyULHK5Wps0p/bCKNdgCynQ32pzfWTigR6cRr7
ejKsg491BD4OAPA9jQw3ZoGtN1+hfZupnELKI9Kt3Go3FfGdMHmgpi6GAJOaO85HcuettYvLjw2g
fwvkDs113GBAQApS/wyJoYiUafWBcg4DI/hdmSeXWa1j4DgFg+7CuJr64gep9SqsGHGZtRtJQXzQ
N7vnvoQaJzPGNS4X7c7MMSVt4K/aOyCkkRx2lk8TLW+ZtDdsORpNqPM1TpyAPjXOvR7kdVu1h5rW
jShJzD120HdcOJwc+n0MowQ/F0UdcxdHamoZmVv1S5E7X9VkzuHYLF+TW0BKyiwe3CbltKlkDSQ1
XETj+pZI46nK2d7WPMmIstR0xrwOAhV0pkUO4LdhCBVgWraP1EHG1LDDCfFaBuipWmtsRt6hEVi7
QQrEsdJDupUBe5iQi6grAtqVc9wYXF0/9ZPl71ZteGsmygVcK3uaKB3RnDoNGPa8r0DEENJcxlGE
6EI55D8WFjV4HBtLn7SrrpwJe6kRKst+bJA4G7pDSAQylS/W8obHGBlfzAt2r2lBWti8+Qbj1hrf
g42zmZHhHZ4752WiVgjykANGI2/2/bLn3zJmApSOB7y67Vf/pVvrM+CVz2JWEAmYWlrJ8C5m3NW2
nltYd1wI35vFydnKof5iNrz7g2r1P8qBgixV9gDE/w6rZI7rGCSHLA9ipYPB5G+0ryS2llwNiFOA
XM1dMWr+2c2YLCg9v8sF7g6FK98mOUFtc0kRYJ/EewiWzqEY6APWzFPXGrQg5hAZpByu9ELz7615
2c2JW9xmXAiV2z3yKJD/4Y3rf2Ppfr9xR3A5wAI2HXT/f0VbrapsnQWN9sQgODtpjo1dAzlvN0Ph
AK1JVK4DRVKDmLm104RqNZMijf/+w/s7sHB7D+gf/G9zPnrs8v71PahGpc6cFBCzhn65JSJzyihi
PbHz0wMfKNixAqpDOvHRA3B0UYM4A5dLyvo/sCXNzWT5V2LZ9j5Ap/lkT4WnO87fOMxZtcB5ylyJ
BT0mE0Ks97QFIzrBQ3Dq0rdxxZ1c5c6T7kn61jN9pkNPBmONST/utMvo9801G/pditnjh13kLOZU
CESW5AmN91O/xJSZxZZNwHLqLrXWUcDpMgqHttqEJUbpqFL6p+ON43GumoPVuHpDgHt9++8/8H9z
tcK3AVoJ72LDirvbB/EXntkgeo9GukSeHN0oAnzKFVVfFITo0t3XJBYSayVh1kycJsna2EZ9ooqQ
iX6+slGfr8tCUsUnJuuo28V4gutFwFQmxF/reDwQmDdIT0+PQ0yI+fud/3//83/2P293zf/8P//7
5/y/5K/q3/qfCZb/3fy8/aH/Mj/7/xC+7VtUDmzPqj+dz/Y/XBdzs8ON90/rsyX+4ei6zoPB5cyO
XZPX+S/rs4Mr2jKEyzcID1+V9f9off4bKBE+oIsfWuCnxxtqMgj+14ux1Z20GRqZnImHU/4pUYPK
/pBJA3prYvRAiXLQv1l8+P7q+y94nYh0i/Qolqw+jfrXd5Tg+y8eOUoCcVu0QHC+D0S/3mSKqmYr
QeLqc+eIceyjF3GCiFK21zoj4MQsfjkdTkcehhcB80uNSPTLNhFoMSXyx9NrNIhQzgZRoEG/hQyi
oHDJ5hqq9K5sqawrOdZFi85S5g3r40jl2aFe16uB2sudkzn+KdYEwqdXTHhbQrzDDUh7HbKKvznH
gH3cZlnkTO55m8m8ivlcwokIcGYABuUPl/GPrnYccDQxfXecz9SwdzrEPKoEcdEw6Q8MbylDfOLO
zhzm6WzYMXPSuB6jWTPTXS+pAk9OY6vHO0op6Rhrpr2hKR8dgO7k7hsQkrFvIV+qAxacZfKp49bb
DW1aUigqfpnGE7m5ZY/Tz4g6bcmizmEAxLKo7VaP4V5lNTLKN/m1Hp8RAHF5x3YbecayB8Nem3V2
SGX620ndhwx36KnHtaAAT0S96WKQlndevZx6PUVgdgBGkfQhi9pd6cYwHmhW6TyifRK9WUXCBTWC
O+GqKSnaov8uvkwxO5jEkHHEkOXO1ahmp8gYWTjr8H0wNFeQWnaQiehgX/k8sjh7Wst0oMpmGmm3
pU20gv83rJ+dsZ+b6dfsgyWh3YbDIl2tMC7ysMsFY4Eqf7QnP6y9RgRVSRNc06OmUBUqYAxXc7S6
xIW9No33Rd9CadImDEpafl7ne7CoyTGv8SNkrvXkFy2Rnx4ez+hd6EbXTnw0Vy5k0Ctpm7/GtUAL
w2kZTjq/Xs3W7tTI2+SswGTmAO6BCydHvXXbDszV4CJmZyPeJQvsqqwZ/ZFwWk6MYlSUtfo9tciM
qFMjefI0OrqgPARGY+KFygWbsb7XboXBh5ll8oT48D4PNmMBgfkh3/QG3aHMdMFN1I20YnAck1pe
HaA0JOeyQz3I75ck93kHAnosExt8E/Yz2gXv3rDPtDoWQUUIOxyR6DVDD3rTbB8cmdIRbzRB0nOf
eRj+Toz3F1gnfTB41lce68UH0MSusUHvFGdrYYpC2PDa0lcO9N6TXMt3vRyI+ypFVEzF5BeqBwl9
c19Z3dE3S1L9GqEycNzIvcuBLUyxtxmlHAo3JLXMby/RAK+IEUtUUqGuLMZeZ+Y1qnjZUapHvRY3
T0MYoV867UCye2wP1FvfmbOzN2xn71gD51nUIDbCjDZarRIHz02OtWswIKjYR9QCgZqkPBwUua/z
AjEDoqNhkgTMk+xi6OoW71YVWYFS5nRTLM99p60Hu26LQPOORqHJR5Nvv6T04Anhvbujd+omsE26
5l5DuribCy7kovDHq9qwfwgme2qt6oNDLVdwreqRzTp/T+6Z9KFUz2rCVDBkbbKXQLFiHbkfErPc
UpBYSPpAlOTz80HLD1RMc23Yd2wD1tux6960MXlNrQzjtFUt0do11amNvT3Ww5Bh/Q8cAqjyTr7H
4Uz6fF0iWTr4XH3xKZG4EP/jQlH2xtEtQov/neTjefDrr5hKvhsD68huYgiEaMRBoJ1pGqmXNQkN
gWc8xh8UNLCOdoS3wRMTVLcYrvQYrIPcnTCgqaO9coizcv1qXZ1bU8U107q6jrKh+2EVDM4r3/+l
GuttAIh5Mkqc+Yy7bvXFVITX14aSLFHDbmo3OTwNSx5t4aIom0fk3i/L8rmAFGPQsB7j0e2Ooqjo
BFPJxZTmFZoL+AcdH7VCNmvKqd97WXE2WjxduTLuWqIkZnykTrc61MxRcZ5zDiJjfsOZrF9f3Jlj
atzBS/NW72ta8KgYLBFEQa6TqblrXNkc0wrk16h+pqWXUhqFvlxphPKT5dXtsy0M7GGq8Gb+BjCQ
Za+frWq5X1qEiU7HpFYjIO1qI+MqVfl0zMT0m9r7KtIz6zJ1/gJHAfpKOjfBWK5aRM1jc2JpuRfW
Y1NV9pc7vTgqf+tdIiyT8m1MdKyaFn6GIBfTr94vxvsyHR8Yz3pgsji+lKZ/1a2cjQGEf6gtj5pd
cDmcRTWHM2fndi4wYsX6WXdo4KzzmrSg9EOXKo0dvPZ614/jz8J+lYWUjyIpocd0PFWKm4XWgIOg
JxIxU7yY3f1AfD1yCCISzRvqaCaCtPN/0BmM14lcjPQw3yzKfBRVkd0YScKDucmOPSri3tU3XxVg
LkqB9EhWzYcGOCcyc4OqV3+K94LzdcDu3IwSZ35mfPGmrLoGDsMBesIYyPXxUXnQ9yrRv0NF9OhA
k6BmdXcK+jwFElLtXXMuuflpvLJ1AKh6AlNkIQlHy5p6M10jvbJpFkUGxcFiiy5qUxMPsMdUAS8I
UAvmnhhHqP2a/Dyyp/HkFQDQKn0qTrLk1+o2jP3KTT9P3Sx0SC45WTee6YpPI3dkPJKBJTgUbDby
Zht7doysWGtvbWiVXt1CoMNjfRZGzrHLnMJZ+vU1noVmp+zu2LQS2gP+071biRd0hjdTMcpaujIS
JmPGOSP9WGXmz2QZQ6bcN1pXM30xQITVeg4ki+c54dGTO2gPnG7uJi4j0MNXWF25jVWn/aRAxrQm
7ckX6a00IUutXX9Dg0ver/3ZV2qJEgWUqlvWt6zm5qWY1T9KmaIDl90bq469L8llhLPHYuba5Bzo
PdEogUWTM3W8m8KTtxW81a4mWg+0EMw7Ix5R6eeyz6e90OhtHZ1tfN59QDJDPFlcdW5t/Zfq2WfA
+4CG3KQH25V72E46c2RPnGxZrJFd0PLYgBIJXMKHdxC58KLb+fPMTHdTHPSAbHl8wyxkjXrfYzrv
rtk1YWUMHewVAtqDdfONd7kEnb/yrNY1+dLZ5I1d/2BJ1zwMAHqdtio5LYqE5LWdnrm9NvEaoDRp
LRrCyjjAfoODu2DoPnnmtUXubOdlilWwlhoD/4wdKRyM+6omiQ/yhIosf58VOh2L4D1aamTQtdBT
oSN2o6lztoPS5SvjSsxxHoKooFvOr44OxlFSxt5lsJ+4PukPnUS6WxyRhUQfztpYeEExDfqJxZsr
w+xDyJF9RDy+ZGt2ZN6WXNH/XGCvadjAaMYvEAldVOi43pit0hjchXOZTadG0mdYjnTmgVHc1+Rq
WHMS2ILUKZpYGiPF5wm9gHnh9ujMqSjVRHdr1tbHbHCtKJjNq19QiJHZH6VHsGIhEPSEDC5CY2B5
/P6yYc6zA4pbsMgLVhDfv0sHNqeLbZ96bg54+ATt07x6FK1VYoJX6/Uktud37sMtterxAKdG8hSs
HhrTRojN8n0GCe2lkN2ZRgEb6gP9hmxHiL2J8pL2bNhtO+kCGrub5l4TE20bpZvsbVg/tEKsHAya
FNije6dzxghirWWSwa+8SHlyF7WKuQirl7EpnMsaq1uzWF9rzepYhDX6YKdQGmHjddXRgzDD4NiG
b5hmW98Ru2HiDESash9zusY0XuIydah1Dmkgv7L03oEyVt/6yYjZxgeN6lBrYA45Q7ShuTgKH11H
v+Ts0NLZmQeEFM4fLs5ZyCavWL7ZVZP/XHwyQa2oHqvZjCM9gW7Z4/+CDu1cT9k6R13WHixY1yTQ
doZnPABUee+UfzIS953GVKTQLME1VWGprgwZpFgRglknOeDD6x0hSK6mSninF4hl6M46P4i3FoEt
Vy6zDlrS8CHnejm3fZDGnGA4OLxRi5geOoNl1ehHWsu6n+AIrftcL67aAmGY/dLJ7KloaOvSOVt2
fZTnhKDEIZHjT9v1vAtG0iHYsIGbuPOopeNX7ncNsVcS5kp7GDGBviS2UxxU8tVRb7cHZjRfr+D0
mNRCJzqv1tzssuHdRzNBvroVq68uROnweUJfYu9KN2YLQadZ30Z+a59LijlszsrfMgLjfuF3vgSO
0HFSNDh+epd7OvEaKmMNY5+TI0EN3aPhcynBnRAUV+atIU+to461N1ArTe5/x+z6p+EwRJw0A0nU
4cnYjN2zrMk82HUodW7SpGz90Fi4jlb/wU2G61ICvwCNyDrgeqfK0pcDuNwHTRAZ9mff+ixSO6JZ
L1KpVn4ZKdi0UefWrpuGHW6JX6TgTuYMHNFsw3SS9iGpbtseRjFYIh7QMEQQsrX2bM5gWjQjJpBi
2lFbCvbKfC6Bwd0drgjW+Lz06pC5WNSW7rZ2EJkU5iyO+/IgBGm/DPZbV7CsLlV/O0/ru1kXd7Mw
husRy/AexC/7WUA0eVVuG6sODpVVcjvqK8I/juqkW+6N0ZwCggcvBVyEvcPhfiZnsG/tBTsIQ8d5
rJ09evYMpUGStHGMV/LFWZTE03TScmMCrPATNnPOfVr8TnGSJG2qLvo43hocttllZhrSqtGdIDI/
+ZnuXLVWv4ZJts27TTeU7AuuS2NiM1Y0sLTxhp3gVFzquvuF8cuJ/i97Z7bdtpJl21+pDyjUQN+8
sicoqrMsS37BkGwZfRNoAs3X3xmw0z55Rtatyvd6wQAoiaRIIBCx91pzIW3ao4lHgciHnVlasc99
gLdzQwUgqBpxFVmyncb2ufXidB8wDhwmYtAOhi6NK0KItqfPCK+uxlKBjr/wIM3a+ibt0i+tC5+e
jJqMwdT8lPQ4LjrphfR08ArBb0hUxECqYG4x742vTX50qfG5m2L77MEXb+OLHkHE7RuWMPo+3nRa
siskg0kTDBhnzPzRnu2Lac/iMKZduacGgUM1QlNiTFV90fMuRLengozB4aS1AZEpp7fc9ObGdarP
Zp1+LKZKv7XI4cMYsS0mmg5+9gYuPqPi0N/EtJWgD3G1Ieo00NY29m2Aq4Lh6OTOnrupmLwJbxV3
8S9UMY35RuhfCNGVSQN4VM4NJoT2TvOf0jF39qj80I0Zw33lmmYodM0MGae8crMeEwhmheveummQ
Jw4VOni3k7TCHkRbIzBQwRDrRjjCCGu1WQ8ZvGHJmGOxxRFnho3aJMVocztqk1vXdbOjaScoZ4vg
HrdPdF5frVNvYd00qC5CCW3/95vQez3eOGCm9pPKn5Bqs+79q8NuBLFWad3ZU29QV5kWnfdW65Vx
Xg/WhyfFXsxl+6G3Bp129GQoKxcmTurNrnuWTO+ArWkH0res8udPNdq8nPbxuVAfGtEMSJHUnpVV
9tYwjXxrD5kfIl6Qqt/mZeGQ3Pc97kuvN+0dVP0eAVq1Fww8Ya02615Afe7nHsF1zfobPRMAc2+2
UbpzRxQ4zGb7kJpJH1pdjApdB/RNLwHxN5D8AdEGfzdNHQtQvib0kxAUZLyrKyHDBannz82EUo7I
+t8PSih3nCU0RVjr3mttPoaR7kmmkewFavPnsYrZ+qlCpuVO0Rj2cGt/bgpNYonz06fJVeU2z3iM
BVgRqn81lnN68c0g0505gX35szEUloRJdhOiNhx3vh53yGvd9GwEAlyUljenmdtzWAyFCD3m6JzQ
KKXsVhN8QygzmXghRFSHWq4bO5q4SlNHhTArXUi0XIlnw32l7TQCTIjB2iXpzWTVYOjVZn3cr2E7
UweVeOj8xUHlDzdvO8+DDAN0saEoAiQ3Wt5j/CtfjewKI24I88kpulOTZkOoeX6GDmqEyBI3ffhn
U2D4DnMXXUY9VQ/r47x+FsLMzPQF3GdsWF1IA7ILm0pPqOJBPprxNhB/4YUWzAzsBAmukM7tiWP5
x6ZSL6pYmgWjPQ/eW+oZDOQXILF5QqHexTAXOnNoddxqMzkNhUdgals/1Q7nXWaTIaJh4Ig9hklv
RA+qs0yqKh3yVzzVh6R/DtAf0wcl+zgx7K9yEj0ZRyN1kQVgqaA662XWecy1a4Rv0G+9hIa6UokT
D7Eh8HPZjrVA2+JEr75XP8RJe5S6dA4k2n0SVvBlLqtxjygUQB2gKoFSfYaCYRuivya9DS3Cdb9n
2icIJWIPARjCqOM/z058Y2V2cRiYrWMdGYNDOcNdmYqjz3VcSqp0mVncFpqNIJ1kGGWIwVPEouFE
0ou5c/1QM8tsX1vFc+zTDCcEIcgxJvVDoORKMfKstvhUN5Ck47L/wZRuOA8Os1Itf4boDzM7Y7xE
J1vMzo7UqGrrqnI5PcgNBiV5CHxvuMtqntbXfLATMZbwCbtBKcb8kLWEfBWj3Og9jP7B+q5wi6iz
WU+4KD8yU3u1dc6LenY9rirIO9GEYNEprY01Bm9a8dyV3rJzWlfbBAULLtNvNoNLnlA9eiTNZzTf
MhTAedG6V69qYZLL56CSV9nWcyhqlmeYCyykVmK47waUg5r1WWDWqAcmy2Ckv5A38aQNxFDRxGOV
WcmjAX4BtAI+Nmip9SvpAf0GrMyhCMuq/ZI6xYDTyaW2oZlnmuqvg8Vd1XNNb19Xk3mOx+esH9sn
Klkb1xyPOVLmbVCMatlZPEwxXFygLIfcxuwlI2/ae8bwIh2f6Z5QofTuGw2b4t2VwytiT6xOXvLe
L166aRYtQJ7Al6HFA6qosXrnA/9iFtneLzw0mrDEPPICYml+R2n6KUVQobxtcRzdk349w1il7hkY
zrEPKIBQllDEo/TYovbLS9tnBEcVPmR1AIbQvSPYPtIn4FeSwGyr9mCkwKbctnGL4m+KP7CdOGgw
lV+uUNU1+bAIRKOGmSP5HVjZ6Y23MWo403YmdjDCP7NCIEsMEzaoX8ot3VdqBV/HKbN3sYMeFh8S
iyWLW0mS1vdo8wiCaSBPWj7dkDn5LFta7R3GC2RkTQ1/KrmUxn37uJj847k/XpmCvy6W3yMJmA0W
pJJCqMDyVIPZs3JSC0zUJO2VS8ti8mHfZjPZrbHjvNpQYk7V8FiX+E8na3rWjRLTk+y/RtpQ7DRH
L1jbc5p1WULlImPiU2uHJKleY74Y1uHOro4T+5Chl94OrBg7UovMBgWNjat/i6SZJlQZPUHiU2Gf
fn0g6Bg7mpNcubg2qpVRoKHY2/5MdnnpnfmrBsEaohYAQNmjfd8g399ZEH1UaSuhFmOFuvDflP3p
RkG+WJ47d43ZYI/NIoxjlPpmLB7oZr7Otg/8vnEaVKWbIaGPAzFWfzAi/QWT6FcK24AEY2xKY3Nu
fCO+MLYiz+3J9+GfbXt3r00s7RL8VzvCqDYD996jg9hyM5vtU0JjhaXJdyzQpN8kcDfkhLCTuxcW
YMs9+IX2zbFLhKVS/9GOUDSXyXiuU2JIE1OBZ+zyyQUCT1cNFSrakWHv2YF7IHpShyNK/Rl5PWOW
MiFR6N5AnW3uJg3bzRyS+fN5zHvzXif+Zt/VnHkRIuJzXXfxNtfct6qrP1eQQHOPUIVcIJCOfXES
jl1tqxy0WjpXp2FhYDeLONvjBd1bMbdTfCLwFRN58Pv5hgSxWwYsCG8pi5sCct0mQpvL4vI2KZ4d
mTpbtxXP5pJFoWbh5Api9IBGujyP0q8Jf8DDOi/OGTY3/EWLEq0Jw4cou0IJUtPgOW9SyHq+bR5B
GSOQjcvjPKdXmccImJl+2kWz95L5Pda65QjQlzch3Scmnl/0xNJOpRpiDG79ddIiQeyRW5XxNYV/
v9eDLwMhTWClChzS0/hMHgPVZC/UR4vFSAMG3Js9Yi2M/TLrR0K30DrQj2HB5zQsleu3upBfBJ0D
BUJB1SXf0nqEvtkaj9h8CA4ztU0ponZb1vF4I/XhriuLD4qBtnRxfiPRkyQvAD2hjtvVUXrO1GPr
D9ZNqiSEpQJakLP1TF0TI8PCLGXdCMHkdGDQ9cuEstiMwTF17dsRsK4etI9l2UEgdLZAUcJC4khw
a2YG6wb0zPBzb456wioSI8VUFxm7ZsI9GWzSxqS1MmjyMkd2THuH9imWhSHV431KTZI2nR3taH8K
ladMCk29hJ5N2koR5dey4MYTBM1dMnEbDzLDN7bV2E4hAWXnXNdnZvjpFE7BiAqPwu2uqJm/cpPs
mKEwiXWx0ppZV5/Xxwl7M4/l2LKo9x8E5fv9MtCeTPPHMepdHEdlEFoYmENXwuJ10rAxByqFJeyt
gFbW2fOZCLkdwUJF74wQDetqg+q02ZMzVV5IYCwuCw7hix2PVERYXsUzaW2b0e0DrGq4igNXibTM
LkPWwrTTVZt1b93AEGVJte4ikq1DBMyJnl8qRIWXSfGQisz4aAab+Difa5twtYaVFQxyqmXfUY4o
xXANxiPWQXawzGu4WfSndgYvvH5THqEeP78pKOHjEZv9jZg8sfNxlmyXNst3yF0IyyFaaBuw8Num
6mXsqaJuHlebhY8CWeGDXqba0bLdEuC1g1eAKWBnptRtrYop4nq8bv4cztgtI4JVTyAtykvSIymV
VXpbJc3rCvub9QmuYZ5CWa9GyLYrdGV9rHe7q4TBwUXKqs9dgHtPpqSZypm9AgnXPXrR/XmonkcV
5LdG+JUy5iognm3FJAYpIAW1gTtCDN9i5wS8Rf0usErqMmoF8TcwpJNNJl6NGjLS2KUXU2rHrKJG
jXuVqRK1vFCD1g9wMUyDljqeNXm464VPpVlN6cE8whr1Ws4vNc1fN146BAcTOgqsATPsU/+jnqmQ
WqDFPNryg5UwBWf6Ru5CtK3VFNyLO48ly0TJQOk5aNal4Ao6iDND43lbw53djVnhSfmzCRBOnoyY
5Svxc8WGz7Xc4/75YUtOGi1LWMaoTfB7zxKBs7U8zk9oeP5hSofb3Ir6n+IRF44L1NPmRHrQ4ukg
mXXz1Lv2Vqr1YalWigHOSGh31HDXLyJWUJximVFydK1H/g2ta6oe/UgDn+l4U2PR8dsKhSl63Z72
D8XJctKOi8JUxtlCLTVoTj/lwHFTy+Mw23iqUSmXTfQYBUF1WF9nXBk34wrr6brIPkTW+ND7C60c
b2CejhjMcuyeNytJvzOxkayLIA2Ig8zrl9Wgj9AUmUvqMGfFwrb9G8FzPbTx7x9xFpx7tcCTOGJ2
kaXj+ycNEVyyWgcGiUi5awysPjqYTH1C08knD9i2hnfXnB8zEKiHlY4JB7EJgU0AIliPp1hS72xT
PgtZDxevIGWkoaSwym8moMxczeot1ur8bPFD4YGSaHoZGBLxgsuoPa+sUfR9LIYss796HV+hXBGb
K21TFODRRXCIeZFan0G6uKf1KWfYor+efT3Wcwwf6rVpUwmcZWzMbuKN/jmW0iJpxF4etCH/msTW
0R0BYHVy5jQz1dnFGWIQI71gGZ/U4KIea20XLi0diN36H9vegHZ5/RwyrXtZMGfvsgkKilqgJzcV
QpzQg+gb9l23rUcAYeu1ub5FOYN1BsFNj04tydvSf48Q3xeqNNKJOT7CTL1bj0hs+C6nUu69JaoJ
r5yqrZ1E3dbwJJeKelvr9bIerptF/WAcSK6UAfX29Z1PsyYOlmXeBJ1zG9sFyhK+3cwjcZybY7Jt
rEMOd4pQuuEsyxLIvMUlX2IdxP76wt1Lg2xSFgiYW8A4h0I0n6wBb0eQD7dGZbB0iCPQXiruiTrL
BqrVVab6PbMHCpGMXGbRk50hUQinAnQe4tPhKIyEa1ALzZpP1Wzkt4aa5qYmIchvzJesd1/dwr8V
jRHsWE0iDiftjU/buSmyZTmCuORWrvch4IRL5zWvzkC0rnD0R0htHVlkKHLmBH1BV36NAxPRvzTL
fQFbtkpUoA1VRWn5+VGkNpaHiyWia41GszadcZeaw202Fl8JzmScta/DiI8Vo883SvHdo6ROKUGm
t8QQPxaRfuqZiyECRVk+V2dPaP3O83F4tYV7pUR/75M8sfEeDC+a9o0NCmRy07tJGRPTBhOWP2Oc
NlkUM0FlktKPYIHqb1yRyybSmJCZKVEgpo4prcvMlnw2pA90CqrLLBwSe6zqDD9meK/1e8eL7G9J
hBubtQl3+Jr5qSzjnQ/pOLa1u4CixT4zchLIxv6HETCnF4l8mAScla7WgsN6MVJwJvoBCA8hyfpx
dP3jygEOWpOMpnU3n2LzLOYzEgTUBHNv3BnFoh2CpArCqfT08//pPFda7f+k8zR9BaX973Wetx/v
7VuXv/0T5PbnH/3SeQbOf1mGDctWyap1x/4L5NbQ7f/SSdpzLSKZSYc2kVr+Yt3aFqpOi7xdFWdv
I+DiR78En7b+7wg8VRTDP8uqdd92MLBgX4O+yCrZVuzbv6iNC3I89TlK5E0l7X5i5GEBcF2Bzv8K
HP3vP7YyqAMfKOtmfdb/9qlbO6EMFKOjtXeGVUJkVOBqosspx6x/JG2UgRJX9dyU6JqKh0hVYQpV
j/FYNUEUxP9FpSYZn2u/Ns8kUHI3VtUcn7JOSXmH52oA91DxIcj8C4o1ykBZoxakb8NAZElNucBJ
kWi6iBoJnVCJActxDJqnyE9eGlVjaik2gRr53FN8KlUVylH1qFZVplAmzWFEsaqgaOVTvCpUFStQ
9axeVbYaVhrkpFBpiDS8IbW+NzDr4ZwigCcun2F+vC2qUmarmtlA8axRVTTUEvo2p7BWqgobyGHj
jARkM1N8MyjClRTjKl6HZgspGraq1OmU7OB41ttcVfEiVc/TVWWvTyEKwZJBN45oFHaNs+sOnqoG
Zqou2DfVs5nFp851hrOtyR+jnVDKGatPOR1O6gTUF8ljRqDXb4hDqzbYZJ9jvqi9R9Koqk3Wqko5
qXqlcaIp2Tgaug+w8JWqagaUN0EjQXyav0eq7ilVBdRWtdCFoig37ecAssS2dvHKyvaponyKLJZI
Ke4p1znFgD3WxX2biOSIR2dR1deWMqykHLu4tXOw7ebYeeXD0vivUlVubVXDrWIwQO0gp02wVngp
9U6UfH1Kv5aqAVuB9Q3K2bwfVX04pVCM1h7csaodF+4zS2uEaaqqbKv68qAqzQkl5wzTgeaxZqlI
cGr1m66Ah0HgJEuCJlgQD2xzbt4T3n+hB28SAh10ysQk2wZZVQO0xNC/1VJW0IDfSFHrDoVegshy
qQi2ubjxZVESCsLXZ+QtcfBFzrdXN0QqBe4OfZnGKZ2IPQvoO+a9LrJT5ndWiWyjt1j4jiiFR7/e
x279XNUejRjWDodByhGRE0LW0tp3ggRzAcfCXJzHiTjJTYw5yiwSG/sW835rasNGoHF0Pco0M1zL
rTZT2XAmN9vrZnJboh8kyko7oRAftrxV4GHCey/a8h278A65MXEJtveY9cWHrmsE0DisoCC7uM7M
UsF+qzxWdF5HVpE05xuSns6s1b9ncor2Vv9gS8uE2FXvJhZrDwaZBWZcfM2TfK8b0/tSyFfS3tsT
qgzag331hjo523boDzXL+uw3uJOGke9KMwUdwv6iBe+T0XxS4ytFTptczpYEKlldAzFOp36gZBCZ
pDuMNtkdU9Rc+ij94eblI8MjlEknPbI+p4c+QgZ00UuNiVlv8I4QamVWzROBhNEJCfk2V3T/nxsP
O1Bpf0nLedhlaAyzluDHXgvIPEoE+ioKLsbg45YxKQNp6b2Xy+NItwBFs35Z0MlRm7XDqeaa8LKJ
2L3Kd4B8XDMrf+rL4VvG1WVr4KdxvznGowax1BpKOC2GfREaWtH0i7MwXVl6YIOZoIkJ9PpSlLh4
0zBezOGAwxSRVTYC2FYTakaUJZb2FZPf7ZRGnBqmOA3C3sb9dC+KOGVO2Xknr0SQ6eWfZ60hdtxr
SFAJHNKe/XdmeONN65wmP0f8H0HFzlz/sU794hAXJhVJ4e2dYcHIbMHrmvxNJl06+zm595qD/sFe
6O+ncqzuIkDW6MsaHdSGa2avdiBZoFklDncafTqF1KyfHZww2EhLn2oQ6vONsXw0pXOi0j4eu8mD
jmPbX5to2nbDFblWJloLJ3Le7Bpyw8CjOffwEgajRa9QwqWcUopDXe6Ut1abPhrusBUzpWp/aPEB
LNr7YPsoHBo4pKaN5ZIiBt1Aie2v8YP7KtpFUovDAv4P0HWy0Dx7wlw/u/sEFSWiYupE8PLMJSEP
dsA2OCNBV5fWtABwKRx33ufZd7PUz5Fjh+1iJqy/YaFRmf4Qo3xhQOJR3O7BYNzUSf29qcc7bgY3
bUxRIEsYdOG9PwQ6Sqq4BtE4Q/8bf6SmSQ+9bD8SKq2bPhq5VfY/5mimAZcnT1nfNSeJVrk24uXQ
u/2PbOoh5fn+rvc9+yZ1mpcKWHDuUQVEwzsAKzQ4yzPYq1rk/1h67ldVAjUrl/G56+UpK1FBaQIQ
BfxnBi7nTvc099Zi/b2dp6S+JrbxPk7mI8E+Nz2otnMi54rArANL4G4TmMWz0du0r3NLHvsKEUSW
zvd+VH0WOo7FiMi6rYMj1llc8zBHVKJdiqrKY9CDFVbJZH40UvRw6Ev0k0eD7iNIq45yscbcAWm7
vtiXgEXyvvKn137M9WPUWm+RiOiX8NyxN/wgHMbbUPa7AS283Cxd+jCXz+RlIw0o7j1bRa7Ard/n
s/vDKZCo4h3bNNKUuwhm4rZ3vEee8iigAm+TUacxqHwohhkDpCQ7XA7JRW+gPgs6FyebuTtCqiO/
jI1XCNA4/ePYqJZW1+5kA5OiLIIC53zUbcRAdS+t5e0wB92uMYwPIQPEIWZD6aR5Af9OHmZW/Qiw
5nWjLo49Uzrs3YI+UQ/tsutmWoRyvMwYdAkJoNXcSmI5zNbfGhr8enLtd74AVecysMVlekljOiNp
TngbMFdTdTGtXN4zj0QpOyUpepaExSPD8b5Lx1PvT2+UaOF5gsQ/INT5iEPNqD3AmXmwqxft1czI
GZ06b7gwV0CEW5DZKdsAw4ahtIiTXW+Bu7wbhZri+f0pwhxyo+nlpe78u7knlG2hhrobYh3tnGbs
BojxOxtO2kyz82RBXJl7vd92fFnYSTpsC3az02dQV4VFOZ7PL6MQIz6GgQEjFi2Z1bOR3Aplk5FC
ABOytOzYe2V97ROWY0bl0Z/UOW0oD7M+LT88PNY3lLEYgU76mH6v+P7EYs7Mqsrx7LGOPYxFQPdU
BReMXkuIvYMgsax90uICYz8LCLXjwv20iT1QBqScFLwuRHVY6TOaNWSI4HfHqthBaYF2MekPWmc1
G1sk/aFFFHaUWfJYgaq9ccgrPdR00je2O1z55pl5FGeAN/lexNASmkp+97r8+5Lp75TLPkXkqKGK
nFQdZvgqksXfz4PvhJiIemp5JpEJzvxZQxRwcqsSCV9kPQUgqXd1jZYbAosTye/2FOxxyCogydJt
ZMGmnQE1B+gZ3bS+VNbwzexj5y6g7FhS8Di6jfZUln7zgAQojZyzLxCgUfqqDnHgX0WdQmI3uH0v
cSN3lo9vnWTE4aYDIuNmutgKuoQ7qlfapZipABVjeedUOhxUD1HQPBI50SJ+OsAJl080t+7qtr3N
sSydDMuuT5BZg03F3UyPkAUkiK2RIaUAkKkzkgQG1Eypa1ytlFu9MbhkazFs84T5jOWidMwq9BqG
mzY3Ovgaql/ig4QFQc6qJS7rHm7KO5xzxtnUEB7UHhqIyaMkPoKd3cb1+EWbS7wp+XxjO4Nzm3hc
zugST3M2D+eRm+Um84vqmOlS2zM1v53K3KIToCbrXgA9yGICZ8ICoU8cXRE6kZooG+dAcXKT2XN0
4vZw03akoBZUpk5dtDzMmYxOUx55m1H30Bf11ianAB720nssJADTACzBOcqE/lz61n1m2Eg40c/l
ZpzszczDKic2ctaty9BM2VVEOKAYPgajvunqRb+fBF1HY05u6JW/9lQ4N7oNyyGf6icBy+dSNuKT
EzSIAisPh8xjp/vL/aIvKbHypTj4VRmBHyKWPkV8jpQk8g6jv6Axcsmghgm3jVhPHCrC7SnrGV9U
8DDztU0ry5F4xqqmmX0TR7QOFj8S2LzQBpW/tUCrSuhvj/l58Y08t3m/qoLg3XAzjIcI2cwfXRD9
7V1JJ/PUEB0cruIghNtEsfw5liVlTBccohWYiFNkOeMdquIfP8Uwqw5m3dRlPNOtoEpLvO1b2lsD
eZ/28AuCHgSwCxHwBW24cs6DXrzFkBf2bkculZFrqkfDHfaUOsmuVeFU6w/WTWqJnQZA5DTYUyIv
DN8O0B6CGKcS+Q6kzjos7Yjwo3WXWpO/H4zuy8qbXwnufzajKvSvh7OGEM4G8z90tNcGxWx3VWlz
fY51ozOcs+wgfW01fv7eyFbQ95aJtptUw2R9NqyU9AjX3T8PBnB+apNuGtTDKsRuWobMsGBtrLtt
EC/n2CC8V9WvEpVahfzhH7vYzEi9ytPpMCfaXa/q0yw3NNQj3eQeJ6oGuVIRBUNU8nFpCwtTaRAJ
qfRECIJYZayCImbxIJ9UFTYx+OjXjab+E/cmF+Q7o45inhjBG1mJ9CTItOivaHRNpbUY+1TbWNyr
f+rBLNXrWZVhje4Q8WhP3svACI4thUozQp8mJF9xqU8zNL9YidhWFVhCWTHMK9WEW49NpftiVrKc
LOilU1y3UH0dXlHtYXYfTo437AZjbMNObda9ApfVvjenV6l+NSK8tydfPP2txFr3Ul/1y+REJK6R
Ffl2PdtiZjjGfv3H+ZJaZFxNssk8ODqp+j9pLQj8XoR8nkYqy0lmuMc4p5uzbhxV2EZRL8Kxi0JE
9tVxfWhZvHoXsPgEN//ZgQ6r2nSKY6bOINiDyOPUprIbwkGtARON3h+CuX8Q/e9sgb8kCGSqwTOr
HLY8KI3NoFrKwQqy6dTuerxu1kNiBelntFVQQahn8Z2q5Ze+DOSllNFhPXE0FgqIf8uXJHFpOLTq
P1j/ofV/mR4hPOShwLLAd7L2tExVrUc82JD6VlVHl3bBqm3EtYoULQVoffLtjKHEfHTs0YCVovrA
mWoLrz3gnAtlh6wUi6s619cN1/SvvRnKJcT538frj/X1wUDm4x60KTqHf/wdvg19IeqI434wy/bl
b8+2dFZ57vSPqVHNFBKSAUiuu7bAiMS9grmJejCTlNjLlizXv/ym7GjDTGqz7q2/KCfuw9RsSH1b
e7zZsG+QzZ/WI2A8v3q/gdW+iKFXPBZOnBZ9M4zWWK9oXDXOrtEqyMo1kR3W727x2jf+2yGU0WOA
q/Y4+ixNkQH84+ktq9N2ud0oZA+f7fqx/mm5r4+N6gfr3r/6lQR2/ElWjOgY25tw7QhhC4r0vRa3
RM9Q5mRxbZd3NSYL7n3o/HUcluDC1OjikSb0a1fM5jX1Mhy80309Oxi7VARftA5Oa0Cfv+5SvBW7
RXBP6OsHbf0216biX3bXDiQqw5OXJvIYrIPkz/5iHVT2KUeQujbDLFeSMKvpCMEYSv68/fWQ7Go6
Z+oH6yZpxOsyDtbeVOPR2pL72Z37cxyRYHP0B41OGv/Z2s9b9wh02U/STE8Uh9ud6SDnXh9fN+TA
Ths6S0S5E7NLXYaKnxpfuIDITF93sa3D0vHILypWXadSimZqbz2c4pZ1Z6mazH3xhnhWnqUSna4b
2tsuY5M6Hg0Nux89538+CdXhKl1Yz0mHqtvBGO37v5zf6y4BdO4mpyGyXQ+J0sqPhWFc/vJ765mt
98at4WjW4S8n//o7f15DGI2OyLtJtutjKWoZ1s1gQPdQ13+9wfVPOrfBjTu5HgE/+rjssi6hF70K
YVb5yyqE+dvh+gP68N72//ow/6s+jGUYtDH+f32Y8T/Cj7b7mP+pE/Pzz352YiDt/AwXZOdXl4W9
X02Vf6unYtnWP7dUgNk5gGd9gywrE1Ohr6g+f2mpmKKtSmtwYM+BiHytKkV4by0cbtzW80s8CnuT
MFk4RAk1unaAV3ONY1aFepwldHuBHD0kDVY9gAxekuxECWsBaUYSOr2HTz1BxRlp9b4kulupQe30
IZCdfvSIe4c8S013mbTxNs5xd+2MOYqeBCHiL4bXv5gaCcew1z5JETmfYDsuD10bPNVNTLW7anJ7
U7sFhQbH8FjVWRkQ7BGN8MbPfDRiJMjQJej1F1wxWMk1LTUfK6D7YdfCYq1LH29Rwx+OLoEQtuNN
t+VUd/jgDeMxwoCwLzst+NGZba3T/rCmkRn00p5jmZXAe6e8eWPiBoIPt/N2wZEHu4NPLV+Ev6N2
/85qKN1qWsdfM6C0ZydvF//oG6YqEpXDecnh4HrWwB92BJ2ZO7OiKEzdvzf8xy6qLB+Kj6+/QO5a
rm4jg61jBguonGk59aMK6tMQbRLsA/a3yvikupSAR+KjrWGT0EBHRZymJsK5zlpOYPzhLmIR116H
wXI++X1G+Z2yCRU5vwvo08K1eoaO4vk75uvGC4ICeiL5pPNsBZTbO59S/I+FTsh2otcd5smUfNfg
Tt82sFhYM/P+0Aa1Z+ypqoHM9kzTni+jKkGkkRFWYYxth+o4DMqP7jfLIa35kDtfOaEWykx4NYhg
i32DUPfN0Of5eOOaUZKcosLIF+UVpTqRkGCfHq3F4mTKokWDPF3n2OEIQMT3BEAskwPNh9h84abk
uwejmX0d2YG9nMCdcS74TR5mQ9ftePV0G3QdlSIbVcCnulyKZ91JxdNi+k9J084vEN67Gx/f+VO2
SJ/MmYZPA/Oq98hJboWQIcwrbSH5KZvJdCyC2SHblW/dR9rKUI9ijqRp/ttscbS9s5gdk1Dg5Uxt
HNaHTZ5ReF2qcT76dhcci8K0foyuhUcsakswuoZF7hsOzCzND3DgCVOM8+Wjt+XSlgcUbOZowlmT
fM0bBOdetu/jvHuMymC+psTvbC0g/rsFPM21dNHsb2UM2dSgCnsgH8N6LgbkCwQiaPUmd5MAcUyf
lj5yTr371Nf2C8LN4QYXzxdKj0yzZhhOzL+HhVsx02aW2NFC6cpw8a8xe94CC2oIwcH4bYJ9w3w6
+O3dshT1fecu5QPSdxex0lzeOykFU5ZtAUVGIC8l0NfT4rk90wJ7CRNbMCfPzZEgCkIGMD67+sYp
Zx8ATYvjfZxG2NxdHm8roAucWWOUH6peEjpdE4K10bse7tlgeEfRWN11sILsbvItZIPa6Nz3xFBB
oSUnBRg3LC6MZ0WU4R0I7JuCNIxhN066B5xLS6+RAdSQjmp/JAihwxNDn5NAFOwNruUSSm0wG9tg
rKT1qfNHb4sIuPS1rJ2qE4pm8UkEepPtR2kke/S8Fu2dvFo+T86sk1ghkltpNW2IE7F+BpWGclPg
htoj8a37TQtzBWgCzih6Y0VPRGdSdcQGUt3mgnaw92QxGjuPBqjjZ82ZdLP6AexE9wVYMlEEdrRM
2bkpaw+w+RKzFotw8VHfHxamIL4CcVQOmiddDCAOaRHiK6dGt20LkC4u4aRMGoo235ptmV3AJlIb
li2ICz0z3ZSGc9Nt20BCVWZhhdStfKPOIvZtOpvnOhIeWuNBewJ3CCJgMBNS3RDaQ7uoCJCgCrK0
ANjzPPQq6e/qkWHdpA1S7jrW2K/rGCPyPvoRUFpiNs21ahoLS+T1Mmpchi/S9Irndiz9navpDLDS
JIZVIfpVb9utjlPMQN1UhcnSEwffo4HHfFf3STthFaAUti1kvlxHfZTw+UcgsrfcjOfbrgXbRvUQ
7+8Ye8GLZVTZ5j//w/jPv90jF0ys+I5SnIFqyE/GWKeviI/nZEY0JiZGVOXyhsiImelA9fGg4al3
mNQK7Sl2WJDatEffgsDV37krzSDG1V2UQXyELJMk3F9YHjZvkRyjcPDj+Z7QyWm/3k/JQqGH4dZv
v++prmaHVqtPt3abcZPymi7O9//qFttqnv7S4HYlO0XdZ2Vl9nvNHP4fe+ex3Da3ttlb6eo5TiGH
QU+YKVI52PIEZTkg54yr/9fe/Cza+mS3T497wgIpUSUSwN5veN71GDux2VIFRjDvD/lWH7h9LVD+
F79uuX5XNhDP+feJqfMtiqV2XUUMU9uzxv4mNmH40bNg5LMdK47/kFvI6s+78Tyl7qqr2nhhatgI
ZTF/xSl5W80itmw9doe/3aUrs863tUexU27VsKAwoDUKl9lg/CvQFs87+W0zHEjQgOQdWRrXhKWn
3lah27ZtbCdaJjjcXsjFW63oEfxX+3k8Ar5kPqLT1sBntWMSsZu5wh5pGDUM3YhsaGZa/gXFLvuh
MfAzWQa2Ov+zzzc6NhQUj3R63lwmFDGZHjzk9qx+CCxNPehONF6PIqz4cwAA/2gGQ1YS24ggoCy8
XTT6bFM/BQJWPvlLp0jsexkM0NUtbmlOWBtt5LLpDVyJ/RSIQM1exvbulgcqwsUCiarHQEj6Yiat
ty0CTO3NoHoQTZbtrGLcbADmfmAbyLdM/frfZQzhMPf1PLcdd74MJGbE7beFC4iBDry7KkPXvaYX
XC1LH90r7BPKzzpWbfTX59tzfCE3U8dTGUsJfXZUiy/3TaThkoFziw7K+m20kYZOCpdBafnHxPLh
9mzK78UdpUfM2PamspaxR2qkEWm6W2eMGXhciovO6NNN5Xt9scsBh9AsDBUTWlrRUDBhoof1Y3ZD
hUmZviI2UBiQQITc5wlsYpO5PCBMtLZfg5W2gCI+9fWdq9bcBBNseca9lLWCcwBUbPtKhi9WME03
sRW9VKlYXSpUmaLM6TGrHjqrCZ7115yWDFGpCGtawud1qgfe1k49rKhHqGqv8U1RjwRsYzEmaB3N
8cpOxhw0qLiPnVjdAQVuVq8xz0CcShAA6FcGPiEZ5BU1TmwEZeADP6DcBy36bhn9dCUUIKA5L+9F
QAUyxgfVwmz8TRQUFPiwFuiemFeHabSYqnQmzi3H+2nIiqe3MRF9tGg5ILn/8O/AKLI16uKgW2P8
USFfDOsxoZeNA9b8LSfNLvxla5b5rVdlOfAY0CvgxXQCKaYQT1FTOJpf9LDpMFWgiVg2I0Sw92Ko
wS5gCjNmskkxo2OkME0drm6iKRDF1043+GycRFQNffFlE1fPp6jKzr1+HStle4zTNn7qgSY/DwPT
MFFBlyDv7UcDR8oDY8L6jiigXIqoC1PK5Aha9Xn0mqtT5GVpWrGrcGxaOaXFKhWG6iOhWnmPF5J+
81MclmTek5b0n2QolsO2WdadoKP3ZcvQUKWzWLbjsC/U7Ps5JpvTujpSvdKvZEyWZ151TaPdXfxf
YrIUjBja5gR6J+wDQtZfgjNz6JNNYLjfKFb1h8jSMX+iD0X/i763DNcMR72OQka2cjAnh94Gm0zk
YOEjbTUYFaFCcEs+8jmAU2r/E5Nh3UU8A4KgyvPVyZRm4wZ1c13gGHiosWq8BBTCrLyqu9ieq6V6
cE0spoga/x3V9fip7ls4UG8juyIYxyf8DdRFQSC+mcZI5caZi+04Ay6IksE7mHpFkpIxIvQF9HB/
reZV/KxwnWCmIkK/1MnHS5gc0GwKtEIrGQS2VmsfFJygIdtFMOvP0SBayluaYDTZzAYnOyBS6HYI
CavQ9ld5GSVbLcm6deLplEjxtisubadrD+9HiYiW471V4agTFl64VRzDfWrV0t92KRQIv4vHRyUd
cFMx83Y36wwVdgy93SJri46hXnvPeo7f/Yj+d2HDpVfXfjz2NxWkFoIlNYSzkpjq/hxVpgnXP+Oe
5tdTZKnmnh4A8anXMrocVLTORtiVK7PtxmtVtabNOdaMJzAWJEEVDK/XgJP8YbzkdsGlWM/tGxl5
Zj5vZret1zL6dCLU2mZkXb4XgWYB5tUh2ZcMQ2Ozadf22DaQcVhrZTxaeCAbUQNOzzpw4mNZ9iSm
PUBFerDBklFTgovXCLVL2L1s3VbWoB1nfA7QsXRmat8DGiRSHNk+gzR+kZtXK7LbnAEnpmuLeZOU
PqZy/DW5D8XqUK8nLKlJkEVKWPIqPor8GCeRej/oxI0/RbVlPHtbvWURfRPZFg1hS8Z9czeIwkgS
cOuFYhumD8By70GNDhK2PBXdwK0akP9bXjTf/hT6kpYSwLXGeJNp+nijkKT7y2SmmbB4Gwk3XT5f
1pj/HN6JhANvDJdxzdzKm3C4HNQE1LMdAv/IG1LaN5FxM9KfVym63w2JCIQiBjy+Mh1TH7ymgHBE
W3BRMAEACZOWXdtzQu0mZvTt15CZCtVTXSr8gabxAHHo3vDpHDrPKbYziqo+cacr61B8JTJ89jt2
X70caRz+Gjs3tj6LsXy7/fDbAJq2MVY3ip7B+vsRRHtBnG3rYHgc60jdvQmixfzHWiFrWzU/ile/
jaRLkXuwEjy8iaaVmkioQaOx+XNIXcTDoiXg3PxXYTWCPlvUjJqNrIBRXmc0QicJkAF25eJMqCrj
qqzC/cS+tfpzoG1O+rDCPgqAi8blaLvxi4y4px6DAdt6+G+Cbn1kwavNFLxcPd9G7OkU4SmmyeDb
xrTCXNiDoVxPUfLxL6JwnfnST5Nid5uk8LrLU8Xtp0i8cpINqkEaiabToNzrC//7/2NILteQ1CD8
+jUud9m9d2oSEBQb1ItKN2/uXSMgea1RTp5j9GBOLgaLH7wXqHsRwxZjQ+j898F6XA8Msyh2epAR
O3JgFbyrWe8Nl7JiC6drZdEuPGJrYywZSUyo47D0DND5YPQPlBp/jeTNufCWYdOohDi/Cef1InlJ
WQGHPsJD2VEEiAErbksUC38b24+BS1ho1Fj8iQDfGmITaeQy/6QbOvamIemvPVTQuViXNoOBFteg
q5qjkBOFRiubhfMoI6kF3Jq7Lnci1hHIAX+bCLhkaru8CK6wcnefUktRifoyJFGMEdqAqM5pgZul
VNsc5mkw0RW5Qed5lb3Aji657mpUiqcswTNilDep3WKHJDIFL8vnBx807ebdbMGfXYL1U9yOa3QD
gXH9TsYw8Q0Eig+tgKwhtDtspfE7Ywb+RX4Ncnt5TSHcHpJDSssZ3f05j9Dz4TpQFUYOO8ounciC
/jKhcPwGhi5aBSCpvihTiVK6yCw009l5fDTGp35kF3HAytUOcJmYMfksSqsyzcgFioOx3Wj1bq6R
xRpKKEPfyHwjCSwmT7Vk2phu3S9/l3R01KzXxE6YbKg6W+q/s488HjXQI+GDzECKiuXEUKlznLMQ
CrHZVaFZiDcgKJ0rtAo873U4qULZ90tGomhp+1w3uv9PufaUldh61BySstaPp8wkSlXMbRm7G9iZ
52/UQQuk9h2IpG7E/YcU8aLg22DdjpTuSaYtWuUjejYtqigydekGjw1LKwpVWaqOprsMvoUdZLVJ
IVKdWtvJdiKhYRwPce2gr94mNXaO+xNELFkbtseEjwFArGOKPcJY6JTfZMhksSHGV+KU5OQdFcxR
N2/fSXTmoX0wGJdFetI8eX6Qrv6Y8JgF4SYONJiTdsXHEXrY5pz5IFEghgculWjenhvk0cY+i5s4
KMMdep0eUkNI4vBeJgTLk9yCbgGwo9d0KDNbGBwGdF+RE7XkUTBscxvcHXrg1kFxuvhdUmSUM8kd
1BE3qXE1erAtj1P5x/yoMyb9qSYjQJtK3drGpHyhj5NzlMXrN4nSaItRiGSEY/tLjpQ1EOGbqtzJ
PClWOn/Xjcyt/E2OxGTJxnADKHzQTqHhzFuRLDlz2SEr8OvVa7IUOJm6cSsupHczJvjxwxJsLPMF
Mm3SfM94xOIGXYJaXbjRpLGpi4q4zJ3qXpSNnQGkS1oUYPT86Ntf5E71iHbAtN1vCvzsT36Pi+Jr
CmVHoX5lwkM7VdBlGuX3tv8yAGH+bSZls2ju0wSba0pnHk5N5j0Lzc8pVQ4ufMd4FADC32ZT2MNS
tiOxBsYhC++Oz1SlWynogSHnYUF6+Replc6AwirsxVos8itF977g/RHD8+ny3YB0DIHzvxOtNlWa
S6WcmDKo6vRZZly6ezd1jb1L7dg8lIx3/Tn5mnJyo0lvuqe+q3E/VnL9ViRhUe2BsPS+94wRwF7y
bisDPYNtRvHaDyi6y4QMJlDNmDgplq3EGsrXKT6ckzJTh+zXhjSBzplZlYwlZpW9hiCaxkDjBMrW
VjHjfJOjxUZWLaOqLegNvbYIRIJmRfpzWxeHc46WadbNPGL6/ds8LbXFLJXyJQQCum2CT3+brdWT
x1eTTTd/l7FNFurmKco+/HdZW2vg4BrEDIFA4KohppP4yxwO8Ka/t5g4EQ0KQ9TJ1RlwguxSyFyu
qejo2Jnd74uKkp4ZEiW9yeq4BCdQGdS3f0nskgHdUpBiqt531ngji9w5k1pb2eE4p3l+k96bQMoO
p1RPr1nVFh1DTzLdG9U2+tI5VfgQZrhlmZTjItTWA1/179K/ZsTQIpyUy7mFBv9eHsjAwINSU8BQ
oiy7aLJ21SV+9RB47V0XVBhQ0lY6ytwwAsm0QLXfLM6tE5kgup2Nff3oH3xKMHUxUrGe2Cphgu/p
Uib7yrNhrH/8Y96IijBbGbporUfGdF999rX4pXaL+LYx9WRtNs4VIdNwFKmkTkjASLlXHVJS7JXM
KdNYYQZyUEzqJ+WNixHEFfNuDzQ6LlFYNdsa2veegSEksj8nmuE4fccChG76sqtIYl7TzdZsKkYj
/GYbjNl1H3n+Q5ebXzAP/1Thh7QtVKDWFfARJj2LfZv2bMh4gqIbu5CSCRx44+VlTX+40I34Mq6V
CNgR2yqYXpp7IjudikDZ12ZO21pzNhgCZmvLqFmQqnn1mqpOXQ12aties9XSTglPsigHVE8Vg0jj
giGhj0GJVFGkrjWkDsYJH6DH4V46REfZCwJZpORhhASg3mSdKfwWaQn9MZENkef3yDnXMpmVzZ8U
OvOqavRPZkTPTcXYuJtidA7Aks4No1+zW3g4h1QoukXfyDAgJLTFXaFGfF9Zz0S6UHn0glmVqdw5
os0klR4y2XVjGqtezGsy422t5qZtp9056YVYQPPexAi3fvp37guodjd38xPEFkZN5pS+j2Ms5smp
72n603vxLzXKp0carUfC3WLzJicmWrnQE4aSRCfqR14MXPPOq2t7IxtSEVGp6wlZ9g+NScnFhlr2
iCYZhjP6daE06fBwD+en1zyZa3eEr6H7S59ka3Yv2iwmU5irvREOS5k2B142b5gKmnLUoKajMRdG
ULtyunr5mkvn83UBkPvAGMO4dNqUiah5ZAoQif5rc6saIooq/fBi2x9LyE33nfIB9i1q0p4+Poal
nFAbUAzak+PY8iUlc/gRuYtyYQzzzBRGYO9No4gxbC+Q79IIe02/R6xfca3iFNhVDlJLq+8DLoOj
66vChcfdaH5c3+rIv7NaA8GctbdF3WF6puP3em6apSk1qNBWV3WtlAxOQfEzxiVONMm2gMBPNGgv
MbzeGgyX9tAQZS+tzsqj0OmGfYhdiUjgJ6So67aDOktzjemhle3qn7TWuq0ZYmZ/TeldzMGRfwVv
gBumJ7rlO2m9y9lcqU33zS58pipdlevkNb9PFJopvkNzfBwe0iBlbmrsgQCKrtxrsl9orOvogG//
1J2jmpbSFEnbpWzRyayfL79bMVmDV0M+KgxSLntF63bmdwhuEV5onF5RA5hG7WJ2mP8+1wFKJ0w2
rtPfpymhX0pszHZvGmClXEQLP4oCCXYug/ItUZNH2eTTlH5vZD0yTFEeyB1axcU3F5yE7PnhwLF2
w4iiEFmGHaa7Nin1vY2xwUIUDOqGOusQMCj676JBrSfXRUtUJpuCUE2KldW5oEfGQ1o72VrKkGQB
YcwRYcyZsXBpwW8TS1th+DetZDUhZrRs8XM9YZzQuKVB9vB+TQHEh4tRb9Vdkp1cyeLCMPgxiPrS
37ypMAxR8I2Wz+7UbYy+BmF/GZRVjxIMR0Wmy/4RPCnZtBps5rKa0dzKDiQexqxVCux9UX1IVINZ
wZwqgR2532Ek60e70PvtnNvPTanax0rDW0gWJkARq0zAVlvDBGRfZwZMDTvVjn7E8LxsYGYocm70
KYJayAR0UJe3WAaV106vRMc8DbZhk1GE14Hx45B3O3Zqvwe3pggoyUWm1clt3UBTjNlClELBSo7C
w23f4ucuShuWgzwpj9yvaGwvAoDbl1Mbjtuq07/TXLCOstSRw4mERFI1l1WTI3pJWI9a7slzl7Si
E9YU47OK8SaGzFTHmW3J8PJZjpRBMlqq5EuUJDs3RwzVXJ2bp39TCoF/cz/Wn3u8lxm0m/H6FCUR
AtJk09UjWUwR3XmY6V4E3WUHv2mL+RmfNgofG+x6NnKjk7ffjE6NzBGbvcFfj0U4riw3WIfM/G2C
sNyZPcWbeJyh9WrPvzZlvfpJbxRnOXhUV5n/W8oaDzJ0BkJg+83ReCVLKprtf3FNU13Isgpzh4Bx
BiwFfq2tQEm+axX0L0Z374zO1rRTffmnMktHMrkmq8OfCEcBMWDarXCW0aHca9+p/eE2MV3F3aQw
tNddifrL1EC8jVpEdVpWPxtGy0XB8pr45fHXWkzmJx8KBuqO+KDJvcsI8/ZCh4Au1XDWUDk0d5rl
r6UZFfeaxdCCkJogybgRg5sx6H7hb/SjSuOZzZUxReFGVmoSQSOYC6zA09LEpaDHxEQpLKYoLGs/
utf13NaXP0o3aghtlZWNQjr6NlaDdUjzbJ2Wew0qLQTj1WsxJ7YDh6kpuziij+J8dsO4VG3cNU3X
wzkiYv4wZejvWhZ5gHl5d5PbfnFn897GovBGs+JNja/lXZbfF9gsE6SL2o8WDYeBgRVA5ceCfThj
H7zLZ4MEADXFrqa6RQNmQ6/OQ3nuRDelWXWMeswsowHpd12udNsfHmps85j4Mb7Gfj7fJ8VxGhv1
nqpR3AT9g3wA/vA4IdG7Gpymf6BZbmM4gquiH1TY2Kj6zKwh9YyyhrEfheXKsvlLssakKGzqhQkL
w7YoxxgRXwTavb1fttZiKlQ2aOpPbH/FFRNzKlBSahehNToPaqA7+8R00qUbJ9kyn1tnb/i6xVzz
/GyPlrfGsRd1ZzdodzReqHpmFoKAyXrwk2QDE7y5Pb3kIaLLBxUc0VQuLFDEDwnZ6hIzqH6HWkJl
trTSt8x8TUwrdfqmC9vxUVO4cTWUexsr4yP8Uvay9VbhU3xpSs+iJKTnlznNTypJdnTlZTo2LAzy
O/MfKmG5uieBm1FlzO7iWLmhe6dpMA9Nu3+Urf8CgubSKDXYez9VxpRZAZpSM5ASaHBJhBbglxIZ
tFtnWQNPErKAocOHeMYbdOXn0VMaTPXO1AeIKUoV7tjXos2rUmDAzszEt2n7WjyzEz9dKwY7iJAO
tPqWjmK4DJiCiLtqWyAjyqqtLKVpXv44MKj9WkyzOox7cMpdaMQIu7yGVIUO+zYPuk2GCmwpZQYd
exzDzoxJuggYys7ZyCJbbI5MjPTOAwaeKcB9UARzi7WolQUbJo0gHuvaS8oasTqX31LbPHQUR2UJ
LsjncoO1O7RfWYibcLT4iO8AwWABU1hW5IJIVSBcuYzfw6KkmIJyZey/xp+kYuHd4pzjWHh3ibCk
V8pjrTsPUsRQ0RC1QutF6hjMGTaLPQIS94aXJimNW1aaw5uanacFmDg6m3PZrlf0FjQ2uaOTfJc6
B1m+s6vkHinkVrcmRmzaauF6KJ2F3MGyuTdUMsZzOU9xN0o23KIiyHajzq37o6hnfgws+BUAs7ZS
/tAinzbVZl5JCYSVx/dWqH2UKogsSew1bN7Fa5Uvn0fiwz69B6l1FNU+10b9Fo3N/WvFL2C7BSrk
LtssL5cM7n2Ulb+ktIP1jKnJognDZBf1zqep7MlU8U7ZM6+ICZEZ3NhK263O9cDIJmNQ0aMfdeIH
Pl3AfL8ed0dRHQwGBRy2u0mDwLhjelHsgDpSD5fgNYi+l0Gx0Zu5h5Xml1gEFqjAvp7rhqmrj7vY
NjEf5D9eaTZtHD8JQWUICQY6VPqQ8AXXVuE468HD/I/ZycckcJ1ln9T7cbachRRliMKi1zEHr7NJ
PPSo7X0cpTAPczR8GLLVUHrlwQvKo61l7fVQmM+QjBfnkmNSBNfw+5R907SXvtoJZ+/JWZkmwubW
c7JrUYSsQC6BsS4+Exh8SRwE9viehB5TWmMx7yi5HlSneZACDyK3msK1QkHrtTY5m8qThQxhO3Bz
LWDCMGOuh2z2Gdbnhg09Wc3pqCUai2ST6islaJLluWYpJE/L2GmdS7jTl43QClk1owaIQXCovjQq
94IpJiIG3Q6vcr3DhM/Mqr0XsT50FVXSbmAg2zFMyBo/qpuFTnCXtJevBU6uSByPQhyG0Y6sHM3e
dxptgVyD3QJGpVoHnfcIo4sZMkv5lsfly6yMyZ6+g708lz8H1PzLLsZtKvPUB6v6qQyaQde1gUcR
H/DPqYwtFo0NKAAtsk32Ys4KN9Os/iREsQZ6QUnIVo5zOTuzbxqH3GxuAr3TMPJLnwtA2JNdLJW6
KDZ2sPpRPDWx91ynyKyoCv9TQe0K31j0eIItWqj1Uscy9uuyMqfF1BykmoUATFPBrwG71uHP9AOw
B5MebYpMf/bCgBAlp8PYaJdJlWq3V800bklSn/5dZ43RmDNohrZJ1FqhymfYiuW7pvAMumIZU/Kq
eZ/VPkZeJpH4rIbaUh8/pKGqbrsW+1SNSlnd5gQM8zdZh43s6BOz8OjZUQQSjnyWQhnLYGO/jQv/
k9Wj7nZzhsWNlBzCalxWjdn8guviT7VZNXxBg6vhmTQqq45BjqVbjOnaaKLN3BIVku8xIkOZtu+u
meq9F5VaOx3jHdZF8A+EpOa1XAuPK1iGVfwE+Y8+ku/Ce0a/jTFYRifT+TQ7av2cXOcmxCG/qLFw
+W0Zl2kObPDKYI2r142Uhwvd/NyTsp4FOG4F5iJGpQxO2sNZ0MJYJ+QTaDNBk9EAhfxFkgNJATlS
ESOuRZaTMXeNuCGiVEZn+k2lt+oQ8BtXPpvZdg4gIVm4xpl8z7Kf6jY+Qh/af2H12CK43oyFA60+
GIF93krxDlQjZdmkLmtfhFkEM83ncrCJcLAUckxZEp4r/0BWZm3+XRbOKMtkKKR2hZpG8J9x0jzX
h2FGvcRKr2KDpV7IOnGuF9nCzfZOeq9o1kfgFgX9QTrsv1SMaSHj4sPU6G7O7Hta1EysvpaOA7N6
mFzsxLs4u/EnGm1pyNB30QjIV+lf/1RL9oMvQ9qFF6/1ZBApt609HLs+1OE6BN2yJdteUxGZmUik
wOIlYC6BMH14rTanTXloACodChss3VRgHtxp3QX+woJz9Lb+HDMtHQD6lxKk/z+R+DcTiTAdNZiM
v59IvC+6Nvxfq89J0f5Ch/znjT/okPZ/TNPVbMv1ACLRseNvnqYUFUmHtE3XMH+4hL/OLZrWfzzS
V9fxUMU7DnvN6yCjqf/HRMltO4DNGOvRLPu/okUajvCeL1IGE/P91//zv5ml4m/oqor5uAbiAs3U
r6ONZNp56/uVcoiVyCfqgECfuxAEOx2D55EGQhMwaa40zUfXEnSHiWmAERJvptykk+8sQY5MeMYR
f/e2s9F7ge3aYVY9pZB/3GC4CaDk4OKHI3h54YtdZlaBwxr5vFLMNEUqSG1Ai93t6FnYH3ghg4Tw
RezuozFT/8eUBthffhUinagq90Zj6hZR3GztDTp4PtMwy1TznkEf3cMfeQRbe4UW+otbsvmkyNC7
bDqYWBG4/rjzkvxoJVqHQt25TDy8ZVU9uSva6MWI8Qidd3mJyKtSm7vEcuYFwFhnXXahuWytYlnH
KRLy0TpqeLpSXl5hLZ4veiXHVDfdIhw/RMUmx/57brobEPDwplIcx0biG7/4PoT8cpRGOKyawHDx
QR665AmBEYMqBp/ZguySDM0tFCH68Z1YEwL9y6yZ66mFU59U+l2VJphcWfesaohFkSuTyXgrt1Y+
tVb/QE76uV2pbZGtFCXZawgOl7rBIDMTodTQ60dNxVZbHVbtrIFr6/AothHYdoF9qTgOVMLxCSbk
ZQ8qB2ZedmllfNyEb6FRSrB2eX/DcGOxLHXs4cooxMx2b8flXZuPO5dG8lLrkuMcW+PSHQhPFD36
XE2YvkIYnJH/J1/hbCFRubaCjh5bgAEIJYukK6sFXGkiQJ1ZBAOXjUB0I+gmXZECZ8vIGl/qDFwU
nVqC4jTaePNdGt2V9heMTy6HMh2gKHirCUr43TRiGTr1zPW8uEl0UMpaXZYdMsFxvgk517ofFdsh
6nHbTgCIjpWz10zMQhWMR2qNIDZMw8eOYtIOT41L6q3loXT6h8I1m3WYdjtttpJNzxAE8ULDJCkb
T9/gzDzF2ocsHQ3qTHStAjehClnFG60WXKbbJszTndWEVzQpSlxqfHwX+vwj7KSPoA9RdqtPppN8
KBMW9qQ3YRE72lOS51+m/lL18ks9o7icAISj6SlAgk6HQcumbLF7HOy7OcMgMAR6N5XDRQ11FP1V
tzTwk0EhfqXnVyALMc2NrDuYHsIeGzWSl0Drq7s1rQ9oDskBubu2NFojuTw/NHZk4tDFR8zcwIOh
R/l6SoeJ2dCmgaG19t32W5fgZp64+HnO9EAgZGaPZckp0nubkTJ0OLP5TLuuXwjhHOTqEDOzlGHX
3rhNKedCoEDtFqnG16qv8afBytarQ2B5bb7B5ke9kNB86mnz6ej8mlJpCzb0zhTWFZ0p+PEC/9+I
I7EQr0fT/ShfOv1KRQ0YqIf8dauGkSN/RlGG3vOIS+fp5/LF07uyBM+lUuAKdbO7GIdW23Fh/vPM
7wH/yR/oDe5lWhTj285gJXIWH9VAleHal1uEUab4sdtFXxzVBkvdqdAtG2bf9CkNd1keLp3I93Zh
XBDMeMIbo/SKFo4j3AV5NBjlzTQlGqWpHy/J1+Nav4oolGzOvx+J35C/NrGrkHMwuawUeJ3pLhgJ
SETbbHbQe4ln8nW7zBkhlYfyAVM+ax+o2/Mr8p3yDYB+wQ9FQg6tMpYqX6vhy1DokI/yhT6K7wIP
vzW35jq3+uK+waNqk+SR+TBkCqUrXHiS+HPpkiIgUuwC13geikc0H4TCVeRuKwZibrTGr6h4juYh
60H5Mwd3GPriATFYfYkqXd/ZWn4lUUZdi/YJ91A8S6DM0+HXw2D+DELpLkpWwMgTcLVKuUFaAdeu
iq/mzDeP49Q/YEWBELIvbHyJZ2WlY51+UTuAMfWgeGxcxH6OoR5BYXbrNi6ddYoKpA3bQzd/HKkV
ARtlus8In6uISrulPM+GS5lcqeftOMbtVZE0+0RXi4tybj5XjebslNxodtlUvJgjgXoLu28XNr37
SFubuomDK3aEx2SpEKAqbvBcTd23POyaOxu82Y2O2aBBicmh1vAw5110MRf5TedDi0evX3xApLbO
pvAui0N/o5AirssQnmvjqB/7Npy3SUC+m3hsvY0GJ+kr+K8aQMdtzdW1GTJvXhQTDn9UIuMV8piK
JKxNVihCuaFBcfY4ge8xUg23zJkfJAIqFjyfECfpfCefuwxvG723HweX6g2dV0xlxMMc+dd9D+iD
uCK7oLQDL7ptm2GmxN4Z4BUtBqKbhlvYcXrsxmIIXbRdT8DVuYswthpp7komk3zwqT9fwPLlwjs/
n0p0jGU3bcOxgECvv5r5tSzFEH8kB0mCtsYGHxVFyfcSEySBQfWv6KDzU2oUTwp9wDVZwj+4oxNK
aIJRHBE17DSKeItIgR0qYUhmWYgqBa3TrI0MehuMN5b5FO2lTaB8sDQDdJQ8dC0QNq5hfbBt0DAS
HGURH+gmPlEScjW/Ouedn2ohZR0/YNAtc21KBqPwpzgdhgJ/JZ+Du6UcmZRfzGAGwINSCRQd/HqJ
vUr9HPx+OjnTbpgpeQk6VEEJii5/by3leZ0zsVRKuJhVZva2wrNanuUQpw2+Ydii0jXo9SyfyU3y
SJ75dEq+McFdrL1shPc9aP88yAvh/FQe4UQGfrtkREIydhUB45EPEvwkXytx7caiqLaDTWZXj/Lc
m9rMaLY81KQzBeZLH/28sdaOo5Z7NXqR3oY+3qirJMhpiohv9MxzawUjq8t94ALia5QPErMVxI22
tUbBqVRhcb0+SNzW+ak8kq/N9nNVxPh9iG9Tst3kkbzk5FGSwfJOfFzqz+itM67q/Jq8+hw8ilRu
rhOJS4KrSKevk5xBGcnfsoaW619SuORz+TBEZck6VX2TBLjTOTzdq5jMUywSuyPT0yxxybQ6n0D0
aC5z1e+cS6NjOntwup08R9hMcO+e7uDTsRWXX5wYz1N5gs6nSp65N6851PKXFdy95fmuBb4IpU2e
Q3lXy5/oiH/XVag+SQtOeSe3NX5VMKnBI6HyxjeESmwGhZ3l6cxck7eUBLHJI3k7ySMtwD+r0U1m
3aGvISEmss6XltOM20bA16RJp/zZ6RfEa0XQ0v60OmclnU9VJWwuHOGBKo/evKbUVbBSiOYXpuvO
Yo9so42TRnDCw5kxnWjeylPIKCV8J7GU5F6Il5dXf5LYvfNplE9PnD95Rssot3foQE63orw1C0rR
GPwGGiumlUABBNC7qzWXU3Nab6+8oYpPa69ho7UZcDxbSqia3ZhkZU3KGJvAlNnZQBAo31Qa2m0O
rAW3Ru5SuDaw9eVdKx98CfmvK0jOSUflktln2G04IeCSJA/PzxvXVlZmimJjkj40pzMsTnMpzGhU
+SJ6B2WbtPFGfV2mmbqCzSaeyiP5IE+9fM2nd+nnlcf8IQApuWym/oyg6KdD/v5z7gVgYJPG3Hhi
s8nEh7GnpMh2rvwIWAaKDyZ/RnF+XsvfGDXipJ08lD8iHvvnvfJpoKtYW+m28tKXZRi++G2SbQPx
kXqNjySPzg/vvZYrCqvp+XeCTFj0vPcncOnO19kcfpd/JpXv8wP1YFlGtP3pbe+9981rSTjbKzBy
XI7if5U/VVPnMyLkYS2fFSPujg1OVVrdftUGsS3lcEZ+shWTkK3zayeXMUQp4Gl0ZzsO6QEFT7Y1
bHEupPtYMAnbMvkW+Wb54ps/I5/+9B5vctZWbBxz8eHD2vighbq7lr91+nOn3+0l/87l29CMPoE3
+QMtJsFep5/2swlEnAtFMUuWCXyWCXs1FUZHG1bDvrHLad13RV7vpBGVLch/UUgnQAABpZuP9PU5
eWCVkh3YCozgfF+IGEFaYFUyWpDMQZzCPtaqaa2lWcsUtv7GLYejhLH5JWD0OsNH/TgJkRREyPyi
fX2QT1258soXYwFFHAUeMRKB1elBLtvysJRMRQBAt6bALA7wFjMT8CL/N/eNeJCeRfIpFg8E9XH+
6DrAGyeBcTTFytMLtGNP1Co/i3zpbOwVxEAhIRhsW09wIhuxjYUCHhmJLdIVQEnQdlACRYyhsDGQ
/AnQqSoglJ3AUYaSTBkKnNwkNlN51AiEJXqwWSygVqo+WwKm2QnAZSMe5BHMEQZUmw57H5beUfyq
PKoB+daaD49ILNyMscLYHHTKrRrf3un5YKaUmXTMJFpLLXYSowfBq7zIdMtklfQ/thjWzUuJ0JvF
+nI6Uq3gIlQWgySAxuJzQseuAUNyVAlUaDx3l7Gkh+qXvoCJyg8uHyjFdisgJTRKAvyMM0kiVUVg
UZDdq8tKoEpdAS2lnYElNhzTkJrgdk4H6NbSk2pSgpvKKsbNyfBHcFCtOWc9lejBE4XQ9I94VM57
yRdUqXDRJLfAq0r+YC6Qq3kX7wyxqUtnM3l0wg+eX1QFwhWX0XiRiA9xfsgE9HWG/np+iQklvOIE
JLYVuNjSBBxLe+BW/rVeQGXl0fkhEFdqC4W2Ezha+YdSyaiVh7Yk15pgGA0Bs20l15api24X0g+z
BBJXPlTyUoOIawg0rgpBE6Go+KlSgM51Yej64tTIq82VhF353JLc3VAgeJXS+KzD5M3/h70zW3Ic
ybbrr1zTO9rgjtFlkh44zzFHZOYLLKfCPM/4ei1ntjqrq6/66gP0giIZTBYIgA73c/Ze+07nvV98
9018j7LO4fhS/qu3ksInHw3lF71+DLkBGrAKx+kE7wG+wu/neViPh7TyN0GD+jRJCKEr72RhQpyI
bLu/GscxO+cU36HADadAzcMpDNjcn/7La0mzNhTW/5z0TY05rjXwuNfo41ZumddQOoKJrDQcedGY
5A5e8qDBybFGKEcapgw7AgSMBiwjMq53s4YuNxq/LPLnWeOYbbjMGXzmqgXUnEBsXjS6udUQ5w7t
r9RY5xG+c6NBz71GPmchMkP/yrQ7QcoFFHqCDi2gRCcaFz1qcHQMQTqDJK00UtrXcOlUY6ZbeNOJ
Bk+PXkeHEBb1qKHUk8ZTN3CqESDFh1qjqysY1gPd2sOIccooIanEoTltFte49qBHiK5I6oPrRaSQ
EHZKmEwLkqnNbkUggH0oOGD2zEzHrV067n1/oEsOt6J2yFZDmZLEADBDc/4YiXtZjxrOXWhMt9DA
bsy54tjB8KbWhYBBY73vj3pI3+BVh51Tt9UFv72e5OYWSbSaIaYh4YRBzOu6x0BXOIRHFqHnrI0g
sNdOZsc3UE2UQjV0PIfIpyHkpsaRJxpMXkAoXwbvgeFsfLX62N/NMstJkFNATDTaPNSQ81TTzmEE
Uw4J8ZImoNAbmOizhqNLjUkfqh7vsC0T1OE0EYltuFoaq+5pwHpEjQaoaEbx8MmBwJ4pq9v7EC2F
hrPnUNodaO2QrMctxVe0+IDcbY10Dzrg7sh0aQoPP0owtiXqcl9j4Gt48I4GwwcaEW/Dip80NL7W
+PhJg+QrjZRPYMuXNiKvHj30uqHWPsOfd+HQl/DoqzuYXiPqZ3VYpphkQbe/Fhpir6xR7hrLpDac
Jc+1Rt1bGnoftODvCw3CbyHiNxqNv2hIfq5x+T53inUKQX/oQlD6ijgZyuLrSWP2U24/CGuR6moE
v04o3KV5udD9CnXWH6h+S0P7K43vz+H4L/D8B+SzCG0tprCXxUh+moKedc+0b23qMIAWNQQpQ4Si
66CAXkcGVDo8INMxAlSRna+djhaIyRjodNhAahE7kLK8XKGAwq9BJEGjwwmmjpgCSV5BbHXdISzE
PnCIQbBKJApBLLZW3SqNjhnXBckHAQkISkch1GQimDocISUlodJxCaUOTvj/Xbz/ly6etGhr/bsu
3u3n+B+fsa38hSqq/9HfO3ie+JvvYBX10DN4yvU95x8dPE/9zXNN23QJKBT8R/Kn/5Pv5vyNvprv
mKbrUddxddvtH/luf7MV3UAlLNN3lMUH/q//8X367+HP8vFXY679y/P/KPr8sWSB3v7P/ybYsz/3
72gGupbtORZ5BI7yXfcvaFIxuDVOurA8zmaYPQykxTwHJBkliHBH7MybhXnUelY2FdfgD8dN6W5n
o//r+vqnvfqnveCb/ste+EpQXPY5FkK3Of8MSAVWamC1EMWxABG4q5zgZVD5dRlmcXPI99jhD7g2
LmqkCL4BS9ht6BBaM1WkTBT41NvgwZZNs/rTqfz7sfrzXkn3X/fKNm0pPdOzpaIO+8971RiW9Crf
LI4S9dYqzYiNNPtFrGET/ci7xHzMpv5Qly2JrVb4Db5pue4d190IXzI6Gc9BgZyqL8Z+T3M34ANy
UGNqQW1k6pQJjOH7yqppIcWu+Vh6zQGExWGUgqDxcHr7919G/CdfBggt15rP5eQL+y+HuDZM8lXb
pjiaajHPljcJLAIl9d44QGiJ20YGTbxv00keRGXv0xzhPJKQsqsu/lS8xqUnHwrpfwTSVNv/Yt/+
k9Ovy5eWTVean8i9yfwnPm7XdpgofEozoASfg9HdcEvPgCi5MzdpArpaheJiturPjuoBSjuskORY
HzM3mtY0KZeH3MBnj1Llv9gvHXX4p+a27ZNdxCSOX4irTM6RPqZ/2q8EW1Il8WURynOsu4JSuomc
wjHmZlWJ4tIRfMfiTYGILZK9DMf3Kh9LGl/cAxZnEdccZOK/3yWHeMl/3iXPMS3cL4z9nEvp613+
0y7NrTCXMJiGg5WIcedgtTq7TU4Am29cm8JunuIIelZwTaUVPpHxlbwWwt3OZPNA0HXjXd6QfGcG
1XQrbJBbJYhbZIlAXJhEHCkTmh/NiAyLeI3rYmXLKvMR1Dup/eriXbm4A5KY3t4VNIivYnpI7sJw
LRFfKrmgjTS2YEQt0jnmb2VPWhXYz2nXluUFE+BAv6U9Olb5OdKSd2ZspFKggrcMNOgjMYhl2cw3
GOP+jLEvqeXWBLuwmTxCYDxby+q1wN5VDchVQmhWYzEOmxncwb8/xJIB518PshC8zs8egQOpYP98
kNG2+uBmuv4gR6YFMi9v9ETPdaHUWeLROCZ1yMIIasvjFBCNRkjxeaHp+phExaPRkziN/BeIqTDC
Mz2tn03uzbu55gDN/Y8xKvnuM+KkNFiCcxR436uaDCT4ForjK9GO2+MGYHL1mYrROop8tc4m2eKn
kkyXpf2Y+vJV0R0/RrRpbmmX09lNVRieOrd/HJRbr62ImLHWENHDfZNF6oa8sDyOEO+3vVuevbZ4
5hT2t6ybpkPbOeJ1QObwFAUPE5EYj0WXi72ZLuIVOQKFsSZ6UAnddtjxwCjsctm0Ibymktwa3G/7
ynSatRBViNSdGVik1SNVkRxte0mvnarSq3S+zb0sNtMkwqtEe7dblj47cnvbsERNmMLSAjZlkx6i
ubUv7hhukksqyu7i+ux9V2fxVcQshGQYPuXJx2yw7OfGBpVJLPO5aAZxK0iHIQ3u5nrmo+/UBmFZ
jb8RslCXMaoR/iJvPWXm5K1EWYkjt3U0zWaOnU3qgOKeIDk3ittLHzOx75b5ZET2RJBjhQkIgie2
r6/4ft/8qvRP9/PjAr9n1W6JjUflfAd/8rMDueqEKYD+yug4lwR/qZUbN9b7BT24zNOpFEdVe/GT
1xGLQ1raJRJp/BQYQ/yEUSFiUlqTN4fm26BP/YL3KWBk9km9m+ydkG54cSq+Y+0X8w3HLEgGbDrE
qs0X6SWejZitflJunBxR0KNvrLovMUvzSzsJPKeqp3Pq2QjGnOk0e/64ZroLst4I860/2JL/SZZc
0KAnl5Z13SEYo1u6eMFOiS6CgyIYZv3pORkLuiyOICPZjMJdQpFovfTUbgu3yY5DhLCwLCBLBW5F
ETFhyTz3X40AFghz8vydOM3z0nfWYRGT9WybtfEQo2i5P7Ns8xXdNQdYlOphRpTmVq2iArQc+1B5
D/eNQ7z4UflY+IaRxeA2ddj1bhj9LXWw0VstqvAflmraY3tcLvd/YikzxkdU2DSVWFzlngmNMGzD
p0Zvslzrdt0yWsHSYUnZWNF0tRsX4BR//f2+UZxYABINofxoL2UavqRFhPcOWtua8cR4vm9Mol0j
gqluNPrCl8g3+0PmdwGiGyDjgti5jnLbabbn715ruY954y83vtFmYpZ4mluAl0McZS/3zTQEn/3F
A2nJ+EzCWMekQ2+MxBTQvO1tk+H8Xqa6elTZ2NGrVt1LWHhE4XQLXegCErel3gUtGPzE7fhilcNG
lOF7VeTeAdT3fOidpFuVLozGDhTJylStcevbtF/1iyzXU1BXn33cdbH7Y4zT+K2buW7NgTTVzHkX
Djw1v8y1FiaC5Vnb3qaW0/es7NVj468yT37xc2t4RBAR9PN7D6PHdvs9FPvm4NKJIixpOJBPjXUa
LwmKJAIpg+Q48VPYGq2N0mjMjk7m1Nt27JxtnDuXvsHXEXtNs08p4m1Zzo/r2W9KZADjvM/yFDOO
1jgNSLyPZhX/IRnNdqoaWYZ3qE+zkaGhIaR5LfZ4nRBEWsUmb6bgKcryL9SFop3NWHvICQYrmt6/
leCFN0YwrloTBD/AaRvMs3wj/nxeMVrVj25U4HUYX+mqu4hVlb+enCg4IWEvNlmmIuQu4TWL4v7X
0cxQXx+XolmhrLOOAIHGVZx8OH3fPZqdu0nqKlyRYF+ekRZYrzMXdIN6zjSqJ25MNyqPI60hVayF
P7147hjve+c8sfCgUMirzNVdcnAnAubH6Yvd2suOosKtlyM2+ZFxAZHhBq8GBqCKjrCdLAeAsfVB
WNGaWN7ic5gtL24YkvUYtmh/C6vcpwU8hWlUW1PFxqmu15FomzW9qPzM+Xv0Q5xYXeg9etWCpIfS
EwWE1Fj7kXdwshKXn/DXPRPffREUoEF9GkJ8NZIHcr/eTNBuAeIUwA4M8c00ioYpKikzSZKvx6Iv
z8lgEXUed9FlssS5i/zxYodbyNHLTfTDuSgT42PBW6tyZHEymg9EI6QHK65ui7YysgLL9l5dxDvb
iE7LOO+idPhAj8LsZApeTSuls2pqxt+8sXuMAlyOxnuIwmSDKGBvEFYX43F9apxEIIOIQ8hvU8X/
Wi74vzEuJcNy9idsR9GMewc5VPZg0lg/qWy5xklC3FM0HtM6pxri50y4MasiuIIUFOlbfm7spo6K
thvazmmhQLam3J6U302/TBHcVZRq++paZ7K8mepnNFpUDQPrE/MX55g6zc84KY11TVD40ejUg+gt
EqLnpdkWbu5oaOJ46D1renbtRZwLz+buS2l0tcjU25vdBCZcq7WHwrW/lvOeg4JRYGpeYy96J33I
OVktUZCjXcUbeMMGwgSLOlt/x52fGrep9n6bOXgLh/Ro1u6tHrZEHIQrGoEzqk/wB6n7KJKc40ik
Y1WVACWwxXQeThovSeDCe0FzvH8Howvbp6pX1zKsjJNZw9x3MMituz42rypPkYvngoSA12GoYa5Q
+Dxa3cQ937ejg4OzsdasjC6laMUXnI2me7ATaCmtHefnKSKOWeHbILuZdnI/WAdl1Q9ZMzSHCTke
MsVjOVTDYZh+Nk5RXsfSHzdL0PxRLT690JDbduJU6xybv0hqAyZq2Ryy0rJO3M6Krc05XCtBDKwb
FvUqSj0PtgWjIVKbDzlU1jqa+QopnI5NisX3KJOF3w2fgXq2WBeFqPdcSEert5yVWhJCv2XYwSDA
poH9dRNGHW3ojkzxUCnyJN0L+XZb9NzGJRs6yl+NA2iq9bZcMXLTdes4cX9SdES72G1l7BE03gHT
bhJc2Pbsn/qqBzQR+8k+pkaxGvBf1aMnXmnw+tuwaurzOG68MrJeGwRWAGChOPTlR0DRj+wH9Sop
Qq/ihVhyaLNr9kWHMxTIt2ARvlET/qNxQhRSs5c8N7gy+na2vg6DsawXkVc7YQCrgTkF4r8bqnMG
gOk1c/j5dnSlN6JLbm7LzpCumRyMiKjj+9Oe0O4LdxeO8eCfo4771OCk00ufU/0y1HaoR/fqF9F4
rlxnoADnkgGbJ3KDhSj/JKLgEQLI8NPy0NW25tVvqonkXoWwIC/cs8RgBhmzR9k4yBP4e34ovBKP
o3v2JWSYeqGhlaDBbbjk+Et1/1d9dW4GAifs3ItITInJO+7DatObaUV8UDeeXW8OsfqwMrIbyVMj
+KGExNw3VuYudvIvDWuw8xDG4QWDlmpWHliEDTGNpLBHsyJRNaHHIAcygPUbW6gVBJMbkHLVH14n
481gzjeDPiiJla78tSkyTlpNpAvGGjS4HgutGYRMsqHXlT34S/w5C+t51xs3QTbFk10/TpnrPhqU
/McyqJ7NTDqHmmrNyhjm6vn+GuybBgPk4O9hvRtMnA2UCHPUPJdpBNAK+/v9WSAk2Zk+zuH7U2dX
go7YcekWoCryeOv6TrXlSrGeUldaT3MaE0ufNTg+lrmn79klx9rCSjW5YrqZY3fpzbB+Qeai2wnP
HtE4aI7q/GBTT6aULOoLMK83EYzeRXT+0bdH7GRmFe7MMBLPHVEbz5ErUIqxg0GnbJQKJmstGW4p
Q5Eh3uufjE80dOUdWFyUF1/nLTjKAYVmGA80lRp3K8hvOXkVjnFM/fXGR/yXsAg6GzOyHJlnIKkp
k51sI3y2YJvvFwvrBW6o8TQwm8PtvJzuG9IM0Yv+fh7Nc8SPa1q2kqPLPXJ2f8ainbeuOLiwgrDy
OU8ZNf0T+r3yzNyb9O4UKnJeKeRtTXKmAdIQn1vfZLCEOxk7nwxz4dr3zGLDROGIUxnWVuxn2z7M
L7LPPjWl+42A+vBskFtnqsTl0+LLANWF0xk+mWNyU0t8axqWHJ18ZUp3SEQP/YBdnQUK4ywXDIhW
dukY831nNAi7mr7UWZSusSt+4LYieNskJzWJXwmNZdVvHS0mZUNAW5ZuYMzvTX2H//TVW7zD6A9v
wG0IjF8+56a7QLjTjRrSYQIE0l1S7tHRscrzQ67NlvDCdjwkdvfEbOQj0veTzB73c7lrTQLXKiRK
IgEVdJRN9JgWbrDvyB4xZRuiecKvFYwl2L05vBj2fBxJ7mhpwpmt+bXsn5nYB9ugntvVMjGNIQZc
HBMM12tnmA6DbRMlBtMDVhi/pFqQhGyWzdr0+5+24cGrd9KvU7pUK9PzPyRy3GNRraaAKbkfZu6R
chrxLtkmoW5EnBxj432TOxu3idyDSNTPduF7Jn27hx52FH5nbm3beXLjSa06nRNSIow1isrHuW6C
7gDhmRIrAP5KYu00ng0ranHxDx7MhOzbpHpm7bp8kxOGlvrvplREELh+vKrbSW3ceVHkJOomSJxi
viC6JB5Y/5S5+CPgUFdjUNB85y5tCG77XVp/TT9bSZU/VugkaKQBwNU14qJauh8MF0DNoHVXllQP
vhESSz969cHKcS44k70OEkfuBA6N99C1bqqGN0OSElVOlyZZhkPCVJH15qrqU9PH2SnGPnuxVZCv
IzUmF1m357auPJAaespVNF/ioqw+OCVXIwugAtICjZv6K5a3ZJW59bIHCwbXZsiAZkcp2TaMHCzM
0zMoHqKoM4uCmGfRncnUBg1yc+tIZdq1nfGOfIYyAitznACE7lXcq/ygIg5PWA389SA6gJHDoGiC
srj1FY6A1quqpzimKog3PEflhIfd81h4u3I/iBk3SpBfhqySrI7eTNGZFxPpLPa+Dk17UXMQZXO2
6645V0B4Nw6o+LUAZHJUTvcF5DkIG789lXKKdox2jFqO+WBlwnuMqD8XhvvoJyTpzebXyhxrApM9
+5yQ7HBIzOJLzcxpnw7+k7m41yUgjAnfmENAViRWGXzBHf60bpu9jhSOD0acDBu/CuqHso5fPDvd
GEvgXzhrCHQdakY00r2tn1I2TnCJeP3inu2UX//Rm9J6J7A2bO53CwAlb+Q0WUAm60uZhuMmbdn7
zE6efHcM3sqk2JXV/O7R3dsUoRxX5tzXFKObcr3ESbERY/okDMW4NZFQKDBYimpBHTtm67YNgjXe
eX9lhfXDULa31MirNerSdZzOTGTpewesg+rD2NaSOkesSF46jF0KKaNcQHlWk3USfcndMvfKHRLu
t7sW7Je69v6wFVqKpOV+cVd98fssWE3ma1kQM5OOtBvH1henKs/kKapYRFaeTRT1N/R73/DR+aeF
GR/GHun4iI15XkgKTFEcHe+Strua7S5X/K1w+yVG/b/++a5w/P3u0QMiTcb1iy+hwVbjuh7cz15K
97m1M+luXcPe5XORHoY6B4Kh36DVJkvpM8XDItWohiBxrZ24b4ZkFrv5R8Si2wIEw8zsEmQ9wmMj
Z5710Ff0Y/p4eCpgkqQq4fvkVram4fh11g1Sw2p9LvveOC3yoc1Vz9LS8LdeCglKuNG4C+G5Pwfk
Q+BaXXJSG8Mnj7SnIH+JveENIYKFtAi5t6klKhNmkalp5HkWy8baV2r0XnrykVZq8D8gnYO4XTw6
v+GEknM84jaA4Gz58y2aY6QhntFu0hKbzKibKkGC9gMSdAgFh5PWU7aYiyPiBtIBli6HJjcZOTLq
e/HUfpkYtCqSy1S5/OBEewzXBv3ysfBXvkw6XJrzJzl26jZGi7XPwOJB4F4n8cKduGlLlnyzvRlK
n5JtRhmlz8LywUnaq1+WxbmGn6a4ijcG6H7ehfvbmvAhm+1W+kv6yc3BsgcFlYUgbpFJ0A27pJnO
TCqN90r5485jfnDMunB4Ugaqe9oL3fcpjfaeRoUunf3ieVG55/IvDgS6Fe9lEZwLuNhfe4xzazyG
AzHiUXbj9sySCDxGxaz7a1hR0Omh+HuT/XkIoyc3iL2fUBg2Q4cBjPHlIQus4VJgsl015nwgw8f9
lpOcxyILHoNnUiTHrPqsJho2Q699PJ3wNiWe+qNEmbHxcp0LF6gFrhLDxoxjmvtK11KHWzZlNSZ7
s5721DPaU1sQxdNFvXsL6zCj5leKDSBx4+I1RriZW2VvWNn/QSP8wNLRPQKQwfHlFQ+pGMQrpbRT
SPWA+YmaET5WNIzK6KXpgn6rn3k1F0Wfd96to+27mqBYHxqbfD97Ll4jFgPrpGe9GyK9Wyf+UO5t
+vFugK8BFZnxNIXXOXE8YIAgAE3D/U6o33x0vhQTtMI+xgCHpSJ2THmuLBxvnhL2cUxAgTXV4F3H
Jr/6SRFfREbWu2dOZxqP5ZHx8jqIpH+Sufs1JaApsrN8U1LRfUzM1ljLiBuU0MRSt3/uW27EbWj6
2NuXH22dDwdM+glQREqK9KWKHeHASHqBKSUNEgVvitur5UPtTcaedQHx8UTON5qb9TmKOiblY6Nj
UKlBKcfa0xJyn4X5tbZsCCJlye2r8z+5OMs2URWxzKVvQYWroY8ZLu/xjH9DzuMLJ2nWvBXWOOmw
7AAi2CvPn0dwHr3EPmIuO/QST4wK8F0TYhwJkNHe/HAVWQ1RauBtBjpD9Wz2Z2LYLpQyHaC+n70+
fyiInX2KcK1QWA67q5HDErS5izUjEmxn/jyr8aYKZV7CtNs6HNXTHBefssUfddjJGVGeeyvm8SPE
8/7Y18HFiwA3WKObEidHFyad3QeFLxGmMArlJWwfFirWWCTIvRh7bPplHZ27uH9eSI9GtPWjtiaA
ijIhBddgfp3Y87a1Cr0MR6tSGz5T4nzbj5a3d10n3OD8+m6Oc3ReDAeC5EB6GcSdpov3eTn116ge
JAntVMsMktJq39lbcwPFHbXw9l4aaPOcYM+uRkIZgifwxuI4pEO/RkuCeDHlcNi2fSNR0PvcvM2M
w07QPcxyaE74GF/CScY3YFHynHZi49a2uZ1m5azSqCrhTqxJwJEnJaWL6DXeRTMrzIii3dj3JgI/
lveUg6sPBngm3mayW6yk+NItR2dOTlxQ8c01aCEzL2rdlUlK+kMcMvnxaCg9Ri2joNV0xiVpDD5U
ho+jw2J/aparbwfi0EMx2AnWHduQZsMaGTD6GsNwzzXyyTNr0rdxUvW+lk2wFk1hvXn2vGG84R+B
TdrgEJT3l5h/pNsSTMx5CpKfg5W5uwqY6KnonzG/95+G2fzUdzg9vAJSTSQ41XZmCzhNS3QM+wjx
aRdu55zOF/ml1r5EYw+y2xxuLmqlirS+IOnsyxJW3lFN5bstkujitFKTHaUCdRVYoAvbkIvRSJ98
PmIT+xPWXysJ9iYSKmzBw+QdYtb55xYp8cpRs3sumS4GHRWidJDdniVtfQWCj1OQuOLCKcWVHu67
mdsIW6X1TlvCoFBe1i0wJGYVoqGXK/2WQpLkKpR+Ba5lxkQwASfbBl0wXCLaG/Q9UookgdgP2gNp
x3IhrT0d9nY8XwTziYulN7FkUG7C/hyMTAgr08dSS+fpFCO0U1UscN9l3T7A3b0x6jOV0/wcWoUg
idT4Iwsgk7Z9UL1aYIweDKCPjv859AxKbAsF/m5MP8fm0F29TAD6BrftjcJkdZgECJUZ/xVLxG6u
nBt56rTrwGIjdcrzc57Z+TnCubIuSOVe16IuzpMBVUxLzYyE2V5kwiJa+na5/t7IMP7pJnUGwMqx
Ty4onaPq3vOwpF0g8DI0WbicYPpBerO5y9PDS3kYp5hfAooVK7dlBGFP/76h9oLOswVBNYQk9w6e
eyJAvMFnZYTDMaEilEeyOxVWgCRBbwhkp9BS9S0uuMGZViVaCkCP3H8Sal23cFxQr0SOL3ZJRhN+
KLo3aYHgKzzhjCTnWOM1hMShGK3T1nvwC485yX1YyviFozxJD9704Oh2dIov0drYgEKvzvQgQyc6
+AljPsyUjK6ZSB8i/QjU/U9cDAMBUCOz4EzQDVXDZmgyXguKq1sO7cVOsr3PpPbcABVDJJpmx4is
lXSIIvqqHutRCOVFk3HjtE3y0lHqci/H+I3PMjkAWLmmuEdRXKJIG9PoSOg5YLQAjqVGEFCIzVuy
eZavkWeFrJdz9dKL+Fp0jfkZKn8BSN8ttuYiHvuWMkCe9xWqk3Rat3GNiLMpQX6Z2ZdRyAiehjpX
hVPoHrn3rgosqDkKdtMKX8n0pVY3zefQ6eUmSjA6o+j5Pkd2s5+DkniYSJ4j2kafQXQgIwUV0jBB
vQnkh1d7SkImxwNJeFS2ByZ/wivFt3Ssd0uc0zxgSkruIkXQ3mjoZkrqPPvBkqQwoMp7TcCXqKhb
j8xkL1NGdWGAgiZEUz/UZvlAlX6bprL6Og3mTxzs352yKA+BaufXitI0hYbXuLJiVilLvsrAXs4r
IKx7mwnItoL7vpF5HhyzEPg9lzg/gDZ9s5vaXPsUNvatFn1wXW6IUwBIa80QxiiV0YL6MkQEtQpu
JySEFs0Fqf4r7W6TS41WzsAqbjcv/D8yup3rPm6fhzS3jzWQX02XwuEDDvq9UM5PoyWyJ8kyc8+s
U76BWVebYpHL/j42EwkJFQu6qfa9fR8Vnfq8IX16HuoSTyiNzSaRxr43POeKcPw9KsvutSCk94rp
6j2tn1y6/S9u6sSvqhH8QopYAKtViAIUxgF7rEhiR6bBXU1vLERMvx7BCfz702i20VPFLPZyp+NO
ESfqaNnKww2qjT/3DbnUH4A2yeBFbGFr21Dvaa+Hqd1hvx6mNLGP43ylxlxCWmNzF90rbRy9PzLv
XsGyo+7ND/yXNxJbETVkCifaZfjrcRGT4Bo2VuIwVmTHQPuCirtBSm/U3VLk1mfR1eaxxZGBhKPe
JsvMB9wV+Xdjx/2RSEsXNbP7kXgO1p9Bi+l/PZz0Q0KY2VGPoShqHcKntZ/jbkS5W1LuT39vHC+K
t3VKm/buDLl/wP0Df32U1uTfHzW22ixeWB5ylmI4TtMs2DrT+H7/Y3p/7f4B6S+Xid6Fv3xgWiHF
Qrj4fre8lO7Iifhtgbm7SELtdRiRYGzw80NGygry5gaW+7TtytP90e+nQWQwbQ07plC84/fr2pr6
1/f+fsvv91m0d9LV70/OQiejilBQYdefEOnNrzN3f24YFWcibkPsdo5JzzK2T4Hd2KdsjFyCe5wc
+YVK9+PoK4qIL/c3GPY3JdvqOHlT1Z7vdoz753p3e8b94W/Pxv2RiPx2aybd91/eDe2Fu7/u/+NR
Cy6B/MPy+Pvj7u/49ZnlRAnQrlDL5ZIBmFpeB7ES48j90X1z/0MfsxYHj2av4+pF0fc8dtjRVvPg
Ztu7NSer8/bENGklQys73k9zdL/cfp/WDHSF/lHdf0lT3Nen+2bQj2x3TmmOxNHW0KaIux1CUp6n
vMfT35v7a3m0sE4Ek5KAr4JmkuXl9v5FwoQfyX0D4jvchmkzIRDxizfMxQibkApkDr1jVC3NSquY
QI1ZabPz3KpazTGFP2XOWz/39uSloM3yXw2/b1Z0mvdJXkzckN0dTLQfeRy9YZt8tlKKseO0neni
03EJjdUSkjLbznvma/LsQ6WKBXSPmfXeipbhWxbLh1wmPviF9IevWAbRA38jtXJv5Z3uKOKjNIry
w5+t44B4fY05ONy3lnUFOgbps0aSFxIGQD30XdbOQyeT8BLa4S5adNk5Di4BEeEnjx1cjStvbr9R
laNNTkMUTvYRkhZnhg9EjkEQWzdvO8zHuFNs6pwkmOItQM+SusfAta6BDVnX6q+Tbg2Tyb5q3eTB
9NTZhj2wpm43dDW90X7GTdN/2FnzSO1sD/FPmKGA2up/r5yPjrCEddkpAD7pd0brDb0/vk8Y7xMw
A6gU5u/LQuPezqeTpCHrz8pfhZXzJkfvq2HuzRaXw+SBce3os8zKM1ZS0DkI2nRZ5zMdnEiyhuAW
HpMpHjlYa+M+tQl4Nbc91aBrGMRf6phYkLEn0FPICVRJ8YTFBEojS84geIx92oiAq/ZRQZadVwH3
RjAPtmdNN4fyjO/L3Ugp1e6MSUtRYLKXokPl4APbdkkT4si1LNBOgRyORkjCEx2GaFdFGe1zJT6X
7l4qVl9Wzoy/aoIdiQVPcXfD/2CBbgOXrHpk/MxpNh3Ab5a6WesnG6Ze9P9ceoIWIn50NkAIa1jg
NvVJKeOraqyXmQxY8ENdv0YWAfkiu/Ld8fzPMdJhiLWkFHH0GkUKuYO8r3KLd36df4gOAA8V06Sl
sc18/2iHXFxCyEOw2HQzrGi/DDFJpL35jfVEy09WimbDtZ1smBuChaTchXusqz7mziqoTsff4mqc
gV5C0DFVsAX1WPOFxfPsOT8CoiWckZAmo1g3Hce4b8hPD4j5oJ2SB/tmsg+2xsOaGhRramRsp+Gx
UmNksYDN2//N3nksuW61WfZVOnoONXBw4CKqe0ACtJlJpjcTRLoL7z2evhd4pV/S/StU1fOOkDKY
Nx0NAJ6zv73Xrhe0bL5AZusFN0ulOmCTBUE7wqLNFijtvOBp7YVdO1+QtbBr5wVie/knqjjANw3a
nbqgbo0R6G0D/VYsGNxsAeJaCxo3XiC584LLDRZwrtKB0NUXmC5zRayb8HVHvMR7Z0HuFgt8F+Id
kJUFyCsXNK/PI2iWHlu5YHtDMH/FAvJVJpC+KDp0qy+Y32oB/uoM1BAsgACPCw64hwvMG0X/cPnQ
jodxbNT7uLgivjnfxzCFqwUuDHB6eLAW4HAMeViJ5+80ijr4zUN0jnTFJk+40UtfcK1KnZ1lzctp
okR3QWgdQqlfFQxm7d7oj9VsMC1oOwV83R28Hetu1KLNlM79We3EfZXXn6GaOXxpQrWGknUyZVuz
f9eGva0lABH9Gp9NoY0uxOnSy5x6W8hGv6Fia9tTH3XE5v3OeichyNiiZ2KwYLkohysrfspKMFtz
TsGm34wcBcMDBg+4Nf0wrDTbYelUsixM1evKtOW1ISZ5nQvMiSN+ho0J+ZkzOYZPSAkGAwBrHQWh
diU1eVv1dMcrtLt7iFfNqlCe9bE34QnZV5RYZbt5riI3yxYSOCKqW0ft4k3PQg83+PeUinscFeF9
i1Af+m32aA7HaW4c0K5ULhrJc6ZNwxVJu/I6VkAlL6abqkajjGjfoMV+15v8+X/2EGtLNOBvznEb
w5Wlw6IVGvznX2MVcy9ihwRsuUs0O9kNPUPvNvOVFXbBRxu/4v2YNbVbz9PGWAwdo9lG/8VdEP9m
YrZtmwuqqhmaykhQ/8W87vhh28XY93eZgtPJ78TJCrgCKENIHUVsv6aC9TmGgHJDLj+8kfQmOSJD
OC+pKG8qndIoZMTjYi2lSYweFTt4aBkz79mhqjeL5/MiUv3zEycWa/UvT5xtqSoxCVz3Eo/7363X
ZBdSPS5IEidOa3qpodn7oPdvNH3G5F6kErKFXbgjxJfeJKTGlikBobMDxfURDdOV30jnHVqSZocf
plCfCrQdtCDjG1+KIbl+sQRGnDk3BYzZjCzm4b+4//8WZeBZJw8qTZueVHh4vzzrxBLJx2gmsb4g
Z+kuoW1GbcODIBSbYJ/e48rIKX9s+s2cWi+9GXF5kNdx67ReIQrp4eS/GuwPI4nr3WzaL84iiFRx
+cqZd47HstyOZUEZbBZSChbLG9mm3fryIP7X3/I4P1NCn0zaak609pdP/89DkfHffyw/86/vueSK
/vzsOvqsi6b40f7jd22/i5v37Lv59Zv+9pv567/fO/e9ff/bJ94lqHXbfdfT3XfTpe0f6ablO/+7
X/wf3/+tuJekCfkvr/fyF37/yeUh/O//eQqj4m9Rr58/8HvUy1Z/MzTpqKpQLUNDM+eM/B3WaMvf
bI1LAQe0YQtV18hz/RH10n5zLEOYjq5ZAFb5sX9FvXT7N92xVM2WujA1a4lF/fHgzz/PmX+Kekl+
0d9OLctxSB4ZxpIow4j8a3TEH9CtQvou9nlIf6Mtp5NPbHbVG8jqWWB86KB0YvvD7rU70GCQfhyG
wH1jv1QONkpDyn7dDoHv1bLfVwGj7ZqvU1BBBzNJiLTIjLU20AgJRBoWIs5OGpdvS84FYE02ydch
E2um0ImLeAVJInT2c3xTUE2+nlJ4R4b6miRq6FnwI1fNQ15s8VBDOtMEJcIml+qRtcdfXr3fn6K/
Jbz+k6dEqDznPCtCN83lZflrmsbBrONrgyP3s2I5u0BE+jpIlZu0jKZtoVC3lgsEiaakiGLWb7AU
7SCDvSkAO3FyZG498UjbEgtZ5zBaZEXvlBjLWXbR4F2YG7tnfRs45svEPmX/z/ddIz34ywtqk9oj
yWUaJqYSU+q/RLr8UKSl2UXV3odXkJHFXZd6dpuNGPqylp4rKvZOqB55BHV+KitnVVnALGRtP2OZ
HVBvwEeOuFPWgPArCjqEZw74wduELu+YlaeF1N4AYMyqj74sLVcXSrUqbJoNA7ZfjZEe9TTPVlmM
EiToDtYqPA1K/Z0ZmDBLvz2S2kg94IrHqQ+epZivGaD3K6yYL6IPHq2ylesiwqQ9I1H1mF6SODqa
9jkICRQ1ZddtIrxdMw5HWA5KL/Z0ZzpITbO5VhqPdyCqEp3RTZDT1Vl+1OGM89LsP6ccPoQt1xk/
tx5CHCla7TWBws7RqZ1V7nyJEJd/Cr3Ijv0Jv1AAo1Fku1Saz9WA9K81cCyLJIaA9URJGEs+oXxi
TgSoY7XGaeE5WgK6i0pMccVOLAOarV5VA0cLhQHI/Kq1n6T5kIt2XtcjFoWWX6IUAUV9nbyVWf6J
K5i+lqHfWnGeIuBr78n0MPbsgJJRvtshFiA9XPlVe44Mm3FhKVczXl3aNqm+yOwN1t7XeTY9hwYj
ymwlSABJgiXKmmtYj/pGDfWM4ixB9j9/n5PJXpsGMGzWUm7X1y+lUfNaDhGN3kuqqipEhzEbxn94
hOrGDq3NkVljM11HqIkn4Xf4UoSr+xph6aq7TRQ6lVnapLXwsAWsshnpDln7kFkt/jKSCCF44naW
mzDK3xUzW9BmePN8tc/Zhs23gZ3TolNOrxk2gH6q1mmVP5WTfKvb5sNKEcRk92LZDD/7Nv9q4uhW
hDUdwVF0qhM6a6KufzbJJsxE7KW/WIonNgHK7AXEuw3pH0si4Tg35AvCIJ4ocV1RCbguYrGNJmy1
OBSwOWnB1iq1jOOnS6hjs7F54gxTQ4TfMADZ3p+mvtui81+Rldy2SoxnHB5MUn9a4hY45YHqu0fM
f6kHneAdOrRXdcj3euzNNS+LPfCBLvpxERplUq3KxH8LJyt1lbDbG5QGrIoiXDMMfrYT6yFNIkyE
4AlKUE3hGGcI2XRI59Jkcj3RZFfcxWbzXojmNUyZ5ATpxuBMYlXZvbX2Ts9h1BVEAla5vWs0rSMW
5mtMq2PXYmtn5ebDXCBtWelHY9s/cOe+1el0yKX+rhBjX4uWC7rVxGscYueoN15iXk9GXqfEj45J
FW/bunokunYAVHO2DOPTN3gAuXyX01BvLY3pTe7f2TELbQfYqxrE6APGXSprr5W4OBg+hKvAR8ee
s36bBdo31UjNyg6xuPUyfeyoH2YxDYPGhI5nqFGyEjPxAX2EldfQZdNYxR1VaRstwQ86txQesQjM
VmWqn4rcdEGDr/jNNOna52hMbmNzKVBSdqXluFppY4I1usCz0p7LteMVQ3NDqTn1BEEh13oh9o3f
7eNlB5L6H8LIrvAl3jsTRgiyj49lSjXk7BskVQb1/PPvJi1cYrPYUOmwC+b4HeKtu5zfU1PEK/Yy
R8wEex/9VI9VTyM1OsvgFVl8grc+foMVpabQ73mSdLYH2tkvtdvlC7FjvSQD5VSj8yFa/y4wUzpa
qLOM/Aaao/1mj/pVYB/9ZG81TrDxq/5lJsDNnq/SHA4yf1uk8+hFFHKEVUcrn6LigizNbSH8ZmUR
GMUYZ2DsMcMHfzC0HTyMvcBIzzzUJBiiBRtNDic4Pfu81Z51w5MxriFM7YTriufAqY8JVtM2Xbbu
s6Rq4F21coqmo/FqXtoFcwcFpQNZH4f4/POmZCxms/xurYemxhJraOEagTveD2TS8UPQoGFgiuH9
60mHDgwaf/DGXAwbXeqntKyf/HA8mxbhCLJNT1qjoh82X4xzKtp/9C8dS2bRMg7KuVEzQlz1WV9f
vjQ51V0pnaucVM5U2i1DO/1NLGgHYLIuRgk3dOaUSwjgzjErqF9g8mEmM3zMuf8x6h0OTGc9BtmH
qY7qAc/tsItM88oZGCszjQF9pvclqqBxClqSNxNm9CLtHvBV0/SoTlxfeO+Z8G6Cjv7Mqpo+UL9w
LWx5K/aPrwkxWDf22XQr/nMdUjDho/gRuskxTasUjjFK8NXrzIrobhOGwlRmQtQjGOc4bLBLgQ49
2fegk6F9WC8ZMhxwCid03+IywqM1k/c09HeDhUjc4iFUREtL5Uh/XkQkMamtG2kTp547DsWyNc+z
zQNkoAatreTKMhDIjNr6LCP20ipSIpCzYWWXensKhUoNa+aQakOxOrZN8DXb6kM19vOKx4CDlgMe
8HdNK9Wq79TChUCA6GoW35HKLC3VCrI2egN/NN4GlFK3QcXL0+o+VouHdjHE9z7mwhQHcWadVTnw
Ysvha470FkP8tBWEsGAdMiREu+PiUpFttB4GhDeaSw6ixfGkUutTHszCQFBBw7K5bvlz+47ZnWkV
h8T1xkjj68HvnmdbkoYuMhP49NWAnyodDddqk/Z1eepwEQPl4/Ug1PkSVN0X1thl/qu+wI7BKJ7T
ACSt50DL7jMLI2zXal5TaC9WLcqNBWC5lelXnzN7K1lttxHucgwORydVzkPXv0neEIlnY6v280cT
nhkaJbpzVRVPdjCThk8poK/22MPvFLg0Mf4F5tYPLD8PxI0f/DAyVoZE7/ZnZ089c8NPIWgbj5dH
x9vjmjjZCp868j5/VjflRiTOPYaF7ybGUz6N1lNJJrXnEZrwqodE7mz/xpyqk+LU3HFypiG+JT9d
vMh2tBkdJz13/cfcZxhmEkzLMCcdQkieWTI9NZph32aTtW9HBib9kN3qC02YS702Ca/Ky8ehnV7n
yurwxWu7UZHk+NNJrASJn3U+0OLU1tGBupdqLSMl3mFLYLZJ9qQ0JSETEEayzBCrnOGMris8pcAo
W+WiAbKMv7Nm0lVnuGm7HteiTB+IBvSbWLCDSaSOIh1rxyEbUeXRtJnwPgqlY62gRKkbSvshTlCO
csA3XUvhtZ+o91pHRId6et8A8VIEnP4IaqxL4ArlzncU1L6Xz0upWMwTnwwUt05iFhhfa7RaYIzr
zK9vxqlT7/KcuaEWRLdVlgAzdBSatHJZccEim1tqGJib/RhQFroUhuDC0V1Mppo7Cm32iB7yIg7q
vrKUYyqZUeBRpAMikK6Z+tm1lVWol1aCrpS27jK/71Imrw0z55WCX4xLGv0tqR+muwue+UJrbtSc
jYyJVbkdwJz1y4cLkvnPTy+3NIwr9ZI2vHxxwCLJvCOv3MsXf/6Afk7reWR1xET1z19xuQV2qt9Y
vXKuOohyZDCgrlcq7+/6Ngxmc690ljavibxCj1tYuIoIJtbLHDSXD3/SpC+flqM453Hcb6rFOjr2
NcOXy02yh+wx/HId2PbruFhK81Cn7tEYSg/gqLIvhbbPagVN37KqbUR0f2/VxHc6Iw35UynG54AO
l8l/kAYy8OXXL7/mcuvyJy63/vxCupD5YL+MLl148NuVhHDKZBIE0zKV160artCGrT0kY6/KyFHR
45rvnVpVj77TUTIQkv6NnWXnpBs0LSsN8UV4ApfMPYHI8DTaobZRJrDgFc2OmI7wMQZaE9+EfpB6
40B9TomGyNk532OAUAiZtuIOrS9l8E6YlZUMq7qUZF4wTIYrTciN1mIiqag1M4QWHYDEay7BcbGe
FgOURcDDozJplRUE6grfJtFPW+y6SWL1REOQZ/bFG2uTgumDE11FYf3UMgRgxZh75BQ3k5ZV12pL
ClyhtkyzM+iMzOo3ilZiOde4D40xBleIoq9oDZ9zPSf7LGPF2tT+oVMYotAhSNK3pKuzlHe0Oxyc
qetWhjFHV2bDtSIvedtos5IVYWikbzNvTnaMJzWlZOuIWaPcSLvXvSqobzNmYUdmIJYHI/BeMka6
HmY2Vth1m00LkOpoInuEZh2ctBEDgaAMl/2+3DProXYFEXIVcPqw7Mg/euyJBM3gIPJm1ihZfsw1
VmXQIJpHiJOUsSoQmzSyOms/7NMXywpuaUKiyiGJx00R9cHDMOcYWLmWl2rBzGFu987g6/j1htcq
ycatxaz8msPEdm3R5mzMqZMxBflpmC7HcBDWMaNAzojvprZESEnzFxQZtn6lM52k2Z+TJKaLtQs+
DIoS92UhP9LRCkFNUGwwmjiTppYZDgtO/GJ+MNZuJ8zDNFfTg2IqmpvkjEWNVNyBH7EfgCLneFQ7
ijQFAZqqMc8jDsW1nZRkjPqYlSviitUBcpPnCYsfeQ0t8S4mEWKF54SA8S7qxuuGTquz4/g3Q6yl
O1tvm2MwDo+plRYH1ub+PFtn283hEt7VGvOSKDV3IdmUkO3JHRAAuYprQzsMpXyJzBq/IYT9zWDo
9j4kWUbpdCAY2PHOqlYvPisSlxAx72KR/tIYjMDSvvAk446bsjLgjWaB3FO0tI4M/RwMibqDJRGy
VUrbXdrgBB0eNORh1uomBqkwOAEIaiiAp0IZJ9ghknm+CTP/i/hTeaeNtKznvbXFaETDqGbwhGnz
a1+P1L61W2VUi32XJ0e9V4ujwVEr9JHatag/hCERCWsgfEqzAcFKLbmz8s7V/Lqh1ZJ9qJpFbmlx
JPQzODFQiccAacYC9UiYoc394cZgSrK3zfE2mjRnUxhzs65kYuzUmc28ZpSG2zbUrwFGVo6+PDaw
1TyMXME66LrvOG3DUzfar36mP/UOy5lxroHsT/VtzSEbVkF20JgXUMKt7zWyRWUfYs+aZlZI0heI
EdGbHhX9XRUEnkKvKynK4Ba/6Y0PI88DR0XnGFNpBv6univH0qbsSSPR6cn5aVZTh47ZLN9GMU5v
GxR02FojqsJKjiNwN2JJeX1rRNlZsSfy1zJjgA+N59O35bg1Sd2v7U4vwbbn6jFUphMr63hT1Lm9
95XtnHTOSVVLOHzU8YIImCgEmSmmxFfIwSOcLfEj88YwB64xdT5tVdWHa2Pmj4YyvLTAOK/r56pW
oodu7NwEvePMNGUlRpaOmWrcqYFOSixIJSwUzasEoXeLdToNXjXL7SFxMx0+42iA8mxG+yvIsmk7
D111HNPZLZX0ophuysBGYDPlI8n1dsd4j00SOhz0DWdXqnTj1W1+VSePtYivAfJgimgHH+vT2m7L
Y1bAlZ3T5iiKRr1FuVzZDYcmE+SBua5TOc7BWj5cbkXRVVnxpqxUisUGabk51ldshH3eH0PlEPQY
+SYmbbED6NZXUZSUmrjWOlUwyUx6h3ijEMqms+pHrmi4nlVFHGJUY3iGZPWjS/bmEqv5eTNaYjYs
a9ID7XM25aP+SaSL8x8SLasQzjSyWpuBwNxBOmzjielmDHus6RA20g0tRvHsMygHX/7p8gH7/9PY
IXgkbTHge1nsrL0l+t9vJoSW9mqPsTsz1MO0fLjcIleJqa5vqfK6fN5OaeTCnsU8uwBQ5VLncbmV
X0o+EEAAi4+Bzq4nJ5fKt3RRYK+LkZykZqtZusJU7rgqzqVVaRiG6tXLgqYygXObvOF7BB/etLE2
YSY5gBv+9cXLd1w+/PJvf36qqox/V9SbinUdsAH980cqi8VsAC/211/48y5dvvHnTa1ErzXCIHP/
/Om/fNPlH23F7OFn4qy4fPrzz17uxr/ddGytZPML5uby9XBBebditH7+5OXH/7z/f/7FX/7t97s2
cpZGrbopl/UhV75gJXF/w0BeGg8U0whXTRHG3uXLlYTFK+jyY9ta30WBRV8QoUq2cnywfIbnSKa4
ni6fk8dtMTvQQUdra+HBx2HLRqSmd82+W7IFyn2a2w+mkxVrsbzinEeflMU0FF5CGPA4pIsDw4yF
YluzrWdGXmxskVLiNh8yf4TFw7R5OqagwAgm46G/cLBjqb6N+byv++ErzIphI8K1iZu0E4DaM1pe
WELwljgZJA0sqjs4cuhwYnVu9I+AY6NVnZT3UWT9CIvy5BiVG+jOudCCd8bvxUrrkxv01x91h+0t
Oldjp4LUjCyXlt09m+2XPiopIDToTsr0D7PB4oLM067UmswPlTAmHr51PJc7pRo/k4yedog4oxsq
GMGsgBxo3U7XeqH8IJYb8KZynw/yMU6Gh7CaSq8T9vkyN8Dchq6bDp/6YAA5ZT9kivK5lt/aSA2S
xH0MDGYnsn2vovuo9YD/JWy/Za7AVRnJJyewvoOt0II3UvgRK491CVdOaPaRTlmfpWDIX6NXipVe
3FH41xXGOgjyeyXJj6QAaFYl6FotnTjyJIyOBkTwVkjoafXUT8YdwCnMl1Ju20j5apiDu04TnUQ1
3tva/JgUZHc1mYfE3oor6gB2pVIfUlZpSeInh7L1gx1xobsyMPub3v9hQTZ1kyohibM0cfoNWSkM
VRXGODcyW1aYqU6+hXBELYF6DoR5bSd9HHUb//BAx8KxZmm1LhPbcYlEcR2e9bXFNQjOCov9QKnu
2upxSqbhh2BDyviMtoO3SRk21ejvtc6/qYxh5/TOdUv2E/7ushC/Ue34QWoO6fPCubdGN8aiauAw
a/trUiM7M5pcp33rh0YiaipYcAmPwSnfFoF8KuOnUsTPox/WSK+dvrXL+AhmO/OcYaDMFU5zWNu+
a5vlR6Fn3GWgLz1XkK0e64TgOp2e5Mo0Nhw9w2oQdCcFeCkoJYtJIxHo6UpGDxlRK7yIxrjTNc5C
jAk4a1iyB8u2xSwK362yr1qh9nsWPQtf8NPgb0MlZ9AAV2s1xzyB5YC3xpnY/bE/P9j0K053jhJB
lJ7tL6tLT9KSCyLVT9YECjkY/VsCItiI8gQuButVWzcnzzL8R2CF21xtntiC7dk1EHEny7SSqkO5
qTSw3Aiq6kZ8gn49H6m4+KYMmjqt+yJ1ftgD/eh9UcL1oCdCxw4Pmki8NRgsVrKBQJyU8Vqio65F
mhNHNClSo77NtVDtxXOREhDAC4z8k0bMISiiW6nQmVZcUpIdLV0USdKFITt7Vc5ANkBsEO5JXrA2
77sxWiMPlTSww+/NFcMd87eUN7WNGJmVlGbG9uRQGtrN8j828WidslBF1tS9pOX9VDHqBw54rjRm
yKFVt0ArAR7VBUIdJapI0jNvhqC5WPSQIRlVkD9wQtZFOAcICzgVhrJjZmNiERLBTcaAgLcxGJa+
GlzpmPhMJ3fVSaG7NOCdOiWPlLevDSLPsYECsZlh+vBo69GlxYioVzN4tZ281Iginp7VBpmg6t5P
LcxkMj0lzYzIpLxko8VYauC8Mi1kOvNNFDQbwV1gZAxajKhjhk9QY5YFFVROb43hfNaoILwa2pu9
DeoRS1rmr+J5/G6ZPtZJchc5hUdcysZiFzwuY2hmXERVMKdtbTPd4kqDRJHRwmklYIDIXo1rMM0U
DScz/DsD5+IEKkm3scpQGyxXTrs8/Naitq9iaV4DaRkda5tWPntjyc5vJFNusSNZN4Z6bhVl8ACr
fooqbLaxmAJvcXozPiN4wSEIsu1hlD96m31vZRyNXjmNi0zfLmdk3gFBLajXpcJoMZGuQkf5FCE0
vLT4BEclV6KHm1MiEB6vbUw7Ru/4JO+VaGuZO2dsy70vpk/w03aN2Kxo2lNPd/OqnaJXf/wxKlO5
po/cbYr6ZiCqqSsI3gkHnYpgqpo/EgSCTVkyMECDWbdpDiVsznfsk+p1tlEIzh3sAqR8SLOcRHml
gc94jTRmxXHyqaci9Yx0Rgek+4oSwuF2ru3PhGtoqRiPVqIdIehQH62Jk5L1o9dp8r1tyE9yftfw
47lPacGTrujR2s/NE/Y+GovzxlnZY+tytvPsAzFYs4KIq8tLIR8Yp5Vr36kzLlQTB4Sv1pvMUe5s
TstVVpKBaPuew953tqPuJG6r7FLlu04XTx+2HLQf/H9aBvUgG6unJD2lhQOqcR7Eqg7Wul6K666r
8LHR5pV0N6oKeafsJi/HYovrmAtfzAKpmlkcCNDolzH///fiPEwljpp3HNe5GzXIuZ/tX601Sw/q
P3pxfhaort/rImWA/J/86B8AZvs3g19lYSjDCmcKDFt/mHL033TjYpywHKzAeGL+ZcrRjd+WMlM2
njpiuOC7/jTliN/oDVcN5pvQYQUmtf8XU47QxdKQ+lfHG+4f1VB577LRx/Hr/UIZ7iKR5HUcFbu6
aIOtRj/gVVR1D5mkFtMan2tSRXd9A3StHvsefVoDKzkdxYgijibtbE9W5hQIXn52Y1W3vqX4rgMf
Ff+KRlgmGF0Z+jjMp5upLjE7qs5nHFMvymkfuyaa91rn+IXT2ID3NMfCDW7sLI3vnURlZ6t2rumk
xW7yU9vNRl3ZaAAOXPyKnjEl+rYFHe0aqK1rGsCDDRbXggwLbA/M+vEOQKizKUdnY+UBcCUWwiZS
d4IP3NO4oyxBQ1q+aOHbF350sEfWp/WCsdDrwNlSye4lk3RwKwf+KhjMm0b2kLpKRFotJYtFPcCu
SuZdpPQFo0eNXviR6Vo12PssAvYuwvHRCW0gJWlcXynGFrUjOqIdm0DyhuZV0UdcLLW+DeIYdTKN
5I3fxkBidMs5mEP+VSeM2XKENBL7QoON3BlcT0fW5qYhPKh6L1yrrtDgw6flOgnwBl05qvQtm27G
qYZ17ApLIzaif9Rwm9Y2pXd7LdhbkWY8IPmyXMO8k4saoG4WZlfB6BOVF8EBzE6w9j1SwtP7TEQv
03kTM5yjrhSaF/vDna7GOSBuapmWmCPqwCroeXNyzOzOZ7pEJUEjT8Mksz3z4ZTILx0EdL9RCNQp
x8ScUlK5Leng3hlh+pWPvQlVX+8m+uYZDF+lJXJQGHpp15NLaOqJwRRTPx2ew4UxjI3+GfJLdaXW
1tNYYC/SjaRz8Utbd0NCoXfP+N+nmm3ZtA1rh7pY6qrpkDAx7FPsZzz5Hd3wwtcB9QR3cor0TZXi
raiIPsOKOKs4zxlTgRMgxJwQbTPn47TQdcCs3dY0y9zxhLoEo3YzUMuHUiFVD6Op9ZQ0BHrTxzTH
lDTTJQlWSSUJ9E1Qf7GaYAFlmdZZopISJXktM618n9Z6fJX6fX6r9Bh5pNqgvIjefGaqthviyaDX
F5pSYZGnNNPJS8Yy4JA3e6CA0zVdwMpZsR5qghnHcMzu7Fx4UdfeA2+eD1NNlDvERYsN7sqBKXKI
lMHYVZZu3foluxFBPyJkol0nq/oqGlli663U9+EMnxazh14BALBtwBxcQVmYdM2xVeZbrPTJ7tJJ
MX/FcE0OVqQ2HEPZPaWONyKNptsi8L8ySCkudHOVlxaMBc3hKJcVq4U4Q63SKKCMK1rUbSkYHpf5
sKN0WjtS1Kgpb9bkPFRQdfB+uBmFNlteq3BgNTnF9hX9GoNXaI1CXQ101nDOHmM2dQqq8dWU5qdL
sZCtd6dRjOkp3wY3lkXsGVfZka2SgvObIKmMxaHDN04IqenJT5bgrIvi4I9lR/g0Dr1mFPVpmMe1
01YbR8/Dh1o85UgrmW2Pbq5q0U0QWNo6dsQCLrHOfmE+cAGyzsPQ/QiXjggrZ50eFYSMzGwyr1Ra
nTNgfB50mGhNdsLaxhWgKzspwGma1c0YRNYVoRd/C/carGiENsUQULmWdneXlRWtLpEZuvYwoc0H
ne4pePzdqXQinh/xBlCa2pMqcQh/d1+NmeDSCsSWFq9kFy8mhVbW31Y3LWMbRi4w1EJviO3szCAv
sY9DrTymeAE2kZ60a8YbLIRM6pYRKeYVGaXzHMaTN49h74W6/QNC0hOkWoI/Wo43RDHltgCMTDR/
WmhZceWTbLXHE0/tGtd7dlfl34S5u8e601bFKN1YOojF7Ew9iY1PI0kxggRuAziEtSYyT8GsSWCJ
2pW+T5EXeAsIbWCD1vTtlzmw+MoaSdGG86ZtqufY0BIgUrXpqnyPk+cvdYLHjNL7All6fMwtpiZo
NlRmGD7U40YQtc8/Z7s6dMRy0OyHz0wLsrVI2n1Xx5SWTvRlFGkK6xMFPku1raaiZ3c6LImIBZlP
ccmqDSbcFxHnZajiHxubdUG4CzYhnLRAF9WGu74bHXLJOKyuIMa+BbNGfaYWUuM075HqVOKfbMMY
4AJcrAnrjsGQLSR8yUw+Q+xUnmUUPE7o555ROvp+chjVTsOHMeJqM3UbfonZZHt9rl5FMH/YYerf
1vUeYnN/10C1mxLjlsVodA4iTWOrTp2xNGPDnRb6LHjKW+bVXOkmTs860wkPzUC2E4kVhAB4n1sO
hqeghEqMOV9PHDLqLVsS6TTenGZ0EsAy7I351OIkXAdlru7sPP6YZwgURD4zrn/MhAqVFJZVTYeg
MfIbpmLVoqzMDLZQXjNTiAPTB1qO8tjwpnBCWZvhS8Jd2DmJTNYzsA69NfG/thFhrGUWDgX6Hfr9
emydeD/PibFqzRlB24C0GXKEpZXgIotBaV+UZ9OMg8cxUwiVVh7WunnXzPILdSC8nuMQeKRucPWh
0yGztYe82akFxEZrKO8ynKNFNX8Ssw+8mXkGI4jINQqjOWF0ShV9T5zX8RXloHX1q20m1a5KYU7B
++1dxvXx2mosc0sWOLvXRLtPfChrEdfwTWX4YpH1WW3YGsxs04tzJXqZkn2Mlriz4Tt7tGmrG5Wp
904NYNlCIXlOenlvR+Ntk2vhSy+0peqHgFbcEVnylUeuTWjwYftsacFXKOEkm0nS3FhRV2PVBODJ
BnHh46pc5VRCFkAeG/9lNKc3MUGS0aJcgkW4YqIl33sVBi0GE//YmtqNXeGyCUM2vo3ZWu9GaL/4
pf8eqmD+VJnJh7zDEFsEQMbDepYPvVXDSFM5Q7Sg34D4De4M0xlWdRgSqcFy7SGZyf/L3pn0Ro6E
Sfa/zJ0Y0rkf5hL7IilCCu0XQkopua9OupP89f1YNXPo7sNg7oMCEglUKiRFkE53+8yerRvwXafB
HZ8Ysah7W8HfF7PRHLzF0hYlv63R4nDxuuyGuDrsFZmTIzqSe8k0v7zrYHMOO5EcKOY5Nvh7/9Zx
xmJY3Gkx/QK/BrriN8d2XOAXprXj9BfvNdXl6zy1SJBNSGhMzLjXB1jv1RN1p3rVYtoJSXc/h0t2
kBIU9WesQW157VMaSJrSIlMemymiy6e+8VYtdVBpc4QpDogPzNSdXXTxOWizL5Rjb521wcAn4BLr
snClj2ny7GXXZXOlSvq0C0KizODgt5btC0/bHcPg/AgWiMLj0X4aGnkV+hjVHca7CJOOtObwNsPu
3ib1XN2n7FFZnTH6FrODXSX6pUoaT2dfA+erbJhPy1WSd0G2zWuCpoZPItCt7L8ZmLoNWTiPNm/z
ShkHismbo93uxx7Cj0g06buZRMEaBCePtIwm2tnFEQe1BMfi6xhkEnxaI9YmdJktaUtiMe6cfETX
yk7vIwT23xiufeIk88ck7Rv5+28ZVvVTZSvMycM9qw/rRWAX+8JpQe4H6cXiskRl1v3e0++utvD1
umxFa8xg23q2ul+qoNqVL1PvEijnjAhAx7HxF89acgZJP5BvW4Jz3oh9T3pya/m5s5vA1K8Koft1
NUfp1XM2ZZwar8HgnNi8wToNGvNSRwaWZ53/NEGe43a0pkMNOpd2lW3bGBO64Bx+5Kq7j1p+/Iya
3sNC3BtT55Vu3B4Pofiryx4UfhX00OnAqdhpXu04G/zYdEfknhjOlVQCHyT+QHKYr/9wxzhvwHOq
VYlZiK/55wu10w3k7kqNkse/ZVt+azRssbkmjsjBKivmszST18qs/bWjxp/ATYF8CNBjBWbxlQ6i
V880wOo20JqHONb//qEt95iYzaPRC3ODQzM7JemRShxCxZCKakupPVuu+1HgUoWfQfPXAEL0nz/0
AiNJcQlYMImYflkIE9jpuDccRNoOtanWtPRh3iyUKAlD0o9RTXjHTJ/uBO55eG+RBq4H7cTG6Ze9
WRgdd7SgPxjST/eWO1brJAe2kgrod+DSzrGPI8lNSKUObuttqD6ZTiLAL6zZTaLnLVM40/vu29HY
lkOG2lPMIDujHgsg1CwZpBzkgJLGosB7hrNk00/JY+v6Hpm3ITiyIcEB9lSrYesT1spVftf/JCqM
OTRkl9Id3HWfalKyljzXUDUY7LpUsKvThN2QGlgvPMaNk9xbRpTsqjw7zG6QXQiXAbpljBSXmb8i
pRfeq7l4rZO6XY0gtp5yXeytFkf/QF5ZJnn2ZJEab9z2N4QWdzOyiBNsZuTbosLIlyOzbtJZfRja
KNcIYSbFh8F7JVLc87129gyDBs0tKTOZnDIGDb22+9ucYcgx4uCDPr3D1KnkYFbF+1D4H07m7fvG
uvN18p248NphbrwZ3T1VE6u2Dzl9tpZai4ynFOmFy4BPrs/D3WxibtCAtYPWsDexF52CZWVLzIng
uzpyGjnnVXZyiocCL2BU1mQvoFi55rTH9LPvEqUO1RgCAzfEXk5BdIp4QOHaRwQfOPgxi8q8w9A2
6yLxjB1ZG+wko3+K3DtVaudkD+2XAs4EJ8R9MqRe8vYNpZRRmZ/T5DXXwZc32lfu3Ws15G+R3Xgn
zIwnU0wPjucPG7by/7xQPY/WoW3yQxvB9pAND47GXjpBu5Xrz28iLsU5qrmPmUpwFlR9tNZ1k6/d
5fIb8lJz7kEzSCgKiMJQHEHZcpcyX59K+4Ck5506ECT7PDcuinED0CjnGE4EjjDHLdIrv5NcmMhW
IdQmBbCAoD3cFuRkOoDyysoFrwsqE0gOB5CtreeIdO4ldfLuvPjZp0tDNubIDMsgZBLHZ0DXEej1
H4PB/7rDDbP+B4c4UegXjFOwS3MmNrASeyx+vJGlYQ2cc4JnzlLuybFb95SxVQOvxmzG5fWaxgk4
mkCoMC2DGtZlTQsHfXPm8qPw+gu6cA/IX0+b2mDjxObl2WppKq5CXwM9hqQFeOAP2x/k1BiekENO
0BQuRK3I3oTKeKqidWYNTxZ5YMYGGs6LX27noHgw5570xMx4g8frK+VLuAC85D72i58yIIIf4ANF
AN6jATts0ouBEwEGcFChDYiVce+oBmuOGb34Ok02gzX96upDQoq9CfHrzeFrCeof4ylxZ9UyJRps
oBxTIPZFciknQujC8/UG4/RxKOQGx7d1zvz+2wJ2ViX9pp2Fv++ZS2ax9TlYG1kN8BkH86NH+KNo
k8gJnbVQy2g3xXs9R1TUJJk9bGzrK0SGWLltv+/lBBU/5zTTTe24jsVvY7Th/cMwheGnQB4L8NAM
5bDjhLiKg/jsSXIDoHoYI4sej81krpIJw2UMY37IbX3px4QpCgyynRsF+zEtAdayscfAKuOtWQys
2hLHo7N1mX46UxSQQrB+9FhAtO6WHT9yCNeld46M2KcIIlDb2rbaC7b8n8ytX8ymJ0wCl44CAWp3
RgY+OlfjurDAsRpOnFx8WQrEGWwnahDDJsoh5+d1zXk8BWYccuZtuawPXUEudi7AIrf4cutfdyaU
0toRBHgVrI1ivDQvpJv2emzXJZ6+0HAwaSfFVYaF3Mr0UyQGhi+3yFk2IH2V/guenQ+nNq5yFg/c
1zvcP6dyLH+bnstB0JvpwFOGjKvvEwPiVRnlGFmnzawmbFhN9WWir5PnvfXKWLCZ/SaPbHMlHNo7
sDN/UQV+UDZPudCWD4JnCY5rY+V7Ln6j+d73XZ4LNXsWe17VHDhS5yfIkh/EQpACNyz7wza3bT6g
7j338g/tLbow8Tc+OavFIugPezdyH5OYX7hTxVedWPcKnOOqGuEwRXBrE+Po99EhNqufoGuPY03R
dNG7p6iSa5OyJ6xMBvNHEz+F6s2jA9LkjlPU2cyMK+DfFRLPJe6yZ5xVt2aZfrPCM/XlXZDeE/dI
H9PpkapfT5COkZb3FqvxofZ4cxAluqx58mKTjmnjO42W6WPh4J3IsNZiBXBY5ukDOEDLkFZbgqZA
TyUtce16T65DbEtCOQm71jfq4v/M2vnNZvlSklCYydlngX6VEeOiavyTRnm7sbrp3kjtb2NsbzO1
ICqj+NK0nihX2ZihOlJv9aEKSkQzMmNEGarNMBRfo9EwMNbjj9XXq0j03D58DhxUHhyBVsox4Rim
5D/d2HqxPfc4NfkxJsgQwl3rmv6jbt1nzSlA19muYDEvmJFKRRgnxq2QGPuy9DEDYd5DiSPZZDDn
tOEX5Y2FQ9i0f6iG2iCJkjPzAToMffEKqJifMZL4XyGLKgjYfWC0mwJn+BQ032i/1+TolD91a2Nx
6u7tTvNgNfFbzBrbPd0I93XffvfCOUfudKw15IVsrF5Hl5KS3golQDbm8sjiU138Ts6xMuhXxjzM
6SbA+OvsRyv46SL94Si8hpnF/rGuAmzx1aWdm7NhX3GNAXh6rfjd67y/hlxTOIxKEAeE/cgvSoAe
Hiu7G+2cGOA1gQiWW4X/VabM1Xyf7ICDQ6vtcCfgtNGrxDVuFXEMaIXOa26/5HlwCl0Uj5ovnxGe
exwuKKDjXwCAHKPy8KUDgL4qg/kjCfCFu4DYjmSU1lmOvhLq5K+s7IfeJeHYImUPwbAVwAQ2dlJB
d6h/cQVsvarZpnZi0yYdGAdveGpn6GEmNbMoGms8x9PW0csnMjzJEMhjEZDm6MPkPsplwjG82BVz
VG0N8nzkNNmYIt9Qr9zsUoOlF6iBt7Irve+UudgPVUd0ePymBwAoNtP0NMFagrbBkbtYW1QyBRP1
4kU7nIEGFsnBaVq1V9BwOSsCqyllujc6hCin4a4zBrEWZjbA2uOJF0jOmCRv6lU6DYhTUT3dLRAa
UbRwzfCvZYXlrqXfOEfHWvAp5cDGE/imUWVfXhJr2orafF2G6drg0l+5Yw6azYcvIFLXuxvzPW0A
q1kYBio5Ncylf6KCij0QU89BuS+xxbusH6CRfFXFH/Jg9kuQMBbo5LASkZmdSQ9ZGA1cfczquNoV
sUleqeh2FjnOFfYc9hgYtg3b2SYVO61KZfZOivRpzgZwD6HTH0mspOs2VZzUY2ObAAhedW5z6FQ3
PLiXefhjNraz1jCil2AN20Yc51Sp1Rut1PMEF2ZlGE8zXZW8DUgSoIQSqrbALFXgtYWlqbasAcA2
+bjnuegcxDgYG4cqlk3oAuWhxeR1wiDexfFzE1IXQ03XW953yE3auSgWrdACE5N64dVsnWcrASgl
mL3fw8YXqzQugG4p96mRWXdcfLY7WkK+uwQchcd83JEx685SPF2LbmtKeQsK3B5DH/obHzR3hU1n
OvYT/eQBkg95DJ4QDer8riP6sQrCsCI6SxbBtpPw6lRy51rs1qaYbAPXwV0Xzljne3HI+4o9CsHJ
KgvLdcVa5VH8uFUtZmUyfds0eyOb1Vwd6P4WbQ5FX8XboUjl1ixBNOF7IZD3ygaXRFTj5yeBJsIO
pPgz1IZY1eIlzv32SJMfRVVhaV/MeMbsUHpc13b9oBKm2kX7Uka+3MG0oXpvKjjkAV0xyuirGfDZ
aiCJK0UsFQmq2IuCl80V5+1WvaLvDxuN7VdOp9Euf3SvNlLUeJYN7wPuzWXGxks0YN8qm/pXNb9X
MocAHla30eeHMh+pK2blQcfvXM1++FP4+oa1092QhTG3jYugEGOcwtPT7jhVtEXL8H306FTCGNXF
NMx0k0k/QrrLnKo4WKM8WP7AjU8ExuknC7vVWna3CEknpSJ8BePZp7qhP9HL8GhE/k3a0YVtAWL/
HG6JFuCjSZ2Nzz0eSmqR7TljApYjKDB5eJr+gRP4qOfSLL6SDI+DE/8tpx936u59MxIkQpn1AYV7
EjRghxmbb2dPFO2hKbvPTvdcsQXZLwJR40jGgY3KiNJuYEBwPR+vL6Vm+XI2oGue7QxFM2/eyLgw
yT32XGb7OxeKY0rJKQW5y97n5vAoRv3GSHFbEvnrKHM0wuHvzFuiXOc3GItuYza8isaSxrWX2l92
hF88L39KciRx+FhPGHMsQUAj1HfC9Ji2Rv0WY/Rjh9N7ljl+i3zre/F9m8pP6edb8B2vzDCcXToE
D8Po3xtetok7Tq0r0yqe1dCTA49Oy2t1bn5f1c6ZHeu+t0E+dGtmFBy2SADzbE0dvY/S6hyXl9av
3kMxXbXpPVEouOmjPVHJdyH8Oz7JUBcbAZLrX2+fzz6F1cfeTvRZC5bI1cjOpKvdbcEi1RHyQ0OY
yeXPHHUa/IgNS2VaWrdgmmEqVe/URa77pf7LV3el15xtXb8UzjPv2oa79JiaGK6ZgGBWvrh6uCyf
12Cg4JbZhW/5YGIIrr3HqJefukHVmjOcIN7AWXvUxFucGdwYLYf6YE8pafyCgHlX8mR0UNIb3EqI
8u2jVwxvbdDxdkueAOJJeMHKACWVefPVyzrK1uodM+yPDH//qs7aRxk+Urr6QIn6sQuINCfFHnAt
zQGt+5pCxvJwJ0dDdd92g00i3HgeKwLzoX7MMpSqqfQsPGGEIosiex2N8YdRIq3tsl83fXy1h/zJ
DCoP8VsdRnojHJKKK2lgm85JgjTKubSCUsYh+SGHyoaibQJulFcnJYuuLSxBvuhpejTFxXuInE+E
rXMxgbyuRhRqjOBmGO8rLQ41p2QYvZrl0RmusTdue64R3N/3KQjlNEuOQ5Y8i4yNt2Hv5n7a57IB
/Grs3BxwsjdeA+oHo2ZkjmRtogB7buEOtwgReOGxsezuqStnUgPAW9TpFqPIbbnwCdl/1QWqB8+0
Wj1oEoHKbjeEEt6LnEi1ET4UubuVffDCdP1d5/WG9OuZEzbLVWu+WTpwqZT4C6SezGYpHyduebZU
MR+O0gCurerM1uOuVc5RmN2+lBZG1uhZoD5QboKaIGi7SR+qrPliZv2Bg59+lp6BuAAFq/9UTrWh
CfaOoD6GpGoDNPAU9Mb3bMmfocTNL4IXmaC7I0b8VL33POWAgAxx9Pr2lcnlJ5QKWMifphuBRZd/
8zZ5qUBb527+yKD5qEuwpROjVfwUYQW4T+2Nun32EpIIdICmYfEtzPY8e/atitNt6gKUjVD0SQMO
+VdnmE9dIT9AKO9oi7kbkuxdNPpD9/T4xkCTVe4fsANfZ4auuDaRN0W3a3MeQLijifOeEj/b8Iwh
WBK/CNu6Aq3YEDr/4WfF40oNqIQZVr6YzM08np+tVYIlemag9BtNwUMbiwdZ5J8FSI/Yzw5FEt+l
8/gQeBhNjIpSYefc2c1vile/y9XZNYZ3m5vKW8zdJMc2KVPS3HwsZPpRQdGFL4GexwF3cFHNbfnm
Gu6dm2LiR2xsfIAf9PwlwFts2sLWZq8v9txcCMWdeogtBo1xk8HzktooGeV3g6WfEZduHc+U1cxE
pMYpHU/ztq+5tFk9YWmtpoDbsxTXoeH89ER2kMbOdVwiRXpDf/bq5fTVddviZM7+xZ0E4U2XJERY
UVu1XCzw8a5RfCXJs0uagKoK9CvWGQOpRHYFtjZEK7Lq5G4mLBMNqRWsjvHFUcUh7Ktnywm2yp7g
sbj2qq/bbW82lwLi4+Df7EwDYLdxJKDwx+LdnSp7X45IQP50I3jMt9DEgN3uMiugUpO4hkb7TdXE
IaaqLynnu4i5qZznB2y3n+WQPoGBCpMEKr7vv03BJ9be4+iOf2qjYZJiiYde5k/ROpjHF221X3rY
qU7eaSnfE2f68AdrW+bhKwWStGcs1XKy/zOBOHRQwRmL7Em5MbMkN4NOVR/HXmxSIz5gKaXiqWey
gRkGONVZA6VOS8bPeX2fJfM+ytkjsWJsPZuPSeNz90fPX2G0ETgGqx2OftrVnJtlTPFG+dYL0637
sBJE9fwTZ5wDSMlXR3Hb6znm1eezifxAaPBAYI/LD+HJda7seX8n/n9kBVvC9LvRungtVKyi28f2
4zinb0AXbp7rUn/LVt0ckMuTdQ0ekj3kzjASBGqAhJ7l/F2+L20Cj6YdnpM2uU/AQ606gT9n+Yal
Y938kgoAmEd3Yzw8hQm+ccmVkqQvohTwI+pXf91Z8z1ghHgVjWTRZaL2BeQXI2HavPyjsWzfBj/m
uJf+Cpn0K7/0nmvRPJLxpHuOMp2irm4BPhJnmDd5CTsCWii7WvJK1GPOmN4JPlYrnNsow4CfpDe/
2vOwz1zCXQYk6TRYew6iiAGqjDl800OyR2CWuXGvLYyr+cTjYNSHzleXMPKQCZ1jpOVlMvz7KbaP
S0lhRlrMeVcDIvb0rGZabVMKOYPh4qQf8SJl6vo3g2+G2kptBDPQxATA4X+34QsjmkMcFb+RE9xH
FNKsJ3KSgSm/5sh7igiO6SEhTISCM9hrvgENLrLAp8kS2dCtiIS3HkCaVEzTNri+LwXpQivXvJXA
b7czT621X/nGxmesSsEzDAzaFFZMoKq1Y6MAjKX4WJbMWI4UsrTVmunPQhq6eAF4zzAzIUnXh5D6
hwifxL070QbFfuJUGf+WvP9/z+f/zfOJ6RN75v/8P5Cz/8Zfe/4dv+R/snr++xX/Wj0xTv7r7OQv
/xuuxt9kzV35v/6H+f/i0iRj+l+4fpYlXAyXoU8rPDZNR4T/mRRm4ukG3FKbxzSK1EtF5HRTZeJR
4CNUmGEeJlHV28yq2fy32n/sPP+S9l73EUKNoiQFXS62F0o+D9w2IONLPMI4Tsh6EdzNLLkOVUtu
ZxF3Qo8K8AN+Tj8h8ixiea181vxHx0lzSB1GRfvXkVlsIB5CZzbrF4nTgsCckc+1vW/yvmnuYdWb
frY2FfYpZp8htdvkfaM8c+hdj038gswHuvaFgFtPU8FAvonWxijAodmKCBShn5iO3CWFQ5apd+K0
4Nxc5YFJBklM0L2RuWfrRFxGvDpTLFvOkbWFNA0kdgz2gfAn9zikNV4HVo3Uz56jyTDIYjEQVu0m
qd36K6siopH4QvzNLOQo222X1KbysEliZ7uhmWbNpqfnWu6dMpBANGldXg9emJyjzJqx7fc+K5cy
AQHwjOwQJloGFPQ9NB8jJW5ouJXdHzJjDJYGxPAtTDHRDJA2D6lMb3FRNHLl5foBYFd6GMfm3dEj
nfUhwJGK8Mcp1zFmQkL7yVsHCn/e1kTJ+8RwqXAs5NUuR9bqZOH7hovaMunFvDd8jsmIkD3axz4i
gMGsL3ioYmzpKeFQN0i9l2C2imOZLO2adoU46jd6DxTgy9KeWokwfHJHfAB5/ovzuT+P0jdONKn/
lvBZ0SBSwMazFTHnWMaBXTtfrWG0N4Ud2BsMEJqBIoJyWnn3OdCee9PwD/RacDAbgIdxhCbOOiBJ
IUlAAbU9rF0ME2IIVmvBlpIsd9y7nx0D8V2e8+QpED2pdvVNWB/TsB9FO2BwauF8y4SQCyUyT12C
KYLk+N8Isg1HsP7m9ul4gzLOKT/DF2Qro+e53v5hyOvGazEw0wdGeCL7Ste2yDn8KMT52s3LIxGN
mu3nUsgTD2Qw3Vl9G4qjGwYbUgKzAepYUzTjolus+JR+J68MtoHPb9IV+SuFgHiRwLE4OftGIzE+
XFypoMLH7CSRbalQ7E18S6VGZZdIN6AfJjO/K1U+nNmDciMOHehCG2X/b917GOsUaSa4wX5AbwSu
tHmi8mU0DoIT/dNkURZxK5iAXUNJYGpr12mAbYr989oqhuxZ0n667k1rjjkx1YJmmhj40mT3fA8+
/RxUDiVBxH7ttRkpdc3wBa6VWlIiIXo7kqTj/MmLXAlSzA4T0D6ld6nXkw73A+kqRsVem9Pxxs9I
Do6S9L+e5/bJSkwdpXxONSZ/p4zqrFVALIxoqKk7n+ahSvz4Y5iGB5oShfnmtej2lioxGFVhua94
C9ex68cXrI3vdoDlqycOzVasZa6AtI4pFQxX17kuRriFHGdF+DCT7pK09jOmFLBmJmd7mEx/6moc
XmFbtA/mEP4qF7TwLJ1zVeQ1LAsfMcqaL10hsnPYFu6BaT7lXAU7TzPwHSrBQe3N8BgwX4QhTUYx
360jsbFySytd914+bZLGIa5paOePtIoIHIDbTg9qQNlx7NC4EXQJ7lpTy30Mj/GAkDu/WgYB/yFO
uP0U4A+3w2sf8ZPuJsLOD0jV5jPRrbdAE9v0wO1vtSffeEmaCw1G6p2f2pvciTz2XqrfzQqmHdiH
aBdHuCL8PgvxP5LiNgWUN9oILep+iAu2wcz0L/KqR8YKR3rMirOj6ELtBIdUNkT5ilI0ubeD/t2b
EKeCGHiS0TSPE6aEtc6K0sXCp50fzoLWvuwd/1SkOe0tbLc2Ez1gKxLf9XZibrmL+EgYiGbxpmlL
vXNKFNwyye9Bw2DTH41j2mdoqxUVNXWHQpDXWDXCJcdvJdVTOmPQjWS7nwyQJcHSeBAlMLqcvkJ8
zfsVSIJ3njF8DMAfka54T8wG2Kf7x0Ja3dVOma/obqeAcOjWgdFjdRli+u6m7HlwdbpWHiSDNOAC
WTHlezUNm6G2tdSZSqZRWVkDcw7BAjyH1A5w/ORjdpxa7nK6Nd7bPgOGRCc5YfDCPjljXD1WFInz
bHIjnoC6T3idzvlMPSe8ttM/fS7L1C1XsB2oV2AU7H3OM3tbvszaCka016hiUhHOzJt1260zvzGO
+Vzl+BNl2l3i1gP00GYaoGQAmUDocrgx/spJAo09IV1HrDNJoNNxsdL6bCqvc0vP3coMxHyn8iXt
7uefZUD/LGTvesNCoSgLqAlhR0o847KDpOJ60JqZHh/htVt/G5f/qCtraOJtmPfHhuWczLANXiOz
peaH5RYv4EAsCQym4eCJDaOAONNs6g9QKm5xX7eACc2ka07ODG89DJzqGfIFlvgijB8HWeirC9rq
w8+8G0Rmjdk2ZnRXy0Psi4RuK484tUvn5tIVnjgvoctSM7peRxYuYPgZeWLdMhKYGGTwA84tYPjU
UyGAmlr8uNVYLSZXcsKiseqLlzchxS6RPIaJjNdlV6Lu5NL8aKvBx+jPqA30M57UKeiA/SmVAIxv
evuCNYKAcO1xgbvSlDPPWwVJMEVgO5BcgGgH2DpaGRMs2pUsYH5vXUcWfy1DD2urohhxBQo/Fqsw
5RyzMrSN14/iRtwTeIK/fdFyUAu8noxDJ0NMLvYQ6W2v2js4sAO+W05ckekZn1XcLiUg0bzJAINQ
rGn/UAfs3iovFX+sOMMiNDsebTBkqr31qFIOnbpeTNCsRDNRsjlcEaShT6EIik1TD5JhK4NlDy/8
o59JkjuVdy27HKdzYzVv3BHZszJFTYjZmLlflaf8n3lyAEqp2L04kyte41hGF9vDhcDxjl5HTYFS
UzPph/KD4KobhqmhpOxvXUfZePI8M72SCMTnYs2MwrFW0csoPKNJ9xX9iqDYIGmMhpK7lhpn2A4W
DdMsdoccsmUwhX25p3ImfTO1yN96A+JOXwdgrwg5sYWjyeLQysk7psPgY3uzyZ+GEP9GkwEFs0He
KGnEdstvaSWnuKeQZNUYVrlt0iJciiRIzJcjipyUI52ZWV+9upBntoYyu1dDTMHPFDlIKXWW9Zeo
MT+9oEkfatsFyOCDXew34HU2AIKeWQ99NLfOvcJ7YIw6Ril9kS5ssmdoc9Qv6EZgfIL+570lvU54
xvMInraAtfz8DCzUKLZlIV3aDFzHe49zI503KuBlSD0QS8qAvDAmwi51WXAXFDrl0atDfPLB8MkX
u5Q+UBpn1cuGJ6XNlvlB8CDcTHyGmAt4pwIK7524ZX+v1dLR6eQ0AUh8dW9mNEaPqnSrw1hSr9HR
mVXUwt1ntW08cL5lrIdKt/N61IuuqqkJqRSz46buh30jSf3Ypi/2Oijzu6yW7Q5IZnf2mizfAr4f
v9wOEBMyqH5Mo3HItilnG8TbpGL35ZV7GkmbPx2tRvop8Ok/uYzgft1N0LSRdBkyMFacs5+yScJJ
MmcbhGjkT8e1FhBxZ4SlnRuCLWUCbNDqvrbJuWRMQkJsdZOaz8XoGGtPZtaW/S2zeZ0C5oX5Zu4D
168OTJ6xNIjOpErCc98gf5XDZtYx/ezgUePg0UotYIWhR2gdsmmEvKiovFhNk9llWxHg/cbqCcYq
N3wSnAlQljvVY2geZGg9jW3vr0urhRHjEuRQ/WScWt01QBygpLJ/hpSSUR4dUQz/t+xq54+JE58p
+myFaufa5YLBCqP0w7KoGSl5j+7JS1fAVzBxbTALBb9QSVAi8aBPV9yc/uucMR5LKdx2tiHKKKNZ
OX+ZJhhfTfUd1/l0s42o2hul252auOwe7SmkCZvD09NY4KGbPcdktALbiwMDM4k4l/1yrbJlbHPJ
vaksmF9lcYgKvDkIsSWWJ8t5kWzotv0IQ4FmDQyRDYPaUrbTllxNz2DSPzIUVNjIDPXEJCbcdbkp
vlyHUo8yZxIS5axcRc3mAPhksk9jWy2jm+DOTkuPT1om+rsIuXQK4VzQGMMfurkvaCrWYu6w+GGN
Y0dZwN5krLMNnTg4+GWOqInrTm8TJmc79tRUt1fGt9I5JFY/8yH7VVOxm1lMVlbkuLuUg/NOLZmr
1AqmAywF6rhZstZ9w6HXapTCvjt5f83YbTGFYBXu56a6xw5nXGCQTU+NTg7DmBf3Y07HjBtXNiQE
zc092BA+TdX5d1GUgv5rWuw0tbF1ckmZ4oAPbsL+tJ4JbW+7vFe07+npMenN8EGNaMVAommkLYFZ
icKEKDa79WmyGHsslgrJ+lUDR4i/pF9lGypj+oV216CciTFbWzLlRedFMx1V+8lJjKdTK81Xt4mC
B0qAyg+jkR+tDdkuUcHecUeU6bpRPwSwF0ScCfC1ZIJuca7DdetSiTFS+bcmlMlR3Y+9DZidL6zz
yRZsMOeBanxvAvb3HJP5hEIsUOZOZsrFmQ2bczv01SKBAZzwAhPiB3uJU4yd6gVStrsNAWXQme6T
mNYwGPRo/JjJ3GPXnJJtXY8bukacTza0VMH0pQkvjl03EYKAihG12NFS1A1UuvYQSIADc6CKB7s1
uMrNcvgQDYH/YJH/mMwNqN9A1B/oN3NpMWcwVcPu4KFA5nVofsok4lpqyW7PWgFf7yCTpThsX3Ql
vF2GIHconZ5Rt9GKx6z3w3XedH96zuRLtxKEEp74JzSjTTzU5bGgaGnNiWiiosUP7hJbdrs4bb95
EDBywGjMtnPOyiPRCuYVsZLTG45UHENK39t2Gb1WvXhmEYOe3vX+mXowjmLjDNy2ZnagZ7B+yWB0
eDKGTzwOyKiTjfuBGJtBCS10AxxdHlaBhWX2huGRgTR5tE1oBmodto68dQOGTsnvvMJVIHZ4Qk5d
E33ERtof4GdtXdf4NTP37j9YO7PluI0ti/5Kf0AjAkMCSLzWXCSLZHEU9YIQJREzkJiHr++Fki2K
asqSu+9Lx+0bvrZMVgGZZ6+zdmMY3aZDGb2EDSyOlQHmUZhPFp2n+yFkSQ6dwniFsp2QOZilklr2
MLjSelEq06ZNkHP8WbiK4y2SLWxoE5ukdp9mIdA06V1NiPxk5dBvkPvYDrqO2yClozelYVAClUof
9lHiL9j42C9R+ozOdexHjgW0NtgI6SzvJm8zm3eUZbPJEXc+2jhZhY3Glyxb01wMDZwwg7CljWkh
YOlQNMo9JLGtrkAYKkxTtLxQVKDNAHo13DjmlAJfAKbW61YPFdfLigMEUxKGOrl8MQPzRgDMYCOJ
wjO8/MnZaDukGFb/2U9UW24TFkPXA2nwwnVRbdvpcDZFbsJDxHjAuZWDWDaK6sR5JqegR0YPPMg1
GNLwdUPNzhbv1rTZ+QhqE69Y3ekEty03dgqkCwTxfK8DOZ0NfKGWaaT0fRJoB2ofqZ9MbfzmJVmF
wfWxtxJ37SZOituDYVzp6fUyTzCccYA2lz67GVXQHb24/oISTl+1Pggr1NixBKFET4FmNWYz4Yrr
DO6KKdNIv8RjZIj6vPE1JJZ+85yL7qjCFk6yatvzJrPLHd3b6bphk2lv0CeysXhTL/TE/qJ638Ou
gwK6cIwj4OSwjCv5dWp1PD1Zhpy57l7ixnr27c64JWtNVoUhtGzlG45zKPLkiw0sCGEYeBgSKla+
HbtaJnU6bbVeGduqrA5SB+DTI2Wf6VHwlc1xjgFWFJnrSk+SnefkBEjoT33CQuYNLAG067awMHdZ
rfxS8no2vKnYJNGoPtVGUTzZnK8xemnT9Dkx+bIsjTHRPhVOVl25eqrtYt65aMRdd9hJelUu2Eox
oSh4vBFPBGfAcMHaysbxuYh7/5NBb+bGbQwCviSqj0gD9xO15J+1yHmxcy08uHGZXHihVlMSKb3j
NCDYtSN8I0iV9f5eDnZ7bZqhmC6rQbIU0rtZsWVaybfJayy1mibP2RgF0oyVk0TDSpnI7pYRV7RN
pCB4hO5rbILhiVrSpCB2kQ+FFdj3HFTsW3i2YhOUY7PrJ7Yenao2FshvHnp23xYqzM1b+DBOk71z
ZH23/ASszQdOwIrOl7YCD/00ZEhHcnt4ooG56LdpziC0bDrM/8Jrhk3gVOzwsMcOsdN3dAoLZIPY
yMkhETX7/TDPkgAQeY5gyPDYG3blWN8nM7eQU+7LEjzIPoWcTlE9VEqU52UpJb0PhYvDqNU1bzsq
+njHIDaenGLwrMue5vS7jr+Bg2ClnR5bLvYLk7Wyp8iBMLKYMPPPy8f6YLWqvXDxzZc4QBgL9iWt
6pNSFKCmnjXriduAE91IiSnrflmzqJr5oMZz6ilLHPejqEKwgKSNm51i5WpRQrxyJZeChpJAQw0v
pDXc2jx2dfjasUcEzFiv0SVsuDYV1xji/C8DA0mssgEGzRWzOByVPHWpvOb7uZ7YfmFQiVKSKy3H
B1YpMrXqLPXSc8JeM+c/juiKF1NNgK4Sp1lRQTb3VnvtzRB05iN2BgoL+Qkzg0sZsF4YWVsfarvi
Fc9zsLhOJ617pLObDaewjFtCeZ9YOVGafpl3w1Cv2q62jrUtXfRJ/ghqa/jeOXml+Yz9LjlratmB
5FuKjRiTRqQZUKWsILMlCaqsw3AV2aB2S7enKnrV9swPiW+9IL5kMN/wdqLALj2PDZznm4ZfD79j
wjkHWz7Ue6h/pEidWnpnVObaovzjjpic75goGA40YE6rvOwTQteaMyQ9vGgllFFd+m7U6WsHhort
h3w6r3yws8BgR6Ga6jCFIZnkQxPnRIgOkP0qZN5HO2PEEUglpbq0x17uKDc1DzzY+FxqIFwHmWag
TGPFpgvHg3tIj+ohj2d8Jx7k0dLTaVlPXBgszSqf+Ep9ZiEz4QKc+TsnRK+sMWk/JKWZ79ugi1YA
4ljRBmdA28MZNeHLzv2HasP1lBrTquXMyVSjA0tqElopsBJfSMd7tqyIvlinYq4lx0/BmNHjKyDl
fBkzFDT8bFyV1fgAfu1vXG7Fa2Ui0NH4SG7DTtXLrhrNfVIXUDvYJ7Vp6Rg6ew52Ya004Kkn3s34
eMAFVjpFyU5XATC5Rt1eQ+wRkhpeys+cnoj0ZrARGo0hLxEOwPEnw+NnnE/oYa0yWUudC2vP9u6a
YYVxXrDts/bJxE2H2gw7mfjvdZ+EG+dkMIl03TeIpMwuefBq80NtGvOhop7WUzx88tjSB2GiM7zv
wwBVbqqvSF4pSmiqYG9m0ufIIPRla9pPhWCIzFGG2XSLQFiM2iYfNGPbNEP5uSEJkxZaVeYHA4t1
dfiYBVoGUeewsK63+bGRk7XJPKgr/JrHtjApwyXCCO+mDo+E6LvrUa/tfWxW1XVBCzIOrEEsIm4R
+aKVgHiN415PctavpOXjf/+X8d+vUZ9u1tm9x9W3b3BXvIn7qq6Dp0D3wy4NmR9qwWw7ZBWrLYMe
r+f0D0xZsZY2+Ns4Rts8SPm5lYW/fJsFTmPTH/gXKZYOg72tVo7sGMVW5UNyDGN2YbO3vTkFhFVf
Weeuitl/r8TFKSnUeVkAxeggbnS3/GNeyBJY7NLGWKXscv4mNUT94LhHii/jaR8JMRk3dJh7LKj8
mB8mQ9saV6zOmld/hYhE5vMqPYbkfwgRmcaZ2nmX9IWfsjjnJNdJmtru5p+TxCxx0/hzYQaWs/2D
OLHVBqd8lh5fqKM9mBobykGmZexmp1n68cd4MQmbm5Bjrtgw4K/x1UQsPoPnMUV9zRkNDYydrwTp
4bewcSLZM9atcpjImK5+lptFucraSdtBaVcX/xg7GgMTMa2MGbZXLIeriYOJbj/+aQ7J4K1fUspk
bTCr3L8NJAezV1ujYXZmBIzi3iaTbijOOVGsv6eTvuk+5Km3dhX12lFkN+u3KWXTOI9U5MDl/WlS
iUBcrIYWNfQcV9alhmAXQYIxRAylpp2m0210ii7rUTnn/GONza/iS9wXG+I/Y5E5k3+NxA5gvVSr
d4LMOs03LjENK5N/h5ld5EJj6T7NvAbjdiDZc64m5rrQwUCigbHje8mmF1T0trBnNno2jurvEaej
hHk2Woq/0fs5J93E8TbuQQzfZJ3u6GMr903WEwaprbwAVdv35DOF6k4N6S4nL3CONt7w7e8TUPaD
053N/4KiIrqd6rxh8+RPYtAofTSy+uaUhDYVdcORntyHpc2KqhLRyykRnQKQNMfzi30jx2AvcrBa
rrnR/IJ7k4+yrUi/WB6jiJhvABwenBb5J2W9P8alGj06d6kCG7Q79uxHLeZB/D02NVqpJG9DfFR6
CEGHOTVjOjyAOB3ZC40uleRIdMpSpeFQCKSXYbJjBEalAr27ZH+Jf36KVnWI32rhVC5/Bs0h8j2l
rAAVUc9VU3Adxm/80ma5/9DkoXPZOvyVkqP57pS5TuboopyS2uHn4BUbCpyCMQ4H9lGeI4gE/Mvf
E9iGXk0YtjR2NSIaWkKiYRliZJJ4sofEEDdlgTx68Fr54JWmt4A9Mq71kZ7ef5fOVlPY1dRiC3wJ
8yL/5pTRamQ4S9dgP/MU1DbUftHXnWz9kqvqnNgqW9/w+ng6hbapcNf4PpLlKbilX8VdU8PqLYNQ
93HlkqdaitU6AhHcUn8Q4Rqxunf6eTBGjNvxsjaLpdG0Z3OY65u1cRnrdPzVYQ3a4It4i1Tji1/L
avXvol1DQSjkmD146+vsLHRT90mzGazZlX3GqaK8POW8Xh4ay0ijLOYU9jamBonnqNV7gW/nMR7G
Jywu3gl93QhhIW7Lfvc9+WUQma6aGbn7ffxr++59Ftkf+VIehe/KsyTH9fD7FFhqPKJiirzX36Ng
dxAhKAnX422pwMZPWXCk6xq9OMbXUxY85F20Kzy8U67V0DkXD9YVlzCOhnMyTD8TQQJT0FXTqGL1
mhG76YjcPdy+xsRTlqKLSI6npDhzWm8H+NMD3PyruDjpFWuCRKLUFpfbDkA4V+o4x8ZcGvHJTIw1
fpEdxxpF162yebzqPwfI/EnULrYPqBKw1ZC07P4zIbJfeXKXRSwW/iZJrgkKdaXFn03BCL6PDHNj
xKkgsmDbc0IQuNNs11u8JsxulrvLjpKwfSDTr29TZiGq9Es1gNDmbZl+nKNmjO3cElvWnEmbbc7F
y4RtTT6ieopX/jV4HltN24SdUV9OIRZUWxaS9aoo3fSCNmZr/hn/u0CaG1OyVGJ8/lUoLRrrluLA
YstFyeGSTDqdRN2wMhl4Lk8RdSsyZ8M4P7v+o5w6HovqCwgRhT25xn0EL8exZIS8DYb5vtxbbHGl
jdce0mJAkvPP8TXBvLzJdfE5CnjSjfCy21OOnSf6tB7sgtnVO0F2Rd+Y6HLWi1Rrb8dIDzdxEMMZ
0BfEkkmr4/JQt0gB7x1EZOjebVKl7zk3LdlQrqWRHMrO91n3Yyt7zrtNt2MzA47YvJhD71C36HUW
3ew+c9zPp/Rb0gzv6HZx8V4Czvr4Q5XI/CbosqVT0gYY1dNtE9XIw0yzuEyZD19UGj2fzFri/U+p
OL8PwsAUa/hf0XiS9i69DBpLgd/j8UQpA0LIs2/SUSTrbzm5DZW15nxWEaKIKb14TcwDaWhfmFq2
yzhyB3ZRXlNz1ZQav/QCmvCH6HyURXhd9qAYZm9Gu5Rz+gdogoFx3a9zdKtwdezPY8jW6Zsw3bKn
4MDnclzZOCzEoldUPL4fq0P+Tc/UDhTXv4zWfVG7BxkFNMW/H687veVSXOt1bAD+OmRXOupjpFP9
WZDqy1PabtoFk3CfrZpT5E6x4kiJhcZCVFsN6eJ34bsjgkdJxUdH3dFVMSYxc0IhWEWNI02cdUM9
Xp3i+KEgMIk5ML8XydNI5K0czGZ4g2bv40/BPP4fvluG/yadF1X2FSeax1LYm4S+mB1m+BWN81NK
39G4nW1Circ/FGKo7k55vYWi8DjVSqJEpy3wp+Ceeddj77vq+ZTd23lYbOUUMLu1OFtDKzbnpwDf
HJCiyLrwmDH8FeKHfu+BxIJW2yMSjEXfue5FE7eAhb+I84N2Xr935zeL2Qtgvoxxy4unuDmjagxr
1vTmpD/sVchOV6iZ5yKztPsCxfDWz7V6T3lgyu9rzv3piClpsyAaXzr4/OgXQqFBksWAxlg4HP1v
TxxA4McOX/cqGR++wQCa46fb3q2si38JBGRmMT72kCF0ikxJx9g4LDavaICENWQqlnRPqP7c44kR
IPEMjtwSw4cUggQKWCOb+AkWsBrCVVsEVAz8f4kBtCPhis2fFPTof2MDoqaKIj09k0JbmbevAMHQ
IY3QPc3iNsSUx+jz6pqIVNtDYPoYUUzMpts+KCIS1veogjqYZxqzdTCRVE9Ir24Q1HxDDJSoWLYc
Y4Vd9PM3ziBhqka/G5eQJJS3rp7l0U0HwDWVtyRKpslIPKBT3Ms+mlOVbBDMu1/LyKz1jexNj35c
i2EQev2Nz0YdqjgjqG5/4hGYsSYriXrglUmox2x8KQeL07ZBxMInsAud85Hlnq8sHznRGR8MjyW3
Ea9J4LOjJDJ8tVpR3xvQNsdeDep5tC39cm5wjha/4Bf6MmA86LJdS58eS9N9o+jXqsb435EMZYP8
jCSgXv+AM+i5F5wzRPfTVcethnrJMCMeS0wUbiLslr7m8RHUfUZzoOPEizPjkEOAf6SzCsjgB9Bh
qsf6MiOaPXAMiZcn2sHwqicqXRB/5mN7VdmTM+8l4XeQzlPpJU9mg/P/xEFUrded+zr6yh5dwsxC
9FlAD1lsfnjlIRwWpW9qiwdiyKydVxbiUEswB8kEy8/sfFxiWO52BgLzPwAkhjFEaxZNmxMkkTWU
HZtpuP0JlJDEbCsf7bxXiTPVFsPy98CEHIcc2NnCUfIWmACzHM980UAzwOVEUWZ9CjQ/W5uzRmA0
Rf4BWubyn+iJSnrtVZ44kE/GwFXYMegYg32p66l/l6JAFYcsat6j/meUArI/WQ6KjfsTShF4Epmd
r7pVTz3cQ1Sic0vRcSwrIJ+F24zZZkCpxLd76Lbf8QpHTgvWr/HJFobNkwu5Q9+1tOy9chado+kX
AyvpD/QerjqzmAkck+mysve/AC+YoLKrltn3J/jCHwv7GnzH4YAX9rwg/yYwBiP+wrcZw1vEMfgN
icGJb6bc+OhSzHhds9RwW9eyWbyHZdTJMdEqFmh5q1dzZn+iMwo3UR+rHFXuK51RR3G5dWzwwBnR
0EpJQYkIf0Y0isFuQKJHiN9XTiNQ9Ihio/pzVoNuti9D4W++4xo964XeQgCbXcUsFl6UNs0xWuxV
P8EbyD++suKQH14BDmlY7DHV2Cf/COJw3NC7ohCqfzSnUJADqOQ8wPv0Delo3ViDkEgfMmyUrGmx
SmVVCAV/ADy6+kErreg4JLK5VF2J2uc76ZEMQ3BF4Z5NvvEW9/Cafl3SsrH4F8iHKDXav4rZDdNj
Dqbe0F+9A390mlZftFph0jSE3DEc1V4ilfwNAZLrmAEMjL9pJ+yzOtKGM2AstQ9+h4OMHusjbecu
viMhmdLFEnKNrVveR9e/Y0OmENLLoEIOUtrakLyuRwMr2h+CIkZrPE+BWmEzm+aytRMsksri0kq6
dFPQtOlPHxs6wH6BjFgAF3hktNtiHMdlhYPY6VAAT5K0whpjWoN0oxHwKAVDU9ZplszEbG0F0PTU
GpFzpvRW352YEtc2P02RMdyAIvWs4xX3STcGf7ElvDvvdVLsDzNfEiT4YVk5iR5HQNrtEKDFKUkZ
bl5hk6b17a3d191NKH3rwmoxurAs/rVO6ohqtDcMSi1qQDaKyoz9K4hSsSi7G1N6gyQlg9e0fTq7
ITbIwC0dYRbhwXSG/j88itJx8bfFrJu8gVR6+JGV0bKu4bKWv8oIYMmnVPws7IyEPHTI8Ksm5rsJ
5f6Q4H1mDlZdKbjH2jaxHYAOob1ty91PTMuU+ly6mCNzQY50SnWpmt1bbllv29QAMQnDhBUgS30p
ig6CXyTsTv6OdRnjEYTDKodma2MJvvkt9ZKhUIFSJljVPR0G7lfUy6TDHU7+2KydJnG2fceoqj4x
MLQ8xmu/dSwWZf8jIExOWshuJ6nwb0CYnLWfBf2b4fYtDUMWHe60HlT5P0zEUC/gLm1cM+u/sZiE
N9ZSd9xhf2JjOjO5SyFjP1DeqH1sp5jyov8rKNMgqb+KTaNZU8DJ8kKUmR9EwqvvLTaTIOJZTEOs
XynYrX0e5ixHoye/1mJLu3PzPmAXsGBiPc4dgnHsq7Mu8+X6F3ANXiwdoC2jYvIbYRMChpQI/5CI
DLb2R6wNu37Ggob3+oqQoPxI4BHhWPgdecM6infry8g++47eZEYTXpoZjsDfoTdW1UarGMDi4YTf
5C4aAy2oKRXrrJt3MZy+jaxbWbXy9hXFKaep5gDbuO2vUJy+S+KNFWtbSUfMug0oO/9XOM7kSxoa
hLJjuT5BOdjn2695QFXI8pXMMcZyW0gt3cWRbjx2nHfwXitg/ZnVMeuG64maWt7RQJYgex2izoFz
/zdyZzTZ2mZTBFVQylh5nwoa5WMWU+CRGMK8z/AMuDG8xRCbHG9OEI8oy3g1Vvr06V2QR7JqD+dW
yqaiefUfcZ5WRsktS0HUNH9HemJDpXc5o6PbV6yH9yd055iaRClRtfx/8D3Yp6gRUzpt7kVNv9xP
oI/dFPoVex3VlaHGzU+wT+PYkHkj2lLlyfL6B+rH1HRzpSynJd0LWEs58T+emX+B7SqeXhGgyvDi
D/XUJWedlxLnwwKNSYrZdnCBRv6MB6LjJltMtOBedyo00WP8DQaZiW/eNRAWG5T+xZaZIXDFT4RQ
NlF1j5uqeUx0PMLBYF/oWT9uhdFFD6OnGVc/I0N16zwikgq3CcKlD2mdb95HhzJSn0vdHoKzH/Ch
ajLwO6Dz2hB4GodJqOoSJTmqRJsOkpsfiaIQNRsQIzfAVZHFVrz/GSsq2TLSgCaCD+9iRbEA2MzT
cHz5NVoUemz+Ym+RUM7KZBGA8e6m14CEg0LA3kKrrQQo3FoP6nhL5aVLuaufnL/FkEYRWuwDDV8H
U3ZnZZu0G9Pjy+Zr82Zh33IX0wW82zhVe8vIsqMdX76SSk4lfBDHRju+0kpZaATrupvUloQL6SGt
gcEP3FLWTQCDSVLd6lqfXFRFScOkrJChviWY6ADrOCPBr4WYIW9mjElEXHLUwIH7lyzTqGjRMhr0
D69Ak+Ik5mgoHxccEtyVwV+zeCWb2I6tzkqhtasT3uT1GB/qxiOtsORXWlqqjZVwuDmBToVlfqyU
R+Y4g05u2zgXZeYOm++w0+xjDaN0+DXw5KuKbe96qFy0K6W3tTxXffHpO8C85pjrzEOs988MlJRT
hXgHXXhCXIurIWcY2oSduHAQu626DEWlICoeADAKxSi6qtdeG7J0PmjVHmE0J0JDWWfK1WCp6Dk8
tGgpzk8QlZn15UrSE/ANomqa9MJ3uHm8QlRstpGv116z/D+QVOxCLbpJfxnL6tNboMpBu2pixZ2S
5hLQc8JHiVHq33JVBcMWn1s65HqDZUQXZ0Pp9Jt3ICunSLttzL1/eSKt8M1CdrF9sHEs19z0k3Px
yl2JnNUTr6njPT8P0vC/CazItcU69cfh9icMa3SUMyz63rz7HYrF+bnbOXV3W3Y1jQZBxoaxSz+3
hyCGjYybrmsqVrnGC4aEN6bNAjKdv+eWPxW49OTGltUN8sVPOHlzBiLBS5kkR0+AyvCMOypb3vaN
wVfMZv6MnyefxH1hl+4H26o+5UF8NrWs+tttcWfYRTW7HHeVTDduWz+yImov2G606Duyj0Gm4/6u
WKTMe3/ZenQxcgO+LrSmJ+iyNirX+Xuh6++cwNk4ienSXhntMg9XLX020xqxJTWfkaHWMpm2rdE+
OAS//CnZD4IogMO36btJJK/Ywdy2Krp+i4S5U0w4JTI/Oh8thO/L3gwCPDtOUG35jXXlQstYol76
iSs1ng5D/DwOk7EyNTvudzorzWLXFn55bTI6GdaFSwGjnXXh4UeAjPYgvhtaNwiblrG0PQKmwKK0
7Djf07xItU5tN4ZcuYZhLqMwpsAE7Uu1Urrj8ZrKhP7FnToyzHqMwq2myANWg5LFo9fRXHxu9LFz
n2YdozJeZPFROjKQ62ES4lh7md6y4jnZ7ASVhmB7m6d6T19uhYioUtpCDws2XU3LkXQkgq8w9DUK
eTv2iXkrqhGWh0hizzaH/1y13J123xA2ETJeS7MeNqv3PEU1R6ZwwbvFC0ak7GlUdeovjdhJb00v
ZCRdD7PN96TKCJ1260BXhpvUwZm1yECnF1ncmdXK4u7Fzw/orThT9DStc7NOoTiBPL+yvuIVe0fv
ky10EQZ5GjJp2mi9QkYXEIDBdVg56iUqm5An6CzaMHCMxNskpwWBXyvAUc2mWrnM+5qimm/2DU1m
LziYAlx23B/PY6zyOl9yLUBu1WXWSvp9xCNah8eAZimyeonc4Eqmuva5TUrdYffPh9rkqYUtbAgL
T1xQL+KfZ3pRbsmaK4mQ1Qf7bWrrUy9LnwPoLPDQRuzVi9Q16JLUgni8slwd8qmOivElCoaiWNdl
nby0FW+yhWOPtAHFJbgCt/VeIPadfa4+zqQLxUPUxmHoaN66ttJyXwy91ax7GmnX2LOkSwmGMlZl
M+QfZniP62dzDI0w+ljLCdRK11mMzyeNCrYaV9cJ5TOiMaYH/clyjH7fdPSpCc2o9iesDwzWuLKk
lhOgle5VCsV86fS1dtfR1bos7RK3BJ1Cj6YbDVc/EH+hf8bnalpwWMBDVrpJfMitztwNYyPO2x6P
RTwJFMwY+SIPZccJ+6sdKmWmmDKrGf2rq+FokHUu6qp8qe3QWcNPsuzTGNdaQwmBZXZfTPZ4KI17
8GvEJsgsMUVp8krGmBEKHYgciS2h32wo6SPFkzCMWVIXwb5uebd5Nk3wY0DTb+Q9WCUbypl2aFz9
UmO/dOnK4TDzg0kLtOu2yGbKkq7NOmDFcdab/EUT0s2aKbQZXUTZfeehIR+7k++ki2ndyOW0nqlC
l8fvkq6Mk/dkJgsr1eKu94z4jJVJBMPtXBM4y09mrPA0O7LTefQXBZ/HhAi6Doej09pfXaP4gHxi
21fe1jZZpe+j7MJnFaOcLWBdRhhSZs1Ny0hnK1z9pU0t9DWgkL6pnQ3ZdJW1zZMzJoepu2Z/dFqZ
oXbDRP5T0tdHPdCZppgPo1vsepyHK+ofYQ1GLdtUGlVXLDezP5I8KJ3vAJ9VxNMJI2hPOp8B4xDF
zUQi5XKH0rRB4vElDz3Fs47F6SahlUGUGAnptWNqOlhnrc2fM+lL0sf64iRdEZ3AbTF1VydWMRV9
vYoKncR36rRt6LlXPoz/lZTs073HKqKsishKIjoQoUwiVl4WKM6gfxRVkHbJf/J0Azjcdpe5N14b
Y4/4JE7ypd6MV0Hej8tYaMcMXw7zcNpc30KNiPqfNB+LQKK7Oe22VrQu7fhpYgWR/Siku6XBzDSu
uwf+uBZFjpPNxMDHN8PW8aIUpGksT5nrE/LoZt5HVxrPsfzi1da1X1X8URTKcpZm4Bha7GUn/LFi
bXgTZJRZi8l5aHkJcfLmF4YNhqc7w3og8azILkiHujWW7c+hHR2N2UFsFE5BtdDIs4LnvV7HfELV
RydWGIkBqaU97IowPERp9wGrZ7+sHedSKu+YYi494ZPQiE+clw+Bh2sgEBNiZ61o19Ic7jCAcofC
NsEu1+Zvqww4Om2LWEvZvv0MUdlXNT0pVe6teBvB0LFV2mv9debn/TKcnC8jJPt5V7foxASVVEbN
ZcjPz9sJ6HNmLassuwqgOlBa0DCg4oZSuGBe/5qmr7Red1h9YyTLvM1/ojAljWKZF2o8NtkBTwN4
JEM0w65hB3D7E5cpZn4jpyDoUuclLAK2ZCpGqkdDJhyXQlpn6DILrxs9S/EC1bDlxP6LV24zKaxH
fFeMq2ulzS0Wf3lvcq+dV6m07sM41fMsAZLT0/pDmurtC8cvsaoApVg9Y0M24OW5GEJ+lJkdcz/p
YnuLkylEfPGG9Ez4YZ2LULb7V9qztOVVn5YkcP3YrdNBS49TSRXnCfiUqbO3cRfCl/FnOIGf9EV4
V7SCSfZnEMGfCNAp9/pnaos271GgLCXSvW4xBAmFpPHBpzO6rOSNk6G593L5qTu5eBSlVFSBP9Od
dhz9zFm6qX6oW61jXyGdLnRay+lUCGcgN00R49j9YajKeHvS9XBm87Z8l6ximTmdoVO3Nv9fG/by
vf+cOyY7O5bjYpjNaAIX/RYObe9aEwhr/7UB9N/Wml4vTK3Z9znOWRZ26wX4GD7tqHtmNvjVjcev
JXEM8K7P29zaW33/dUqwZROS3DUiO5Rsei2bjG4g2xT64sSmgpUfulGWy2kq3E2KpYBNR+MiioJ6
hbMkfDSkpZvrOrFZd+bzL8lomibbeE6Znw1TUt53vShpOXehUJ+r1G2O/mTQH4XAJzbXsUfzZeMt
db01HnzXpkTbFjGX1DyMP5os+N+NYeBiK8C/xu6VIfyFGOyXDDcMjBZRPpH5bWMGD2kfnNdJtqKK
7kC7ER7oOLmm2mVvtI+lMHBa8Lufqdgs6rulZfSshArwLK1c682XPug3UdFto6Fkyk5z1vRAeTTu
ZPP8LS9LW5s6H4xx23jaxxI0gEW+/DIavC9j096EUXdlI0pfcBu+aw37XA4ZpoT2oHLQVDe7nFVI
ocGGGjXf7D+vbVy3bl891KJj95n9Nm+e/+h6RUwo9OuGue4qT0x/Z7X9JR+ecsEG98mVRHubwwp3
oqkLocf4PisMZEiFSsRz+1faVouSYBlJnqGdUx8LTgBhPBxlejeO7GOd6NuknKu4Shlt9bR59qWW
LKrYt1dCqjtLZ2dfMJuyKwszjeT4iCd71Q1ecalCIIuMCxxr5CPPh07tMZOz1KKo4mi52/v3hcKQ
kznVTgFZgNPZNXo7/5ZC1hx6S0arpgawDW14Gym9Fw5piOnqmEI4j/PBPO08obxVGN1peN0WHdZo
j+c5fzUifOnX/lnloDKpxXgf8rlZiq4KVvxgPreZyxOxqj+LwkVWl7BaG8WfMclI1isByEaLS8zg
t9WZVWcUWdXeYzPrUl6FT0XPeSeRPGrTOFrP/C/DKncl8v7Dd/w31FKuRlpSbKwcKPBkfxpsdSfd
xKNiuYDSdobV/8KAc0M/NJ37MYm7EYUeMuOE8+Q6RdG9pLXxpdIsnMr+uiihwCg0d3L2PTFrnPdC
3ZU6WzLlFD1ZZD7lmFAwXrNRoefOfJVsm3XgxcnXVhWf+XrsrVq7GER75QcP0o2OVle9JBJnv5L+
MW2lsWFHdVgKOz6n7OtWutmjTJPzCcanrtzbLK4oMCk+iaacNoVF00WTtE/+NPUXcE84jWa8OLOL
O0KoW9bwyACEtTan8oUGHfhHaptd17gIGya17DMgMO/Ui5bwb9+qM9QBHwF3yD+oe7WrVS3yAkkN
1+POpgjRcxkyj6kfHXhQPAhfrPlo3nM0OqZSflQ02izZlSu3rsSQKqZDMrGmOkus8vm1a1U3ABZ/
eazcxjlWZvQJ29QV5yRIBS19HCMOjzFYIc/NTdAHx9QYFpr92WQVTxG5sQr5jIm+rbPN3/ByMwRH
6MIbR6R3vW0USLDKldMn16KYPX8s12zMiEW7NyIsOublRvTG0yzCCiQLzS4HH31u8ehLZmMuBhMc
S9DMOp2c/DsFZHp/e7GkZxzaTN15qaeWhuM3G4oHut2oim6d84d0xrJYVkI/w5WPlDX27s3BOPQO
/49gofihL1V9J/jsQL5pH07/vJM8S07JQxXEHFaGknNbFl3VDWYajcldpamXoZzBdVhoTB3tRq9V
tOwZvKNPMdmRZkcnxCFHt1Flb2tZYO5KpkOPbpHowCzWxkCJ0ASJvzQDv9pq9UxDzbC0OYyYyAr+
bl4/PfBWqTd6ERgXjvofvs5rOW6j3aJPhCpkoG8HmByYg3iDYpCQM9AIT38WRrYlh//csGyakilx
Bt399d5rqRxZBcx3ib3cc3ExrRSXZ3Wf8i3GDbQvrc2Fv2SnzbpgSB6h0yijRVj91mc0cyXVIDXE
IE74AFc33iiBhYOzJi2bak7NXdDwc4En8sMabBzmg7tJx+k+rPg//RGvnqzgbPX9U9Uvr5+obhrY
7zO4cxApPAO65hYCceBdE9eD6UpAmDoDJyZBq1jXvs3aez4kz1Mmac2msBm0tlvujeV7ztbWA61c
P2cuAIm5IQ0XJNiK6zkxb1Nh86z/ixImM/DJrjMqHuO45E7oZQUSt5zvu8jdDBymiYJGTxiywnXT
iZdUUfsdyCYHtrtF4VLeLiHtOLYLT4Zjv+L5+26pRc8L27bubNSC17B2mjAAimcMJdfEdiKRuhRC
KTYDCWa3scRe13RoV/BpPLDTH8AmeMJn8VcVSL5mOYJFabo2uWbPoOPd2m0nNwGP1K2MqKEGZi83
wIFDBOuu3zOLBvpjWOfalNaG2jXDhJyDIjMmZlYlZ4mOojw3yzFV454PaoHbgvrIc8OAGN9Jl2zH
yTS3vWRS1/awJ5v0icMBVHBLt09jr6AnbId+lKAppeMl5K1XxWjGrGGcxLHisUwD3tzYUu8Obkv3
RhkfJZrEVSQIfihpNNEG5Ttnx80zw5Hfg5BL41QDrxX1Q3CIaxXIT9+9X9PkpTZdprL9Xii1tVFa
Y5MlDBdp2TkrO3Zs+J/p51Cp0SWykhs7X36nyf3et+6+kVjJcHLjTmG7FObm0WbYuMvrvOFZhGQ8
qUAkFrp44ZqAO9xQvhc9E2qcDr8S6SrH55U1do8kZN9Rp7GzYvExcFxuVVasU1Q7yUmLcfPUYRNt
tEnDg4AfN1BxPrs8Xw3lt8B6StlvXcz28FE1tuU3HV8w9RZt8xJk/9/j633HILTWWW6GInl0UM+t
uGeMwJJoOo9cfqVewZxvqTLuLEDWHCf+hLrRtQXmXriUx9XxMxis0qPZ/uzCoocwz7sh5RrS76x+
xn7NX7s6qbHf2Nro4/gJ9sxV7qdWkOD5C/52jbkHjnFnjjBuMEn3l8btbRgnYiK7UYh1EzIyYdBW
b0wdRUjcaWxduCQ/dPh3edeec2wH2Vz9zMEPXVimeNTaD6dmhSRyevtbFL7Bt70d8KTng1Qhrw3L
w9cQfj71OSdK+t2psHC7YfwCEYtkALP7Fi/UvJ1CritYXIpDYrP7nlvltWwcXlJBugGzIRk1pc7H
kDT26xxpH9fgPDLXjI2TJG/L6w/KX3K8Jui5Kpy9pDDDbWCKNypC3GFh1F71qirWWsKQceasfdZm
UWxSV5ggBZdEvWPr44pOHrJke4sMlPt5tovIohlugaozLfc9Xn6O4Chg+ZkULQ1ZfGAzW8Aw1o2Z
o7kz6fqrQ8DYqsnkLVPPGp8DRLsk5L6fcnJ8w80Rb7GypVWpByyic2x4Bdfrx75SbpxedenkqeUn
NwXyGJZhtM8scobAYUJeQIhUZr1+FswQOCpHT/+O5/fJTKMTLq9ndUxJhhSnNELvB8MtiCLKhtPv
3LuNp8VVe5HSeIqDejMvhgKeREyQWrGgNHq5BVLmHqa+esA1xROnKtJTqNWQ5xtp3tJwfuqFxs1N
1xNKtmwv7h2JzDx7FqrTMu+im0TqjY30kusXXKuz3o+Fz0WbcfgV8HdtXV2lQpm21BSmtytmLxKm
3LQq5S69iM7C6YeHMLHcTTCjE4iHMt7qMRFKIbXvUULxXo3Tae9qJhKQJf8/2onl9SV1lk6H1Gcp
iXWwSxNTDso7hnQh6X32xlqhfVV6/hGGkGI62h3r1gwvbkB8s4l2gVKAox5L3YvYcx4C4WR+bRS6
z3CTbthcy1sNAMXKxBmzHe1WkCGESLNJ+xqDVZ0zGw+6gwk/1ecvDv+jbaztOj4EbO49CsUfUzzc
JHbwPrAM+0Gv3icm24FoSA6lwWpe99Y3SQR0jcikWyukL+e6ZhWWlWgJj+b2NorZUGZTrhPcA5B8
i4bhq0qa8djTtCYopoHVUljcVWcG/waDYYWE6AeE0Tfe2sXG5KC9CkL4slbeHXqM3tsu6+mDTobu
tXUIQsYu4Byrgi3nwhOE73I7TfVFCOB0XD7s/tFP0IgUf/Y1VWkHsn/eMfUC63ogHv2Ko4zrzIhE
VBYFL78KC2lbLa4CAxQYObB9OWeXwo3GDfgGZytCY76vkJ+jHK+b3RAWgDE6kIRxbYPXNJjc25If
Er+qXOlR62xt0l67WrcBYEVdutXtqeN+wOBPorIsKUkYrEm25JdGFem9cNPh2IbQW5kB3rV6nRMz
qjGaW2ZxwwuEkWXLgz0Je6UAxvtn9aG2O4aCRdey/lnpa5ij4DOTSd3AEnyIewU8eMf68KpaUXBK
uXDgQFWTIAmzYrrrKlCtqc5KWEIe86pGIe/BrQugNnuGzS8tFmCLOxuQsjwRUdiPQFM0Zr1a0V7a
NEXzMId42WdeXNtrhSJmPVuTnhmYecHPVRBxrAKLbphWBsa9RvToMIbaw39RFtVRe2L6/xjhOoAg
obXWZmpMjs3LISJvR8rjeQWXJ2+DWw2QiN+4xGSqqaoOqN+3qTEuoGYm5twDiDslZPH9VbfIuYdq
6zz1g4GkG77DwRhBCMLyfSLUJyFG2esOfhYbZpXtddIc+mi4z2xkIF3YNbjXesWbDQspcNO92GXq
boE0wCVfWI7k4whUwiVYVQJaNLSrGyNO2POIKVvjR90XwjL9KUL7Rce5YLmZJBKF+NuV8qgtFySC
R/0RjC3b/izHmNsOZ8dYUIiIwyorvb1WN9SSccxQG/rasnGtspYweUu14EQ5WzsK4GVevYDjIrCK
6/9qc8wL0nhRJV0bHfo0wumT8jGIB2NjAkzwVXidQGXsaW20mI1lkvKOAUzzA4i4cqNGtHq4Xqhx
II5q6isuEJXMdnL4RcVzPxTohRw3IOETI52rEvPwJ2gSXF29sxzZJLM/OWODaIts4p8f1d8+8/Of
xYDv8Y+vaUtM5txaXH/B71/678+0o44F8Ocv/vmVv3/8/et//31+/5rcSVVkX/LtZ10F15O+d6TC
4NIr4eCp698/GjaYvz8+o/32z79/DVPNEqXate8iQp57D4vCYmbytnz8/fPaMFh/fqZuAcf88V9/
/8qfX6/FZk6ntCkiY/2zLtPOaUhu7P/9qF2//t9f8/P3+ffn//2ZYu5t259DpyiL259/a2Yf9xp9
k+tPEKoHP9mavSrlAZiTM7UI7M1QjVhAbUOJuQm3ZvgmDZZV07XZYmDHpuWTWltHwNlR3fxRRQO9
w0OApRc98tZW0gLmbTd4RW+HG7fE0fOr1jNBUTQDQPhR4HJB0nm5Udoc8abJN4pafZ7LqD4AgR32
kxbE62Zq022TjJP/s+wTchaPSsauyRgCnSozdk88c4NgYshgVCi0IDwLLr5sdrq/mkBcS+OVJHSy
7fnz+XOUPFdyb+qa7XGeV9aBgrRQccH2E9Vc0Z8+Y2mqPMtiflqW4IZ4q4X7KGSggCIn9LuU/XWW
9gHWT0A8ilq2voVo06cKoJ64hJ9eXaMZfNBYcN6wQHut0+RnV4pvMMNmxvLpUnhqWJG60Rw2KkSp
Vc9GG32qg3xaNSQPasvdcrBQd10MRavQ6mzrMAk90A4agTYk+hZxwbBx7L0C7PlBV4gyjlOFbTtI
3wCJJy+hkUC0AU3JWmYWnRc5cb3HLUlDcpx19gJL/chA4OQxBzFwI9NBklrkoJVDPjbpAYPGqHoa
ox4QVlN3r3Wuj56+sDO0AfbnOA0wFiMsk0kySFDoXBSZrPU+FfnuyUb76FkYF1eSaupeINulfsGV
iIEyY1WwiYViQH8J5yI5c2Fme8YYXCdB5IKb9EeJadAYi9tGhPiQIpOi8V03Ipf+n20mlvZLxKJJ
a8oyHvDE3KFbj9cisXsiWeIEvYQxT5azRBbE39MaAziUsJ6hgHoypqmFkBwlp1QMyUYvC9zUsabd
hCN7pryZ9j3H+pqeuJgcuSbC+9E2Q+aB4OWJTOOpN01UPfC3/4mEnbUROe8Cxr5yYXvkOZapoLea
ldGrTaInWcZK2ea1SjA2kVtVY75ghBBBs+kF/cB7ENYcN4rsfulBzV0aeDOZvqUHxYKOky9B/U5Z
i/Rx7hHkg1Sqcc01tQ4X42KC2JosDcfRiB6G2noAnIjewLpg0niRGf40fbE/j9a5LUgjlVEi4FLE
j0LBTqoV05ZTZAIFYTpqKf7ZkIRcnDpQYNs52KBOWHjoVKiyKnbWYc2Iit2JyVrOu2Vstv+jS9Up
34ECRr4hyP9UiFAJShfKlkyyuur07gkPELmoEBAoie4h7DMfetZyQ49brm3zl8piTq3MWUNRYeBy
uUkYdRdSg/UpX9jGvgLb2EhA5dhWU/JKw54h4FeppF/5Ar6mDOOlyQwl0kGyMPTTJiHmsnMzJheD
orz/qmANffJW9SqDhDnZyRCUhNphNx3pXK5mfGCA7Ye14YS3YGHtPYEwYwWni41kjelyEEPlNQz6
dIvbZTUdAAKVW2rbP3IDdYzO68JVwttrT6vGAXdg7JFtbHc4dA2hIEbQ/pWN23XkPhUolL4sOt66
gRy3Bg7ipjSYH3KUjmN1Y5jTQDEsN7dw7LbWPJzTqHhiMJ0A0WFuPNXZtzmcHyF/PSVlauwlABur
qrmV5yYqqYxtVFXsE7v4Uc9tbn9CkCumFCByuTzM0vrdLVu2lKUOLdFs92lAlDymbxArvhtzjfON
6e4bq+SjDRlwtLk1U4fnqMt2rYlF0CDUkqWiXAFO8LJpLtdqkzH60JZu5QiqXbfFtisMrj6yFPE8
SEWXdq4XF7jowpbxTViUFfIB52103PcWN9VfDbGiQvkzjV8M1h6nkjeldBdgaIzLUqbEdfkTPuAR
6bblHMu1kfYI4TKmcWHf32kccNbXElk9ykcg/AWyReqWPMc1HlFVDEQ1O+ldcZcS81tB57XW5cSo
xU4OeQuctGbE9I+OGVOV8VkGpIi6ofyUPXhDiOjHzvpU8+6UqsNrkRvDbgEDK61zUCfOuY1yJC7+
wDwetsNPRLARZa9Z0n/+R+2M04hzU+bauzsa1AFQtWaLtqLVGSfGnBB4MbLnSQfLwyb5gi7vpIvu
dqmiVV34ZuVQVHvkZ14yZN8cAYB/HkoJgw9HfdMYhZeaqr3qaV0vhOEqi79Zmfmd1/zWpP2xj5hC
+44dM1JPKMWLaebNkGHYs2kIcv7skp2Rh48I1L+jqSwOteifYqvPdo6ByswxuLqaeESBWgKnU6Fg
pMLb7q6AYviG5446nc9Ujb1Cz4LMwXNeiN/AS3nqekRvi13ssp5MTayeeh3wRytcdyWTIfdNGXBJ
tSCMY2QSuZf0OgT3fxfbRjyQck4mmtH924xFapUavEc7itErKZI71a04olA1K0GKcXEPS591OO2r
jO9MJJt8li4KdRjyFYsKmPMvEYldnicod0uJkiom3FRury04Lvrvaf/Sr2xETHoqhiyq9aEH1IvW
xqidenuaNkHsboRTnPuwPtpW+MXb84KG8JlE77MYtKeMWY4+A+4cFkxy6mKop4vKwXryeS6/h1W8
ShyboxOUSCGih6aCip9LM3s3bK5mjYGtsWNp9CdKjdXEGhUarMOTVQ5rTSfv8KtPN3baB6nHD5v/
NcjQefAGMMu6gwS+s2p9y5T/g+PKH6xlh58Y+u7PuEz3gU0KCA8AjzSWCRFxf5zlgvN2oQzLJeUb
NeNHw3SXuKd5grNyYevy3KZcIqXVupPh7RXFHISZwno33+PH4ZBkKuxRBNcrug7ediy6d3eo0Xep
4angGMTfYzGtA8bZHiZYRBRcyrTB1y9Ys2lMj6h1T7zuAu4LyaAvtOaJK7q12bj72B7flgZeBltq
5aI/PJuDeQnH/Dxh8iIA4OpcYkP+TK0XhTSpGUg+SPnayx+2OoLAX6p5DtsVesFbLrfLlQksUI2n
Z9Xpnq41vSpNL102FPcyMj50W+HHrUt+RH829tTaqvalgtCLaZ+1p+PDqsJ0YKGS/yzxaVmnblLB
MFMRGJeWJp8F5D7OiwqMHzUcJhnrVNfunaafTsJARJOQI0nwxyxQOV/Xzd3oprRj9YkX3bjDAVDv
NUHxmZHya3z9nWPlpi7p3rZZ9QT99Ew+7dtcLsJq/BD4My1eCmw4Koy+YO9eQz2v99AikKO0/R2F
pm9dFJAyoKVo69ob14oWtYwB7/1SFSTAiMxI6k+YT+8YzHM+TvKzRMbjl4nA2sswtMyt997EtCo4
L6wKwr0r1Qn8MSrOyB9OpsaUjOEl1gbVuanYCo7jPG+FOTzpUnmC5Z9RprSkD1CTWHEsj4T3X82Q
PrwF0OcsNPYPWaLn62lgjsew3EzCt8luHupaEbCtFH4mnMuuLcQ26qdDUwA9AYYAQqFt2Q9x34nQ
ylkPtfo6D6l5CMZpW47BppTZ4IU1/aRQdp9R3fqTZexdrg22M26qlSU4FBXF9LA0GNmWsq6Wks1t
a6/ZhAFsNWETu27yNTHjirpoPTHk9hSJYrEOU3nIXYPgjam7q0JyF9Tm4TqWFMjAWzFPLU3bV4Xd
eE0riD1VuunRhEqWOxM7fRpH1gar5E60GihDD3TAV1bUF+sud+6qAEpfCrcbMF60E9N4rFL9I1t8
zFHSbyzyHhyrPq/AbwX3Ezpd5AAgr1zP4Pm0KpTpTppiWtpPtc/msjkzQehXCVpLX8rUJH2UnVSH
rSsmX2jEAaS2OW530UjDm25rsRsWXVBiGW96GeyceeQkJvL90q9MlKA6Jdn4Hued2M8hVwiRaXLu
ACpumRT8eTXzDGEyrFvyh55VlwAnDSD69qw5RJGl8yy08Tg1CkDUmsPJQHvDG4b6+wjC/VITEd5l
cdFv3J69ZFUNz93cxDunCce13Q87LhjYDvShn6JZ1jL1KdV0xcezsv2LUK603Q9G+I+2aEj/zVXt
4enhOufvdc1pCe7Wjb1hqPJRa8bzmPfMzpfWZjEYd0oGZqczjVc5YaK4ljeJEKkrLQMuR9a/9Z2K
i1BzEgTTerQWy7fgSp0WVHc/GPM7gJI7hCkhS7BeMvWiBRU1zBUnyEVWNjyOTIQ3EGdvG17Gawps
FxMODMSi9hNlwIM2zJ921b7SsTrBzH12IvtBhu67WfGXEXB7X3IV4VfuuGsN9bXvrA/OWb03D/Ge
TBS1O5UTYMK6Yriq6ae1fY7MSvGaTvtGlpLrQCU8aXr0mLI5JrDefjI2HldZXzNIjmD1Vz1BAC58
uX4ukFXNKlEoy8wOf2Omu4lF6bnFY5fbqFgVgjUub1dvTPBVNVplH6SqM0VPys8IPnpipQfyzJv/
AVNv6mxfSVDzPUD1urTeuWR4bASdAGq/HL4hq0dBcdcAM+B/d+yjGycuLmAeToVCXyG1mYnH6Q2E
KkbJkBM42aaPei39kYzQo5K+xYJ1QgnVasV1Ybw1Ou3T6bu9LuKHko7enuHPT0Q78rqXtNB4Zxtk
R0vHfJ/S4Vwm8YNr6oA1DC52CKm9QUsYyJiBbFdyKj3RXJI31x2utx1GCyMPDd+YmICosX4gNLBu
legtttyaSwDww7lLwttRlW/hZEJCGfQ3xn1MbvrAR/UmV+ZCer9WVi0j+wiqKvB7vbzLlXrFFZXF
bIHcTmB1eMdK7OKBZ4/OKUu16mhk+cPySVLx9LmH3l6BNETS0hec6gfnGM/ort24b/xr27WjEkuS
NcY/FzpHXLnvcmh771p9ZRE78+J8iTHKIN0uz3OkFy9zIt4xsxyKTM4E+Iy11Tv0POKSvLAGTKjB
FLuiZkmYmm8yM5tLhp6POb6be0aoq7dRVt42UfcayZ68sOiFh4iSBAr9I4/KXkEebH4NHJo8Snrj
xsznKYx/Zmb+0EX6N8d1m6NT6mTlFGQ5U/yYFgttqneDlx6J9ST73K+c9NHNwIsYxRz4xVB8LX4I
nUjUPoo41QZFltwQxlT5g3Y0yhfUvZpMhp/odXj6L949bOd0V8va5kw/GUzflE929NwTy8cr/d4e
VP0cjhi1UQtpe2NqFQ9nzrSqJnr5/8DgN5NwPVrs3bzntL4zalUjAARBgCwdC8+1lavlRr+hMD15
11qusEJchKZdsmPvlSVlupGhvjRfGYVz9G63TkaaQbXZcVdj+Z5FnICRkBlbdi7grTPt3XANUjCp
2MmcmVwZkQcvDXZM9qB97zCbrfMg+DASRlqcF10fFAVJRkQ/XmPzVuOVC/FsmSopx8hBWhM4n5FD
xLJOGrJCc3xSTTSlTl98AQ1KwQYsvzVRA88K9M3fG8Bioqwhp+Q0q/Z9oaNbSbIBb7tga1mZ9Gu7
6aNx3K9mtByyAAo0ul79MVuAVV0RMPFdGPuFYKPZqwBXS7U5JWMpd1bN4U6olrkBqz1t7WwSR2YW
BAJ40xydkXFOYOQ/aCwYtyE9fdUyKl6TnINTV0FoHamv8QQYTSTlSW1A9vL8BEPlFuvZwG+vTuTY
M7DbUWhQ8BPjTBuw3hII/JEqIamLv1rI9GAsTJQ40W1pXkzXfbTV/OVaRsbu/Sqd2PS5VQXy1gIS
zG3crNd2spGwAUHhwSgPfHbckVCOpHIc2to950OX+VjxRmIYdJaHbiR8oxik/QABeKlta+tglo+V
ozlHWZL4HosUffbfTQTwJbhMISi2dpz0vXdzrsZ1sC5j0xe3c1O1xIbLkH1z5/xgI/ABYPOz5m7d
Y36FJZJLSQ+jCLg3ckD/JS5wKIRyeTe4e6FB86qs0d6FUZ5RtLZaWmdDeQxEcg6JRk12O521gYkA
k6FqPxG0xOE6YmTQtLq8m5IGzFBlGltT7WswHznylsUdPjP6X2VmqZyuPWlkpDj8CrUAjUxWJojb
5JCV1yGjnR9+1aY7Z3JWam8GD209kC9n8ri9dqfNsrOOs9xL9knbwp6NHREukqFXT4ITQNXRHUOc
wl7q3zTzUhVOtZps6xl6FVvCIE79QicePsdi33PZvypaCqK2m7JNmdDKm0Zk30xxSrbA5s/6q26d
5gVIdL5RPJFUZEIbJ5zFYdwSlrbOODTfqhb2xqEOnE2UwuUwQGmtAzu41rGNupYeRGtuu9VgOieh
3Jns8Hm3zM1L0KbB5mc5Wx2QsE72hSIFYigG6DlBQI7m3DGbG4CmXA9a4ce1ru24/cEKlMFDA9cw
CWd8Y1dfozmlnttI4GCB+3ztcIdA3BkMXs+62rEp+JFbAREnvS7ojk78BK+17nI2U99OxoskPkuK
/11Lw6c/292iwv1m1bdX4UOYCJbahbd7tT6o2WNIdOEuVGv9weimQ9iq0TkTbYmHS3HW2ex+6qgd
j6rGsh/O6GrnmcOJXvJ2zccp9bU5zi5cmDKsT0IUPmE5bpRK2TIXfWCJ+aMV7qjTs2uReVl1ktmZ
PXSe5Cr2aI/ZvCEMRSQPvj64NX3iAaqMWzYAHNZHVyU1hfAnjgz3QSmZ0NRM5elHfWEI/laWALVH
Nk4rqmAc8N0x3XTMNkqd+ioR3fAgA0Q5Sdbla6xinFivOoo8Se4UE/uEa1HdcOaKq2+V9xHEbEZJ
VbEEIiryOsOujtEOgnj74ojApgvG8UakAvu0Cx+/4I7+QberYnMtoSukOLwQbvVCQD66aT9foPsN
l9mkFFWX4ZGTx/uvUrrRqNadKAesXJmTa89kBHij10wORjHYhyKKx2AncQc8OanmPlM9SL5fa+oi
R3exIxLz+bOqDssvOCyO1VVQaY9JHye+A3Vm16O84UJG2jsHJygTA4O53Oia/UVioMWZpsQ7tIo8
AxY2xq8KO+NW7r1IMHDpiiLXWM4LsnLvJ4O3yFWVgeILB64Mpad0NplcrWLTvbTbh55olutwH5CQ
sMcLigiyLoJtRK8XV7LJjv3PqjuBjbOWEWpJnUCH1y7Jk5WHtOnHjSTR71C5GNrwFNpsbKalyjgo
aQW5RCsQNY7fk9i2t5rR3F178LFNJn8qXwUterY0Y4aOTlL6YdrRFXnI/p8DnQYPzhvBDSEx4cmO
jMdeSVyyFETriQ0UiaqOPtGa2cW0LptWOQ9GBfprIloT2o9j2h5FwxVZGEQMXZonLe1BvQjzkxy4
xlZB0xjH6QYP3uBJw/S8Ldo2u+WJz7KMxG4TAvvxdDXRtgNjfx/58SPxcua/IPt94gXEa6YbaZBe
CLT0HUDWnW5Zn7iys20ZLnX6FmxcqJFi4gia+HkU1yDCxrNJ4hod3nvmcigxZ+DKFPDTZfGKHRKB
VDDXLR4ZT9r9S5+PD/9winTC+K4vP1Ajo+eIPeHLjDXe24tgpHGjY8eYMXSyd26NdNSskJyu3fx6
SG5AFtzFRbVQbK3eS1OqGZlWvWWspjxLayb5Vv+emulH10QzLySMkDV/Z6Zp0g6lrs99wVuI92k1
i5FM3kgi7lrXJ75i3fBQsPC0U/3BqfbEj+Le+WgYJPohe/FV4DLNcZrhBp/398DgrRNQyYSLihaH
21kwBk63NUXDqTEg88nb95ZYCT+mLsz2dhwbJ8UJjKO9FPuRtn8bNHt8KotqH7fcfEHj03hCR41O
+0uM6VaR9bhtx/hVVOX3sJAvAqmpR/XyHkWg5ikYa1e5Kc+mFbNR7rlbZNvP46MC8WkpU7niLfbl
6N/VxS4XzeJ8BQJkEDUJe0aH2NVxs8QRk30FK3FdasduslSiBBz1EphJ2jCCd+iqehO29b3Ob3Il
Bmh9ex9CxGXPBjUgacHTIzb6fiUHWEW3Nwql9HOzfLKhNIHMsUPYuwM5yMo8j22xPAD5fvOIQ9VU
iBvZQsGg3bO0s1EG1Vy/ePFEpc8x8HjarBI0Xlf6WFF9HNCPJBPDOrSpa6363s2qxgAlNiFvtzua
N45PPzr23WgmVK6V1AVbY61W3SL12wchsFsBC0cTSrv+u8OlC28Vjf31YGOuqpnW/RS5VAbiCVPt
6KpnE4QuVv4M7BMdFUMBwIGAOxhuu9D4qMxjaPAcGGO0y5P+Q5iIVRfHSyPFd/5Wv6KethUT9MX0
MkptZxVVSD5Uv3GS8SYa1BvqZx9K27ZbO7epoZJT59jVbBvVGLZVo7+Y7Pw3VicTGiP2pZiNh8BI
7gHQaTs7RfgWIAgzXajipWofbEo/SVL5BsE0bEGs3KPhG0tMLcFQBtkm2rgtXW61y/cLtHGS2sbp
ug3BMJ7owv5R0kqAf/tFg4pFe/FSZzUi3IC2BSc9+4sGKFXbBXqgKuOdWitUlCtZ8UMpGj/KlJux
+YED4ZZ0132CgEzVjT3BQ2BEnU6vkbui2LQu1YSS4PRDM5V1rVY86TB/E1rexBFjlczs36I5fxCR
E60tlWoGlBFzG3XaU5il1H577rG6ODrRXec2f6COGObjycrdBzaKBHQaeeqD8ubvdpv/D6mgB9U9
6NKfSIWiF35M21NyLUVOvjr9N1ZBUZ1dVc4bzuCP/4lW4ClkeYGMuHiHr5AqNl0Ymmsna4EsqL2v
sEOop9onDX1jk682Yu0A3oWc6z95C2ZUnNKKhv/CXKiN9mI1I8fMvzEXst4mwdkS5IUBQIIae2QX
+iG0z0b5TIQIN1f8ArcaqzzSWQY0nRg0Y9oMGfHs7Bnh/IPEkKvxatY4Cht/0hgoHniDA6K6hzM5
1zjHuAXTt2q4XC/lvCXat5rezV/CHgDJe21w5IGdjzxc/8lY/lVrDiW5/EOc1fmxHBS+kwXbUHHu
Pef5pB6dxP35b+ZY6+fr57XGNvaZqp5Z8LXLPDEbKspYbEtCPfxxzPakWowgWwUtyk/Egy2UmwI4
+m1gzOFtiQOXOMJ8micDY1HWjb6wavU2nAkUuXlf/vzXKwxiYt6rIog1dHSfsRWbj45s9cMvOoQs
gxe6k6S9RFhxBI6l5yhucHP90LiTclPp5YM0PnicOzthyPly/UCFc77kYdkfi1zfVmaOzEBtamxf
VbALe4MRyRzlFiXyyl7NOLB8gjfREQYa0iotiI6MeEhOclIxyLJAm+gUQvFDAT26YaIZIbM88uZz
TmLhTzBcrnwawdEtVJn4EnNjS2ohuuX+hA5s1KP6VvVxy33JrbBV5cw1Yf9wZVRMYYxWzbG6h6Kx
zDtNvUix7wamMARlWESB8qtK2TzpVkP/pwQMSOjvyrGQuUvtS4lf1czJjoYqadbYbfI6V2rlT6pl
r7kueR3LdnoMjI7b21J+cKEIIXThXUg7oERQF+M6ClTi2r3aw/VoL44SKt9rW+HFPVaXXyQMVQ2L
gyh661G3jQv7m+4CYSL2i0bHVl9OX6R69+FQIWqmq0Q3yo6+UX7jlCm2TWoSXHRH+z4a0uRNCzTU
G1d2RmJV5C+caNMOtli5hZz3BHrDXQ0Y5I5gtSSZ4VpvPDKZbALWoHlBFmakBd8NT0saZBdFo8Jz
1mhfudoCBYM1ykI9vVKRWm1HxUJ8Pg3hc5q6CFHz0ly7owif89RABmuF6ub6X8Wgb7UekUnCBJGW
aT+9OK32guqxvG1N5hTM1tO9G1jkC9pWfuXvilYF9+ncGt7o1keQIuJyBXeEGpf+2RgzLtF0FgsO
so8LxoM7VEA1LdCFmpL7oxs07YEeyZPQzbNZZeH7le3R0Ba/LTV1OkcsyB4VCRN0gMadZWU4hxHq
EA8RMT6UUEIfCh2rrSUybyAxukmWz19JIGmO4eH6FU7biB1AiHolo9yTTj7dpaDI7yyzG84UVA+/
PnWlhYRqfGT7rcIgKaoXtTLy7eyiLb7+6zTpOOcjdmF5jht8kNmLpaU3QZm2d/9H2n0tNa4waxi+
IlUph1MHOYHJ8URFGuWcdfX7lRhsYJi11l/7ZAoMmDC2LHV//bQ21OFNnzJjGLaPoPHMceVecl0m
0d5PSvdseq9jPA40IXLXIc+Hru/Maw5K/hyM1T3h4l68i0UKMYWmXfddW58XmnWridLCEPXoMiUb
dVGlCdkWks1k4ZmSCCIam4D4pwLXqKlSB7aUFAgntOXWrE1HNJCvVVlpt6lvGjb9TO0qU/ViHAfM
3zxrVedBc9LkhrzQhYxV1lHIcue8hGrjeDZzm8ZbceGYrEUrvXVVobwSSG7saOYxjer4mW1k9BIo
g525zNG/HriTzq4lnf2/bn8nqIm2rS1c/+ndRdp4zK/XubwpStW4hz+eRZ4U3qmWZe0ManPzPo7N
+9YayrnIQ4w4f6bgEDB4QGdXMYp7fjdnF/m0qqWs+tUgil7KunSWtXFzq7MWmyatFDMghKRiWdAF
KlGmiwRbiJMypsSdyjAWZpOr52QPme4SeRrniZmCw8TJoqkLLopVL7sFcPHnsVH5u44WgUMl7Kwd
6N4xRe1u+ZGDG0OLqGxG/T1STWFLqutfQbnUFybn9b4qelekLAFq2Ne1pqFA3iQgJ5KbjJaFmcBT
PajvuIqzAz9NOJOq/ZuO8NlcNZIStNn3b2T4dbZJ8RtNHyWHaIRCf5LEw6bylOGctvNwrhvFcK7p
ZF7cod7hHYnHm5ImSJdZLN7SYqV/2ib8OBP2QocbbKSiWLgLIzaChCP7Mi1/VqjyU/Hj6CQWJftC
fXINvkzDIiAwiYwQ5+eRxE7SsPwljRyM1dTZPFKVlKwhlQaVPbt+4ri2ZDIwP/D789Ax14obM13r
RSP0/C7FsGx+7eEZbOLUt1lghcDU0kKUC4PsNHO5UlIFe3mbhcV5LFTxhcBBdla7oWQL+ps0cK6k
8pqwisWhn5GXz2mXQ8qQXrlqHeZKpMCR1oPi6AvDLCw7DbONouQPrhWvJLrVy64J27XWFs8cgwdS
VIJ1RgeFWmnKkPvozTRq96Tm1lyts3pukPSa1yGT11l/5TdRYU/2jFJVfFsuwwxVrbaK8WL0wfUk
0FDqagWm18vPCg0rjed1XYiL/A+JhhDDJio6rrMmhkbQmLJneH89WTSaWt4PACATR1OIkUzXpsuJ
BP02aTIre2ESIZrxRL0VKuK8PGGsf+RpavXBzLxVK5ksdUQpoGz+dlRqmHq8cevyNjSYStUdfUUd
AuCxfwuzUp9pkQBG1d1pTvbSpMSGrcHdcfJhKK1EaVtcVB2BMs+7cIe0nmm2OGZUSFc8slGpnCWv
tU/QIazquUWZeOXWTjMXCzZSyqrdtz0lwA+6Rh7pGjHWLqhBAxG8+EFxP6h0CzHTkr6oOR38pNcM
mnSXVuKVY4SXaW1ZNo6ESkWdHbNt2986NFsyNmdlrrYeNRv6+WfOIGwLVpTxaFoOnBGi2nSlSZEy
pu/9TbYh8r0IBH096ja0i7kGhjKZhJsUp3wW1swieTVhAmpGqcvwPQtBE6O9pqYQ09+U6OJxVcIT
/1280Vt6mGMsqS2CTS7/B/DGz/Kz3FWbI3jDAc0Yx0k7qdvLSQuVojLNVTRECbVRq3Hyib1hWouJ
QgbIjMTZyTlvjWfkvsixJXbvNdiUfWQ1D0ac79IheUkqMUPA6K9Fno+LqkA5Uw1lHcvDyb9SOOgZ
LIbjv6fw6qs+jJGtvnA4TiHZPNS9WW3qHql18VZMlf0PJE5Jr5ZFuoyz+SwCsuSO87jmtoyVh5KF
IRT2tQe3YMn9KOT0Zkhj3nubkBxFyF+ajPV0ZV0yXXbzVyqHcmFSmr/MuH9WdZkoIGuGxIQ4mufX
52E5rkmP9IUv9E+NYt72kvo2sjm9n5+obF8sf8s5akLsl0gED9p3PadiMpqxn+zpfxB0SFrfubV2
Wf4N0cFK3GKw7yZHJy28V09SKG98tnSaOkDOy/SzItRRcPolQWN2AsCQ4cSY5TnjVTwpi++ejiAF
50GmPmqif+7y0juuGZ4RIU6Z1P9t6xCzXJa+PxfBr4r4vGmcbPUns1N5dlEwSidA+S3y1ltk5qMa
0ocbwZ3aJEVehDlLBfdf3R22HYZrpWVoPpIZLJCa89HfSaPi0bFqolMQPGoj5WxqLlmF55/WedMt
J4pH911gnpy5hFyjJ54+TZsSfxJ5aib06Hey3c/kb2ANnXeqspdqonmMwrn2UySH/kPnUSLbUVXz
xb0MrsxaudJJtV9/hXoEhwUJGpoBJ1jlRmMggB4iYs8gJ2dqXt1JcB4nbUFixfH70A4JyRWLnIu7
CfFhpFe8FKJrX2Gtw4T5RIqHv92cHT0fl62Oi9zyt2rvWbYEaT8/wj61qhPA9dMlG6XPWOQU2I1V
l6wTMXYT8iPwmzKCugHmcJeZGJ1Nmx0n66c1y7UrxrYeEHaUVOqNoL3DwuTQP1eE7vEr/DOYZrwu
tPBhwn+KmAv8pBRfpYqB/m8KkBz3diRV+f0oAZm1teypCVyFMQMBg6M/yQppEDfl2PeoCaSYphWR
lcmVtM5/Pi1ealapb1x4vWN/RYLcQrkVZR24rWCeXGDxsVuZZ39CQUngmDuLDicvr2ZsMZteqFyy
Z71wUzo9iSuLGWjLvz8AQm0i/vJ6JeKlzE/WWUjySsrV0yZ1Lbus1QwOpcm2QeRRyzq+P92oWPpd
KA/Gcrq9Jau3pQX55+dNHw5En2ZYl6+mLy0iHt0+dYpvdzl9kIUwgg0peDLd5XRTOyZPcoOuoMkL
raO4yU40UPQ/00Vtke4DxpdHvsiLOY+tevGeWsgpKZ4PyCgtqzO1KjaTZeRXZNZq/Z4s0vO/c0a8
iO2APL6JRoMqvxEINHjsLkbYiPxEOm9ev9JGeaYvVD9J5mmtiHOjYjYO1UjCHKuqLUXiatv04e+3
wPkJ+6IEssbVqNd1Ky6mD07/TA4SDsZNHnYCjW3/KfYifSsSQz+YSFFHUoRhMwsV3yKXr7riQkri
csssyliyNutyO72fcYnPzpl1WEUXqSaJqzKIc2pZKRVJCk295bHCVo+SpaIx9D7I8V1E48EeDIXM
8yCRjQNUYhdpNWuIoezERpHe/5EPb+k6na48d3kSd3G4I9IVbvqWKKkcXEUxUdJS2cPwvEIuaD+o
SxguL17p3Bh+tybNqMndHlmnDeOTVhGXspBsSRqvmmA4/aIvqRo101pEvXvnl5p6EXlc7/DY+CCY
QHmwPFgdP60sNfyLJlMaJriX7Ole/gExZT05WnYJjacIE8ZUOAvDii5Gj8lIim2VX3TuO8nEilDb
8ql5iMJj5bSLzyxTXnuP0iCeKiPLxEZ4NnKNnSixeKeZzATOxrs84ExWx6JZQeVE6p99pt6Uz2Qn
OAvdLqc9S0CpSNpVw/X0bLKaSnrusySPrkerSU2jrcYF1IfXpMrOnSQQ4xACri+6rSWfqXRc7K9w
Ewb8uRxsDnZTmJGiiYTt5DfJbGXVdAoCZsLFz8FxIrpDrzaFB/lHy0lUw7OAjbLzNDvr1QT5U304
iE6ocds0OK81QhZV+QE7YWeTa6tWB9ypTeM7h3ZJJynaPPI9iq+ef53Be8QG8xFfiKesuBo43Sf3
UjFT9Cf1JOQPHlUHxEnWqxb/BD6FfbuQ21M1jB6P7FPiFku1hYEe6ac4AxdLHe8V0YTtWCpnj2Qr
JgIqMq07gp20Aev6OvAbLmXqgRJRe59H/hw05G1cBiup/SoIh5fKyq3ZpEJpssGRwWk38XAVyYW8
sESmf1VSTZoo3ByUKK+nBVfU2k70Vygrl7EhnrkCYgN7YxuXNaBSda+q5RqrvTb8reJltHXhASL1
ctKjREPatxKD138VpGhInEZOycSW0iuUT/Zl1LyNiJQbnCtSfhelbM1Ksph8y+hItTpHNI18XdN6
J0QH3Yf/4klJVkcrkFMRXSqvGGi9+2ClyGYvyoi5px9oqTBnzZTo0+4++FKeanmrbFCf/zSm4iH7
RQNyJf8mpkSnuohEjjkoU8DbBhXM58Hvnh10tv9oTUkk91opnBshTq2PYPJQqF2wtobhujSlK+Z1
f7SnSp9BwxYpYjYCVCYhdqu/qePKtN0+3U4GFRLbr4pJH1GupZniKDcfBpVqkeUXybsxkGKng2H/
m0VFV+JBkfY1Z296n+zToUUWdA8WlT9QKK4pe3zmqHwC9F0Vb0uN1RyWeupLNPx9xbjKA7baMUOo
4TMccKpWtC49tiL+O1Alj8RStNRdVMQhxZL7TFTpHBEonNty5b1gGyf0Pn9LVd7DOONGigVkgtnW
r1ZVIqFcD4T9deadNloUn5v+S1Nq/enBror86EHxzfHSyloc+aqbNknZx8hc28itMeEFnvbJr3LH
2ddKhC01z3Md6uoHxsrQ+YVkh/N1YSA1zYASk1rDqSxxTaSHJxNpRbwHVJZWT/uhWtGxfHbo8Er0
CkgGPkcjV1Zb+bkrVTzny/YdumKTmj8vAorX46V2Suf0KF5JobXnf37zCb1iqwruKCWjEb5yTW3d
d8SsdKKkC0e7Gf2rTiNVY0g3E4HVtL84v739ILD83oQl0FNyeX8yWHXnuXahsXPu7xRWVDe1ndUA
Va0sP8emnsMqbYMPGqtlxXhcivkeny9aV6VPNEfcTUpWpOPNWi0gYN1rVFo5Jy0pPInmbAKztGE+
0EP/NzNrtBHUnP1psFk6LM7MbL2lHjfSiRlxDnr0s7qU2QFNrBYskOQ1gzmcuSyzGHQYyJxWpcHS
U2lOE8zW2To1KzQm6SZZi9q2S5XNJCNbedKKUdVzQ0BZ9nv8bpZkmtsvzlZRs/izLAp7tLaIia+U
tnqpc5NAkDr0PN/cMyOyQDbe3a0q7+4yxdpP9FaUC/cUaid9CzU7WccC5ckDweX7/bPv9etJ4eIS
79egs5OuaLheHTWuvoM/qQxeBA4kl+M/U7Fn7ok+LzTEPFHkhwPMRSprqcbGWMIC5oI0alzJuJxN
MBft4luPAaO04geYgK6moJg8WPXyK9IlpWPTs2EpTh4rq0nrqiTrhVObG3fgCrcchIVbj8HQqP9F
xvslLlT7aHc5DFwwKWsf+C7J4tqpLs+6GIjd2RkutSRmIs+E1FMW9WfMyxgIQ6ANoaOqe0PPux3x
eSq0booeGDMXhHHi3YoZq1+6onJPrPIJ/ytnvqXeGk5zesS+Kq9jJ0ppc1RmWXDL5Tmdp4P5JYbZ
qeFyqDuwX4aVPakyTSTP3VQxgRPwLzMTV3RT7ib/i4jmTdeGvU0shLq7x1Sdnm1+dsBUKvtSdnuU
wFrff8YLLWPau424ErLVfyDB5LpdIpLFUGmwYE0T60zWMOH/H2iwFCKiLI2Ln3WwSlQeitjoGaxl
5K/pikcirfQkUWEWXscWaMIrvCb9xIUJmW83nadSSw+WIf2TpeyARHKmnq1LyIVZNuJhfmSus6Hk
1Bw/LG6EktDaa6uKXLgYDJDUSrlwRElfBLokLZoyeM3/tMQKRhpm+idNrKG5teiE8nESxTqF82HR
kZf4kCwrKYZbVyAhHdfkglriVvODMVYb3MScP2s6RmOMFTf0WhbUw7i1u5ykMcMjeOClu8Yq1+SY
BkJvuHSSVMAaKyAsskDK9EMe6yWEBbJz1VI29Zh97+IYM1gkrnZ3UMgcn+IgmMmC6cmH1AU6rG/r
AEZyQsmixpF2pFaOJFlxzSwNsRyOLdt4VIIq2f7kktFrUtaBIWgA+qo4CnuKXXe8vmR6AT0RSm8+
13xzr0OfsDS7SFOO1jOhjaNN2PcnXlu26zgaIoa19M2Il3EgLDZoqUiwtHeC1jsVFJoMX/wyN5KG
9WAiYeqqSj56mE+WmVCHC7xi305K6EpKPbaWgE+WPsp78AdslmUocOlOdDO64S51FKUwJWDkQN42
UTMOzg3GrEmt0h7Ns87Q+9NIbBaTeybGl+wHGObEZk6dOuxI2PGq6AKkpOzPSxz/yqlbSEwoNKqy
FOvwy2Y0aDFSQ4bnx6JCUV9y+WofWbQmMaIte96ZldoymXyuJXD3GZfX8BrRZdu41h2sFVWdNNME
Ivw/UGkOO35Yqtn4q9FL85qsmUlNPQ6kfDPT0jJwsTwMDq8wxcueQsiIp2mJzJS2eJkhYzRGEi+0
qmbdoZqms6OmxldRYzNeLElM1lqNn9B6LAGTeHk6ymoahZ6WDqRrSM8HYC0PCyYTjBuTKDnwSBSe
CUwaFpGd8SutJ2+Nq5EdwWGVtgFVEAIRmzCX5xO5FojxeV8PJ4rhRwt6OmSfyvO4COlwMEYrsdCe
FwboNaNhUUhNvgjCjjG2D34td5N6FfmZeGE6Ls1DQbnJrZQJUxC1ehxL+OKxqbQZAT0y6FJmSyeY
TSxjprWT4TwS9qpQJSsed6cM5O0no03sir3Mriz04LpgWtzPt9ogPI1Wm3kPab9jhWyr9hsl5Spv
Qttki1cd8U1hAyHnA9EtYBUVCVWk0VA/IVNt3wm3NrxomBYgCMv/5MS49WasL1VdoCuotHeNbNJ1
SxS7Z5iOlMvAqGp20fQuLqTL9vcwrrqZkuomMjYDxNZn340Nr8aenUm7yXjTlJCKWv0wMW8sUeog
khzqE6eMlD+gh3MBgobArCqOVs0u4oqBb7XwljQ81H3EfFvL+jbGJdZGHMvzmHayMM/1hs3yowXH
K+2uKStpnpXNsz6acBpQ6kJp7jm2v5NwEjMs88AI/FmsiCa7kurTePVFhetCTn1DgDwrSnOM1GVf
+1xJfQHiuJSz5sSGneWkxDFIzzkL9W5NJ5KX493slSTC0XTjXZd9ZuNUo/zlMnLEUevXn3ocfghp
iMT+AOQYY97K48LInr3fiA43VRpcMTb4Dsnh5d2MJLncVI+9/1RpVfbOyXnsXvN0AwQuSSKmo0Qe
6k07/jcFl9Voy8WkfiSpPncsa5Hwv8ZVfnwVqkynZ4MXrZqUoOXozYE/JjNRT68dp1sTlng42nNW
XrJ+yVvjyX4V6OhP3QIgcij/hNAZUnda9qZjOz1VuraJRVZVxfPaj54mkC7Q5Z0li6+TSddx2j/r
UvO6QcFrFN3+maZzqN0yPCqXKzMsX0OpDbnm5OQ3IrN/Uf8B1UWSfFVV669WHf2owqZGMTfZJUOd
CY8rLEHrYgAhlULG3O/iR900quUBr0tKaxuMUzt1FKyyuCmXAq+YWsdl5KTZsTnmjQ5cir9L3GpU
7RrKc0lvRVtXUrZ6R0O7pcf1TbhrglJdFbvJuBNU60rwoDjSpnwl2kVFg+k5OI4P8I6uFfChLKxS
n/NMSbodRMYO3E7dllm6mfw788S8lhjSngy8Ng10ypzula686VFQnsPPXbgjh5f6C6fzun1H7vSA
4imsmGe6ZejnYn7qDHFzOgF5ppKJc990xdmk5OVleqeZonivl9ploWjPX8E8jmqNcalRV2U/WRgw
9u0x5TDgzLLQWztFgiM5x445qkvFQjSadO5q5qbL7sJy6DZOpqdbUcuf07LJt3GmzGunPv8J2Cuq
bOG6GpFPQpN9mbnLPFdnCeO0Ti+EG6np+zMJCZbZ2mJLOl7c6IMIEhNRxAbhK9JFkKPDiB47ZyeM
z/dbcVlRmJ9PIp/L3NWcf05SP3BevZjOWpdny4CY1CT0OW5JjFQWlpPSh8e96jRnP0F9rcLDwGyC
fd/rVxPYp0bpxmoLdXVA+zoR4KOvnG2q6eyoiJNtQz9/K5nWqWDIDrTFu+KnqQ35dkcU5kw6SltZ
MZ+CDC5kIv36WKNnSOQYe5HxiWRYSmpd8XzH9yPVFe4s0b+djD/HrJ7KSLVWHkeaRAdv6Iu8n30F
/+CgG04lI2La1Kw5lDwSs2ULHGaETcu9YBqO7g9vwWuTWPniADZaLp2xAHjZxs+OqIW3kRNd+JHy
fBABrahJZwXsQw6Y5P2BAqrCwjH01woWUMhpRoE420caMOd1WcyK1686YFvJvFI225bxoeUIBHKc
4kIqYfdPIIB2KgT6YsuBT+Zi85UNgMn+wAXGJaSlALXH1mNsvjJdK6a6FckibRS2AXCEgaMqlgc9
UOE6uEO0OgqCfnXvyAUD+GH1UMoFgX8qd8iB1VtbsIcUDxGhisT64igKsucxZPjOjgUer0Nbl8Rw
UR/Egh9WRvZ2ffLYGGF0H4xdxsFmUgZZE37HNFC7MEAGIWmrWT4uAJikwTqtrmPfqiBa0QYTR1MW
TPX0jIFwljqyg72WiATxvZtE1uK5zPT4PJMBVFg+mdhHidBV+qeiin9VYZcRjTLOQfrUlW4Nmh3R
bpiTV7kNfU4Bj0ShUg+LyEj3DZNaC0seurmZtddi0wzrfBEzzxcp3JI7pRbOWbSx8Sy34xdVvZ0V
d0znaVq8nd6ilEJE899vk7lwJ6R/+MR+vIfj3bCWXZzruVcR4g+SfD594vQ5Wc64wfsXUr43+/nx
O7K3mg9N7/u9x4emL/j05vH+3z+icbCRmXD820/x/kO+f0de78AZP9/iqg7DULlaRzu9UHh8jHcz
fff3H2T6bmTo03h9/MaZECLPTp/KxMRQvP/93u98uvV4L9Nb4rsDKYKnIzC6ulpvzbhMN5PCWEld
ymHGz7bTWw5Lg97fOt5mDkzQzY7vB2SrcOUPnzm95Y5H6uNtpTOOOAXqerr9/R6mj75/8fF7Hb/u
291owpjmkVwJ6X/0IAERJc4b3LPjD5IjDbAhbfwNPr35zkQe7y0pEteWO+0mjFsuzZtQ7Glvi2dA
Ocl2+ifoh2Trjf98u+347vRWUhknRphY9rfbp6+fbpvu5PjuwFko1z6IgdNHjx84frPjbdOnRNSw
KLyPP9q3+5pu+3Y307tWledoJZoH5UjL5fBrvP+60/vTXSV1Fgzzb3fz/kk/3e30NWwD2Fplna1A
ZaptmUAFM4DRcPXFu4bj0z0b//n2rthVLDb/9uFWtIPBtANrrLiIxe8vmr5y+ufbbWLKHJzC/kTG
ST++w7dvc/zab9/qp8+T2O/NJp/DfRErzLfFdphunr5AzVpWuHy7008f//ZNpne/f1iw4mzdB/Xy
xz/BTz/Xj3czfeLxZ50+Z7rNK7xy2RrKGz4oywgaj9EWic7ZLGkrOh44AUV17lbMNL8fLlrlVtBY
zDicenJ2Mx0NUkp4Wy9I0w2UH8QHs40/iKLof0uecE8Vowcrmr7Frid9tNPGtwD8CxWPSM+WkzHK
77yXQ0pnB2fU8tjCCNp2pEaNJKF7WBL6G7lRFieclVJ6qg284Do158xl3J/339XRKqX9ylqAfAzo
9gvRzJlplUVnFUviqxV11xILdG0vJwsRdymZokKbTSCpDC5ku+FpnOberPBZX5YMmXeiE346PeCk
bR/vY4kIAL1rbWHpCTkAToUlt8jYalc5F1lebzrm/EeDQrwAVpXXQ4uHqnO52hl3nJpwaVOFEsF1
TnRks4Qcr8YzMVrfB8WUbe5UbIIzVZY+M6ZjPcZgGkZshxtmrTYHzdQv1Ye8RQYZQVNOoPylxms7
C+ROjrApV+zpokw2vVefUJXgGuPgm7qBNBMVGgBOpfp2m/O30ypl7Zied+2ynmbI5JZBdbNcZHRg
SrM/C5vu18E9pZVOV7Rhwn20T/2I+0kCcStlWbeiZXYiNyJLLpSA65bCu8ubX98kVIRpQ8iqdSXT
9RYKc+WrejlrVSrpWdmqSwTrW2uUUctcTFlPUb4akGQuS5aIA/K1OqXklSL0/eUEpdatwJl5hEsA
llo2Fj4OFYl1JlAgyGqwC3OQ2hU+im0SzVhOfKrLZr91aF50wFlrs+SHnhRVlwGArZjwH53ZR0yV
takiowg8lyqZK3tP+DWhqkV3Oj6C5ECvTiNveKNzzWlyCYSRq48Vg5n7VK5f/uqsqmKgcj1lnNCh
aFnbYM0mbzUitaWoobAaQpGY8wFeJfByBx1AfF9n5dUHwOqafC+dANliQljrrsG8qjXic4Idu6Vz
0UvMpebmc4bqOWPfy1PfCHZlCmDbEudl0m+SlfUbtmZ5r5PKmnYede1uuLdypoZ1ldUNb4aVkDnx
FX+jSGI8H3XWoXIwpHqICa+57iWTibXfSGsqUHkNm2KWC+ELE7e/nVYKj5ktmLfeeAatBbHDuBQ4
mdok1EKE9GQAEp63zN0t/L/CrXWB4ZzfTHarxQIH3coepOo332oqlc02k9tUdJS5WgbevHBERigZ
aeQkofvNuFY97Y7A8NbQACLhCelSD9RbYVzE9AVzhbvaKia7xX8GXX0/fQ2G+0EOW9JR3ovoe7Ts
5Rsz924a5g12iV9JdruzJFvUG+upYmh2Qbmq68ngTaIrayd+JRExalF/CL6LrrHUniriuIBtUINl
w+axKitPHGIhJOb7VeixQNofEsSeZ71ZNU6EalM/SnVCS6jqz9VAWLQ1U4Q6lcRJeJVVemB5k5CN
qimwQhpP0muR1oTigqeGPxJjnOwuY7Bik3UMXnnsgJtXNLU8kXN2gymfMt0pmV3EmnNBCIV9stAc
c2JrN3oXgz7DGSZCOe7uu/8b+qpVaMtd6C8m+FUvRAoygJci4fplKUS3eiBfNN1YnL77Z/+Vguu8
FhGzDgasGTtMwUujcDBCsF7v3kuEE7qYIY22T6/EIN/nZT+PE9ZbY8IqJQUrueUH9mQb3k2lgPvZ
hqVvhZmnsxAEH7bM3W6TShgm8egEZvYkxGqV7s4DaTMisUZpMDIUpfsPIDbP9afSz5Zpp557ZgRu
KUZrTzLG9YhVtaj/wGJzXnWXNaLLXG0bIAyBSBjLCXs2EWHHOorwYub09j74WMDYnVwZ+oqG97Uq
DSvjux6bsLVYldiofBBkfQ04WIAYYOvttpm7zOJ/GLKxFt32A2KMWpTXXjG8pJ1+J6fEaXSmoH6L
sgPbqIFG3lFZSddP04z9a/8PWDbsoAaCatzqybmB0px89WXDTD730WaUgucnyIAWrbnqZp8irozt
t3hs/ISAPNpjX3WPbjnCCRFJUJP55cqn2RuzVsjwbxS2sqLavwVsU2ogjobG39Qf3GwkppfjnOnf
xNlQUupFzAisarlPpVlu3A94NoHDmbWV8VaqUOCTPltXpBcShrUngVZgT2AONQOd9UmhlchELBmD
WnW6tXn4ytCKLdsHhV5F2vV5bRbkXR7VXC+PHK1qyOsxPp1nTjJDrNp9Immxg+qNmN35GZO+n0la
v4C2rGsD09fdSxmnCZq8qoJ2Pbq05bqkhFzyZ+EgQUrCZ8gKUsr0H72exmBtZHvfHIMLVbkUy17H
ezj5k6ttTectirotvtVXsbY2I3yn9iL7N7VWUakND6DD73ItxZi8kFrOaLoluzJPDnQtc9lOGu8Z
CWAL3EGwre+Ascp3w7Z007MooEDCcA9Bf5UY5wdmm43zKjGOJ4nr36Jt4dFVIcdjMKzwjtombrNj
Jn30wZxHpl8WHHJlW49z2yibU+XDt80B1ITIZ8rLQavHY6Fpf8dKeIa9XINF84NGkR8kuDP4M2J0
jL4IEnIt41Acudv4qoRB4WqTfXpEp2daWfiXVbOsQFiuI+ZtWvPCeoVbqE+kvpqXVaqtTae6FtSe
qzmrfiTqO+t7wWdItn4sSpYANyZdDR8Y12KfYsS6iD8Z3Jytj7lLSoteH9s/43A9cbgs/r4bacgP
EVeqODdG3Pgi4rKH5gxAl4cLKi7ikbEo69EKcELahPkJy2d+HYXcULlhQ/qerMnz6OQy0Vly6s1s
0Bcsl5NFlyLbCOZyCjILCu10QnP15NbU4bZwzIhFy90LVSmaLf8o56Z6TmI759nRzvWC2q3WxHSb
RkEXU8uY65EK8+H/amxLrXZ/oXT7GKEVdWSY6/U5w6c0e4XwXGE/zMjqUhJLVrTZziZatxu8ZkUc
Vynpb0tmcnPQdbUwJ+0K9Q/wQX32l+zITwdk1/eqXabuvzm7g8YmhDIkscUsTjBopwXebizUb7R2
RnEXS2dJ0h3On1wlE0bLA7krJvlDVwTbUd0dFIozTfaYqx/wrph6N5lKUrTLnJsDvguLwziNGuwy
QqmSJ4IKoM4dEF4/0Z6COvZmTdvPVVeXbfU3xJsHPAM9/sIHjBd2Cse/MmZsnfAknSRI9ziQtc3L
m4nljeM2X8YSf6f/aPPK5U6QbIYX33leNVXtRmVXxBee1xwndltnOeq8UiYoO8UrH74IvSJicF8h
LvZuFM3ZisjQmcWjf6J6S1IxPENCTqiUkX0ARwuVX9gryUzv6jea2tNxE8hEkxE4xAvMQXqYOTDF
3x1fRW7hjmSLlqR0mWsWqSkJXNUC9BXDVBvh37+AvobUAOPoAUsrP1TfQMo3hVPtBHKJX2BfqL5t
U+SLI+7LyDB4HuJLC/A7S8thEn4z9bUnjZTFQ7D4Av0aZfuCybr+0/pNhnzmdAXTfKP3W9Kxy9Sr
r+SvWZ8KNSbigf0l+nTtsKVd/Wf5N3SrpT50zGeIxqT/NlATuGLi+UEAtmpUNq+/PCjAsWPRCA+c
zSgBm9alSa2dkEmM8kcfeV5VASfY9Lt0g3GkQE4XHzJwU9SryvDIDzHnHN1MQLAYOGsek/MjEkzS
jt2psp8sBZlNUub2aAW7PttsakZOf3PBQhQxa1Kz+ucfyWDOL5gE/4QG41mcieGGM2ltI4zJkz/x
YOSf+yRXiN/9CAhjnfWoXnepClLjyKuvjLAe0NpT6/tJEnbAAxYOdph40ITNQmJy01jzaX8BhRvE
L8sss3dU2DIsdpWxtvK3K1y5nq2Emg8e8Bdb2G/7m5D9k/ZPvnDblvukty0Iir73oaNKmGEndGmF
pmDTubNUoyZ754Yjh40uvv/6T+KwyXn2rEjl11ZhliO6kehdr8i8PRqkWb7gwynroWwjjV5HgJgz
ahaUy95+QoghmcN5ycKwThzOCuR347zj1XTUiBlQfvJlx/6PIHGqFGdNobJyMp4zgnfhh5a8EsZS
uJf1JxF5y+UEFI/ZRZ1mM5xfe8tzlDTI6I1xONSXhduv+LofpGKf7t+tKpMdAfW7qLxXq7vLTeVu
BIuNuE5mNQ7LES0m1MFGRWAdg6sFTnghuWf9h1ysPIi6/Jgf7GK/wBnQeR5994slt20W0MCkIyOL
HR6aeo2Ytz5axmQLOQOAuaOpxGwiY12fSWPLcy+yNw68jstAbq6cfLWNgzYnQiDe/8wbB0Zzoljk
yA7EsS7mJy3T3RNz/ESC+slgYLkUs/0HdCzryYKJ/FPPGlZhxeRJ1G/LgmfLfyOPDXYuzkS52eT1
fpSPS4atscfjefFZPx4KshpSehLKvwXkLO9sltrdHhFkbOqZKGqERRz4as5i/sVCZv/clRGpuyOH
zIqMuUnHEosZElmNgzdOAKQluc6fWWQPP9mmx8hejUhy7c5fyX22D/Wwm//BI4dSuS1kOrH/M5Hs
tMqlg7QrO84vtrx8QZKbzk60QX53krNWZscr5Jbyk5VcORLn7F702H/xksuU39lv9x9mMpMTT5xC
PInjVmAjxSH+Rzq5niqV3er/aDuz5TjZbE3fSsV/3MRmHjp21QEkOWse7RNCsiTmeebq+4G0Lcn2
X7siujvCgYEkMxEJ37DWu54Xae0f8MkWlUBzTvWYJv4BAfT1T4oyWKqjWFr7wMqwRmipfDY3TZ4j
MehlVDWNG/bhY5hUqvMG2//b/8BU1svDlPXub1hlxJB2ZsCD+4lWDiTvIYpQxX7GK4sFOnoBjqpe
ZlgnO79DlnW1/Iq38sUnzjJFDoYrtKsZtRy2pr/BSccx+tZ3DSFzlGg6/527TJcnuFrimDIAcVSU
QHA7DJlnKfXwg8GMIvt6MKCmGsRTbIURHUTv7ExJ7uHGQOPK33HM8y04jSV0XYZHJyQztmHnVPlt
PlKZ8Z0HouzJPa2T5GpRcfiBZ04HaJx5EzCs7YuNaU1uoDZAbbPwZuE0+yJBGWy0ii2zsZtmTB+L
Jvo285p7s2l2xuwWNjObAQc8asXxF2wzgfqjYKrugm5GZx/DZJK3v+Cb01E45kYhnDPXfBhS0JxT
a6yrIsxWKC16my+GMjAVRMZnqHNWnWW5gH70V66zGnrmdpiE8wKjmJ2fxrhPwXfuwh5TFKFaK58Y
z2ONIaOQdBLFhqVPJsLAr8QMxE3qSZtxtMqdJpgo8Wf0M4Vf6bUw1mhqAHJsls3TPmjQEc8l6ZuV
kYSgl7NCBp7faEzjZ2BtYK58DGlMNTwj8fMdEF1a4y43UujPpvFVT3/lRE8SA1XAt0T6JBDctX6/
8KI73DOqnj6sqwhAhs3NjI1um8TERwhk/iT0O1XqrI3hvRnGCN4FhHRTEjeeatCzEYWaSF+TL0I7
NlQuMbTX4Uh7GTXPOiPszyxpWEqqpeD39e9x0pZMzYtqRyMkeq/1dj+p0o0lP1jxeYsUgdLgs3L+
unDOwCi6hDFN8LW3zHtTNQKK+rYqZTfOD7p0WlwUEfSFn4DpxMSEulAJaRoX2Jnb1Q/ONA6Xl6OW
XEWzAZslpMghh+qgin5PAQQps5+86bZD91jirmXnI/UXldbDTld2Wae+LuxpEWwKOvEyDoiEzjxu
yYCrbMYKTt5YIbuAoy6qqHsc0hoDhh9Q6j6c6rMmbjb+JzA1NyX5AQUwSHCCU1v+Gzaj0eEzn7oW
opu0v/cUKlI6E+uUBVGdU/E9NDkq4RxlhhUxdzYgJICO2SysahygHDNu4DLHhFgWaLUUHtSW6Msn
bnVqJq5QYQY3w6s1X0hQycmbd4B1gN1zZIhbCK9zeB6dJmHPd5C1XAjlfhL080GL4w3KILDX8kEh
F7YWTf1pokj2HW7d+eCv6xn29jeAaykB2CsqJQXFM+Va6W2AFy9xVF5WM+s6GfEZk5LZwV2lnqGB
fPs783qSc4EaUyJmSR7ssHmbHTnkL5qe44Q3A7AhZFeXIjYbzkzBhgE6x49KIiyOFAu4ZTTHTyzs
1ujaKw+6C7Q5UF6tKFib7rwTZvJM2haulWkVY/4fbOy2JOIXTm1PvgwMs6XgA1gF1Qq3WVwBq7i9
KlOSQPWvyOwEK7jjgBXeOzY76qBSMpvaBKUKbaANxbOGtDuFpOTrDNmgvCY8y1Tx4h2l3Y35bioj
rNrj7ANS2/fV+tATb49NShqieLhf0Npic4d4kd8fh3QCAumvhO1ZX1gp3ToTlcrpyyw8LqTtsiJo
XyiDcKjAq0P+Ah/Y4D/MBOLRsjI30wgQ/0BvazG0/CTM7z/gt9V83Kv1nBOqRPyHpHSkCYwrfDkS
zc5bwmpqAPdc6FX5QL4xbXjQ8GnRv4O5DQDCjqk6C5tb6wtoKDyidWHOj+RFMkD4XvDcSlJpDvBX
BRVdeQTP/LBguj2p0WHrx2jKwMyv0uF+QXWXGl8px9SWLbzumpSMbnYPC7J7os7bJCiJs/eVOJO7
NbKtHr+KG/wberdBrsfVTZTgPxHeogDqXG7VbEOyWAm0bG0hwwyCjuBc+STqanOdyp7bReMDFIZj
0RkdsIQoR09JaUU2kiKa4AYM4cRBwtvvkG+8Pyf0XJ8w33KTcInG6LKbC3Rn1HcSdCYme1mHkeAP
3rdclts2+4D85kECyFKcLdTvfMiweJUp6GRYoXHPqYX0MoO/RfmtG6aXNiuvPnG/65B68tp7+oT+
hkCurYaCJjNhxKMLfXfek2PWKZ2Kgs6tA+GLValYI0uV6NDeISlQv0PBgxjubUDay0EZS8XExFhk
xN0Dz5zNOxycbnsXKd641ynFsUOmPvCxGcz+BgmvzEtZxRdg5oR3A1yqWiQqPFR3P3Hhsp/VztBb
Ev4bMMPFxD8L6uZLomN6pbzJXXi5wMND0NwoN4aHXwDi0bbKteDCz6lK+BUjDjMCTbd3FrcxdiDt
ywITLyJC8J0v3P4EivtyprtDpNy9Q8XRgjwJWANVgTEeBiNUd39gi+cW8WupY873EzAOSfa56URG
LEDGJdqeTYz/XZ8nzxH61xNoXDCZGctGdb3AxoELUEhbaMkmUAB7TuUKU7htKsYZqVrlsqwtPM/R
JTtKufoJIUfLnDlSCdl6IZEXpquoFUKWQXVmGPk45hf0sBGjYMVWizw8VjnWC2axHqO8PlJZRtTf
iopLccKRqEYL0gTRjfwTVB7kgG6DksAJtXPtRYZ9fSp8I9befxX8LdlXLNQF9byrSbNNQ/bNMACF
GiruMVV9Xs6VOZEkThsfjt1FOC80om+pYBn7ZdeMOO80Ig9FrPPX1uYtvIJhm4KHtmMkEKTn47Up
WPAEq26kWuojAh1nSEwggn4lybLh+MrW1KkZUyfrwQ9nlkxFTDuvUwy1PCYyaT8xFrKrIS935VDf
LoR0mQIkt4OhNPykpCtVUm5UapVwHaBEqTEp+ZXIxDGEo439AzQ9ybig2USpaiFV542FPWMcAqLk
/QjgF3z6TNKuvJEgP35iVBQ+f6aoK5THo+74SjHYd5B6nrpWZVyk+DKuqFzHPxzlvFfgUkKKVZqZ
6jmssoiirU9Y9TQtnS70zmGRnfm6jky7KNDB4iPUz2j1XEIPbRUQ28Gr0+TCYDPMS+mPiHU/aZgJ
UJYJZT3yKBYPNaVbLah1IfEYj0nmm6F1F3ra3L8T140RhW094q6gTC/qYG4rBUxr9GbM6PUpTb6V
Azy4Bb/eCqj+s9E/9Mp3BHvDzSXX/zmF3ZONo4yrSoIjodv5+s5C8rMvouFOmijhA3RworLHhvoC
LmDTBoKTV2ayHjzg6n2U/B2cXVO9L8ElChRsCRyvn9xWxk6qq84WUjuyjN3YeRcLrN0gFhFLA1Id
g8+kDOohzbTX6juznVHqCgPYQ+xxBHengCCoXscqdVqf6e0UXsDr6JRtqTU7CVDST4p7ixZILjS6
gXCbVgxxf8LcMxARQo7p5Ax0bzOum1z+znSX1aY5ov+ktTfHtdA01qqecsdSg/XMdk9ycHy++S3I
q02tSju9S+jKP2HevYFyJVl4/RvSO8hu6qDid9J7FKWuIERk0JQ2Rx8NCUSNghURBjK2Ggz8Ds0y
widsG/Z/y32vLZG6w3ozs9+HeriuZeO1SJoHc6xvyEL8kQCvSrN6h3IyAQq8DrTXEQPLtNt0wita
EMk6zzz4opSeJa830ZWjE5uzWVnjezYzNRhh0OG7QT90GBIo48bgCcpmV1sabk8XHpU2fKtkirAX
VnwOuhkfgE+4+CjLL0p1vRDjadPxVLW2MzR+gCMhx2ZP8sRtzRBJnahiF8BA9e/58QOStFUmqd9+
MuRBB+0HbZKAjH/nyItKetThA8ZZmW7eefINgZ82wz2h/yNTvojVfcWk1P/JlU+tsqGF3/yOlveg
KKp6Q+HtR7w8zrbWgciG846YH4zsNiiqS6VV8LE0HXAz4aqnjna14OYrYn46mFz73yHnp4EkxpBG
K5RTm7IR4JIUF82Mnc/Sbk3VBFS1mEEZ+Pk8g/DR4l4XZgB3miFzZwx9CMja8YIyc8U/YujB1jyE
TBaToXLB4bYOyffvKPosf/FJ6L3T6IVRftKb8kIV/y+B9MbYPOEpppbmPRmUDT7lCH+TQy/kUFSx
KPnIpQ/7FrWHtCv8JAViS4H/Jz59UYp7cDIQzSr5oR7A3JQtNVMpdJVfWfU4kdZr02g3cYWLZCHt
/98h661sQAIgJEcVZr0XdS9xTa5i9govrxdwfUZDiBbhcWbXh4P22na568E+V8Sk2Igg7Nt6hF9Y
MmvXg2dCsiTsf6DslXy6DTTj/u859nlLh6jV1Nr+AWavlfSwYv+MZP0yiZ9VZWYbxDt8764oCZMx
FMgfJs9a/aTbW3m1K0vry78B3FNrRYA7Ne8oK1kg93/947/+9d//9W343/5rfpkno59n9b/+m+1v
eYFzrx80v2z+6zZP+be85+cxn9/xr7PwW4Xy/q35t0dtXvPzp/S1/vWg+Wx+fjLf/v3sVk/N06cN
N2tCMEDtazVev9aUJi1nwd8xH/mfvviP1+VTbsfi9Z9/PeE7nmGZ3lTht+av7y/tXv75lwJSUl8u
1elKzd/w/eX5T/jnX3fNU/CHN7w+1c0//xL/+kf/+n0lw+M9WHbVzFWXtR+n/enyv/8c/yDndJmH
WVP/8y9T/esfxelXmk9LE02iZ4qo4AOtqLKlK5xk8e3pOsx8jpb+V17mYZCP5nhmZZMwUdPYF5gY
M4637tOUiW88DPHExMEvDjVY2heJ5N1mIK9/OZZZta1KfLnkIh8uo5a6qzSUhutgHDWcg6VaVAA7
DsRCF9viltKeNNVVr78WjHGgxqa1OtNS7wJvmIXwbSoTfSbnhApbTDzhwqI3Sfd5FaFncWQJdPqb
Uhhj2G57XROHbtdj0B14O+7UKdrDNCi7m6KTRBVkdW7IboGQWHX9qK+mQ9/BvUeC1IzjRuR7meIV
WGP7qewjw1OnsbmuUox+2j4Jz700xXaGKmqFDIDu3cLSD26nJodqVUj5Kpla4bkP0vDWjNSqJE4T
RFd0+edEfsrdpAFGC3KvfaIOnahtneKtxBQBuoKI7bWVd2NiODjAGXK2Z+YeauRXp7gfZLeHm1se
ZGNKM8mJMnM4D/y4E3ZDn/e4Q+MUN94Io9RO4kr048iHW8loydjI4RBAh/PEvCm3kuh7EmnHNCa+
M1zriRhWZ8VQ5xk/Q6rJqN13s3HFh19eDKSrcCwyGLKwj5+qtprZ3VE7XL/fBz6R1U3RaOYx9BIJ
TMunG6Ie4midVwKi9f/krihUqeqosbIw9KZOMi7RyDiqJfl56SiaEPMf1gIhEfdpRDZGjbmiZmXp
hHob8Z9PggQ6iuLXPcFJPNjNAgNNxN6FUw19j01T2ISE9hwFHwCxZlTEnVXlUhCs0DtEBFnm20ss
FWEVyPw5cDcyan2MKgh40+lOI9vpycSCy2BFyx5/1TUDgUBq1t2lhFSLswVauDIC4XVSy1uD1DK8
ZuBdE4qxvOxI9KvJpM/5FG5OW8UrEuO9sBC/JBF6m0NUYGD7kvqpbz3Dt8TkCmiZRWlwkiFO8ms6
mWlahk7ZG/yZYXJDShhE9/f7G7wv95YckZZY6Rm3Lpm9FjYphFB5J0RW+PDhTg8SHNc3FdOh0Wml
4E4Ozaf3W17RzPgScQy2tDLGVvlgKm44+z7ouUn8LUTI7yXZbjLxg056lUj/OJkUhGST47UyAuB+
/DK06vMQVvWqrkSTCTgR0QFd/WroRVTBdfJAfCG9z7Xh1huilNBA0u2sUUWSxAOU4XIrU5INU9ez
s7E9CvKorspQdz2BJ9kg1DZgES5pLrzexi0SbHfrutibhXw3Ni8GtHX8m1Zx1ewHqzmirITTHOLC
MM3EwARBZKekK13DTc3DP7lSoVgPsBkDmATycKeO6Q34ghp0ZGV9M4VcJrWBqfxwI9IqWy9jX1av
BmRFHDLUNEQnMShluFJMi0EBM3iZuQXsa4zYc/UG9ARWZ5lqvjZj/DzWoX5eDH60xtgXAT4j9uBc
L4ULTRpNn1tZwR5uGuuV0OT4kMh4BaO57qEPY2v0sXXoESrJlyr35IT5dT74rl6/5jVxe4lZ5p0g
9iX+GDQdEagqb9Pl9RVpwIjr/6ENSaxccv0YHDONsNzFYN7NWR0aasLArN1UcfYgWgRV3+FGNYN1
PILQ50GSpXqWC57+S7gQbFmd0L/v/P7a951aG/NIoUeaGyFF6jzARGqghaj5ZH40tSCUWAo6O+FG
89w2o98xQflD+9RqCnDjflkqueSJrhZr0/PcXhmNpEMcNQBg/P9os5CLx2+nrzwtTych0B9NN7/v
/7inKnVfcqWmkCe3GSNKxM1W9+bk5bz+cYnhTfdjj1HPDf3p1dP+0x4/LLQdjpYj7iWROYluO3rY
wntpMY3z7fZzz3++jiza2J/aUbHvMaoRTEr43dN6U1LFf/P7fhXWQndzOrIeLWIGEAug0GliLOKL
Zgm0VmkRTvzN2MS0N6d1U4DX+aElVgujldwphAa/ghKh4MNgqKulUR7GSRodfylVOzXNbcQ+8sFz
Q3haF4Y2a29O64bfdDoqtCxYB5mF6Glptuk+pnMxSwhuzW13IOBls2pPv8h7C57RmRLOx9awvK1a
38SpIp6/SzOI5bltVWEa22iarrhRnhIpD2oi3ZRMiwaknIRMh68AA0V+CxahU+U7yRvRJXmVl943
HfXQztL+K2Yrra1Wo1mLilC9HqTpJpbCWnaDOfFhR6IG1tDIlZImvh4hUcUqtGi3QsU2YYUheq+m
qBVUgI1NfSjFhkqntFUf/aYWOIX/obsYrWrcKp4PUPM0JhpKL3dESK74jPj+SB3j0nGMA+ZLrpaS
yftj72FR6uK5tTJxkX52IdHQrxXF31l+dMGUdDZux44i3hX4lqZ4fphIH9Mg3dbDHJ8opKOVWTeW
lZ8BjTykWMWt3nucxqv3kx/lM1ZipXezjAbAeKrgOG/sxtCjsJSOqO7Kq0LLXd3zlv5Iz1IwS5Pu
TJW+C4zuYEjBY5+au9gfj1GHJeTSOyG2cgdh2M09lGi0VxYOHbaVpB6ZVN9fnbqqLH3zteFZJRmf
U8tHMdWmbrW14NeE94RVahp7wkmvFHTJzlDNgwYVcCu9WW7gsghIYA6zJ32PJgCJl3Wh498dJTfW
mFJAJVG74PnJ41yr/KO7y2HO171hD8ZZn+PoUMMNnHs+s4wxOvLbw9z7ZdizGtFjL+9lbs2MyHSi
buZusKvIaIyXZVqf16kbqv5lj4w1LqFP4AoD/q919BHbtFlSKAh7+khrcHXxiBpgPfeUEc5vjQ8t
L701Bw3VlPUoottZ+swSvjO5ozML58hyC5dpjzpCEWEIAc0pyltfvdZnsNipI9Wi49CcZ1W8kZvi
aBASLmcicnddDldDkV3RvfaauvLJ9RLg3wd9uhWETdzvPOUWq42lx2XqWU1uHJYdTRB4UhrEpVm0
fSgwYGqHeVlYnUxfGVicJsIShshUVnh9sevHgnF+Q2SG1uQtJ+EMtFzs8qM8lQG6oAobgZJSHzzf
yS6KriLneBKeOuyMIirGQru5047SvrhVRUaokEdqQkKICjwBxvZvvfgQJ2cwFtLMiXq/exiazKrs
uVM3NXNreULz/N6vK9Uw3PlZIAOZW9ogywpiyQ0FtZFodZMJ596Qkbs7iGUIrXlpHBSDuk5SUCG6
gspKdJnyToFxV56VWPB1paBO7i9DgVisX0XM234ZDXRqHx5IbVlASHKyEt7uw6gApws+CHe/jFNZ
xgan9dOS2iBBvPnDMEHXu4xuOJ+bq9O6QWIeivf7uMEbVBrmGhwEwJuExu20/nH5+35ADyVuT8u7
Pq6fjiSBQH3/333m75/2nx+pNH3943tP75q+To16Fyo+LtQNhZd0Bf/xsjVRQ3w6Pi7nPvE0GgiT
IMOFm8JXOs7TrhrBRntTGbLW3nzc3yZTEzifh0Q0JYjiNLPYh20C6ga4Xb5dtk+Dk2WvjqN6YqvJ
BvmM0WJyrYrXy2IeKoXBXFtn5Q2e8a3zyzwvG4XLwMD0p2oZw1dCv4fja7qCNL0NuRBeZuNUOUsk
4H3ix71IymjAzFypZMgChn+eAinZw2D7EgjTI/ZJhp14PeZRKhW8THg3coo9d4rnLCF6qd4kpR6v
Uoxn7JrZG2W8898H2p8487J6GnEtqyrAv+5gTnm/InuJtbxQUFmzvPThT//wMctLXdiW+9NVWY5a
dopwd8N6kjbfh1qTB+EC/Wf3aMyr4PKStaoGt9q8texaFrEvwxqiTv2P+9S+AXqxHJgA7fi+qgod
LfzyzuWl5e3vm8u+96/Jljcu27+t/vtvfz/BZW0ZN45hNeCwVxV7ccF3zGvdvFj2vb9Qx+L3fe/H
+VoBPWw55v0t7y8vb1k2sU4IHDEkevCngyVNR6W8vPLhE097l7drCKdp7ubzCyEc0myfTvaXc3r/
vuWzfvmqZTOYbwp8JxA+/Px7Ciid9K/zNvXFspMVMCMIdkHQyJZlOMMwegpmQWrMq2Dpsj0FX/vE
r/LNsut0YDa/8H7I6TOWo08HzS+/b354OV54HUgnsYZeVpejfvm4ZfPvX16+4sNZ+o3n24EVoqZA
W8/kb6aBxAvXY16UvkDcx+qFYoWOubNP20wYvx+0HL5sErmI9v318tZlx/snTXrDhyzbyfzxy9r7
O7MFlfL+ng9D/UC4UGYNV8NwBKDG+yoOA9U+pVhlv7w+ZClOTRqZsH4eHb1PCHpB6FaxepVqmrZb
3By82dchC+sj0kIBb1lh3IItd04TBTP00v1plTK7DAeAhDMHD/JjddkbNMYBO3VskedjlsXyxuW4
980PH7nsXF5eDnx/37LPk2cvvnn+UfqznXyX5s/LHGTyqsPU5gotxY95iJc0Xxkf0LLNC6Ue8oR6
I5+lPu9Ygks5MWB8yIZ+31vhsFcNT99+nKjkWjKuTmSghdKha8cqrUeGL/z1cD3Awcxr74tlH3T6
YpXDgkRgzPWYKuSyDNFBZAqV8qBGZUI/IenboCqVjR/0w97zWSQIJdfhJN2G6dATsfFrcY+5Fwll
7QoZDnmlCl+PJqwUjPsIhyybaVWeJkVy11J1RQx5H8l9g0ueiXly3EUMTMMi3xcyOB6jwrbatxiK
hmW/k9p70u9Py5Qprf3yEMKiOVh1FRMwbOghRMVbzxMoD0WVTgH3lgK8em+JeCZpgvF9rTYrdWvI
raPMbbQZgoPU9Jo6N/QcPNA03ii6CJMuq+87w068UPpgWjMHzPbLItB4XN83l7VqpCpNSWcxCA/S
sogpZNgYmbQD+jiiV9VFcS/4F8tcTa/0YiUUPY/AmNZIfuYZmwCzNavaS9nq+tONqHy+G5ebbNlX
JhVQrk4FL2qICH7yZAN+td4vxiYaINDvbifL9vLKyQJlmfiZSrISjG7Yx9h38wsrBQ0ejiZuuGwH
1FHulwlh3MsdFctGg8O614KbRumBb1cvSI44qcP+tEqIeZkcBtO09gih7f3KJIS+RNN9gJPMwIHk
SeZpARRF7Ud63TaCD17VFFbN08fQzECVzRc2Wq7uBAzY8NdM0IPBhRtOdBeOahdupfGqjtYjATj0
bLv6ZvhqBpsWSRFzxMyZ7pOt8IbLtK+A3XaoyuN2jF9CksSXYbcp/Ec0R8VAndl2bB/db0pxXiKJ
qrcycITA7QbZcQ2gKXLtan7gjMaWZG44nfvipTS6pfrSek9dOn90VDmKxZzKTYZVc4/bVSW4YvCU
Ksc2tDMKwoZDa24TIv/ZCsi+nj8GI84Vr/P0D91sgSl6v9b8HTX0M43PtPvY6UzyvOodXA1Vw6vw
0PkPxit87BFavYXtOlr1bRWd5Zg/QRRPjh5AE9lOx4MKyTc4A0pYiFuTQlFAkx1htc1EeSwEv0LZ
1FxOWbCB9tkqp4Xke8627AQ4HZMjvA1FbZN+sPv2sRpWjED5RK+4CIgDZtA7HKE9juY11Wt9+5AS
D239y6J5AS9R7c2DEa/IO5pUu4bg7Zk8r7JkFwgac7gtsDBsE/z42khsMCmeeO53e93c1qmDIl55
6v0JnetGbLF53MnxMa13JAByEfwr03rgdW6iwPBFZm7D1CVHLzNG3SBtbd5kJA6P1b0p7Adk0m+R
bkuM2S6ks5SgabL1NFfHS5lyKpxoSVjdR4fBcvsLP1xJd83ZHKV1/caJvXWuILfajfpuUDZFgMLN
1qpXuNBTgv7yzIwdKdxSEa9PR1N+jiYGjDSVM8D9KFpXubDK9Y1ZbYJpXxmXcXuIMJSdeDYUe0BO
EsVvuX+v1mc+99EBf1WuN8li0d9E/G26LbxBbjS0Fe2YwG06BHvM2n3FxetJ7TYT7spvWBep2ktA
uGtYwcYzm730lldXGSGVyVEoUy8drpMA3QjqMncnSt3S3EWCiwOJUhJvIuXgNF/xgNYGUKTrPFtT
Mi6A9rGcLKI8xIUV2EOnNg9k+yVgusfiWhOgP8KF3k9osTF42lET6lWrARh8fkiI8FUMH47Mt7Hl
AlkK99BWj1M82u7wdbgLKjvaSpabaFeNvOsDUPndEQsUnMogAUVUs/qYSFK3seung042/DX6ikBI
BzCM7kUWsee+7tOjoa/FW5mCJ+ELRSahcRE+aqR5Jjj0e0lnFO6kXyxlX/Mo+FCdLgvUIGJ4Pc3U
ejgJPLUVrvFhAc4C8NhabVEoOvA2evgY/gq0AU4pVbxnnfDiCB0UArVwjKrnJt3EkEUj6bY1LyBf
VEgRLbIbjv5CVYl1B9hcc5Vz+KkYDBGmzi0ifIwiSTGu+y84mOsGKDWbmtWCUuTKyR+hJ8BQbPFh
1IlprviUmrJLkH3Jimt+zs1snFnnyiHdZNucEshmPcN6W9tufOw9bB+HZcPhTEIqynO3a+6YPEGt
Lg7to6Y8lu3WSNxm217LL57ixtWWUwOVXSBWg6VcFQRWbA/GbXqUFVunDsDx74oHFFVqCFj1kBzE
1vXEdS7foHVuRMeiOZb6Y9cfdXEdPLfh+WSt4EgITwk/V9mI9ihs6vCckAimrAawp7vsIT0r98GF
eiu4zXQdhPhl2XL5VVEuAm/VYgRKUF6TXFwEu3KjJGfScBTUs8o7kHFNC4yT16WJVumAvRTp2AEt
+lWI4E/dAuOBhTACm7i0HshnWd/ye4Myoe2wpX7nBr/CQt35V9MhVvGPd4cHC/QIad0MwyyX2mkU
IpgtRI8i4FzyZplsd9a2TujvKGx3LPJDE/ozGzFKcCyEWw1z0+lWnRCbXPVMTOsnSzw2wDux1Yxs
ReNHRgQFp2jtV85IqWZ+c9sGt+O0N03NbhonpNw+IUgLrezGj95IgnU40TGntMPgIa1ru2vOZP+i
C8C5syGuUVCLySYxrzHBS8pt7B31YdvRsoT7AjOv8qkvjpJwqFFMmS4M98q0gfaFmBqZOCfbOFtb
wJxYl+zuBZx6ZF8Ej6F64NPjA5OaQAGgYs9k11vdKTf9dY41gbyC0wNYGC+QjLn2iqpZ6lCaZwnj
n01QbXA7vRUpxXH0PWV8drQ2KF5ZfdMip3gANaBfxm61U6+UeD2to1V2GC/1ylW+etuGMnqqUVzu
NMOFgSS+ULgY3fuYPTnijXHeE3a1SWjzMAQPuBx51F5TwH+nXpovxRbx5tlr9dBC3T6PqMD3obw6
yHwF7lg2BFdwGlu7rleD421Th2tqB45kB2vt+pv9WrjtN4wSVrtAtOVL5TzbypcjjQIDgDuIKzwx
2UP0gA5BIi36oF13nkMtTaqiEne9Wx3IXOEGyRmH9vm67nY6/NuNggLu0jOoQrlLELdGmwYJjocd
gq0Ztj84wYpUr5Gvmm7t9+6Osqc0oK7Dyb/Wm+IidAd82MWNX18zZYIl502OX61HN9yrq84BjSlr
Dt4fXXY+7RUDHMjq2bJLBzy6jPhyLT3s1HbVf6UmWjni6rk1SFCeC9/EewkUfGjXTz6PAbqIK22b
Xol3/j4+A74EQQ37Wy86R4ac3+WbiLPahFfmF4HZIS0uTBIXy4Hp2eCsXex5sHUJ8h0AZd8B/sOS
fSQiVuFVTUkL4m4u+4PIE0aYiBnUnXQr43txI99Txr3K1t2lRkGv3V3GB91R0Fna6xbvZC6aox2V
Y33eXVY7b/MVGPx0nI7lubKGOu5vKQI7QmY74/EGmRMDazkOONzeNh59hk05FN7M2Q1H5LZgk5Y5
auvgS7PTOv7w0TX33v5r/TQc0/NhhRuuuWH0cZT32RFm3LQm6OzEjuAmK4qo7daOzjyHzPKK8r2z
ZG2tZSe6bHa66RS38XlxKzyG18OqfYpusRC8NWzxrbzv3WKn2aTS4bp+8R8o8gUCd4sNFBXSGkkJ
7p7GrlbSml7jgZaMW4crDJUrgSoGDhCF29yG95fTdXU0A6fYxefCVlsZR+22WFGP7WQb6zJzwrXx
ReC9zSo40ytn+tI6ZBRsVLOOhcmGb+tfBGVLkRWdy5eUv2rjbxiU7JIDt8N9dNsc+7f43Nx0x/Ip
YdRD9OtRfHtMz8NrMuRvwZfsBQosV4I2RjtgK0Qc35ldcm6ym/Ysk511+1W8C6/gX5Nx4LbioQrt
W/E1QwlMbsgZ7zCzHuxb67n9ioGc6saH8irdmk/qXfVlPKchpIFUn6ov0TfV6c+xbRhu4kN8kO90
p7ssr9S72EUgbYsb+YylM60EvuC5oN5+k6xrJwN1amtHY6s7mE89zjfdVnhAO0zz1hKxgFP8FR5h
e4aGhp2DnV5J2+yCLnFfvs6Wu3eQBHbTIVrXd9PBp41pHvLYJa8UOfHrct83D9FFAL6M3oWnaDUc
Un6vaNXgNKzvFc8hwVFQjJoB0rXDV2xRmwde42EK25UuHcgFhlwafFvosLhMAsIOe3ienqMbwXOi
GLm0DaZfEm113Gii3VAhdCc8i2e0y7qjrYcdymyelkt972/JO/GDjOfDS/WlZBZqK2vu9+wWca7y
jQL50cnvhQuMXNf+NqdHiqQtJXHifa88Uvi283fhjswNVkzlmhzrXjhTKCUNXeM6fQUBpNWrwHqJ
R3A+dirTZQ6X8YNp2Lq1Dq7Ga3FjXEzHdryKzyq41egWYp4V8QvaaLfbepev4RWyAdw08cyQplXP
UHlPNu9qehiWBnBpJZAx0aiASa/v8lcfJTrWj7b23PLGEitSghg2WArjuT/TaQjum93/Ye88liM3
tnX9KjfOHDsSCT8tb+g9OUGwDeG9x9PfD6Ck6qaolrTjDE8wogJVhEcic+Vav0lX/V5lqvZaXxYH
50sCEwxS3I0DyOyVpfLZfzLOQNX301mPZ164rG7aGi4D8NFFe2s9ivvyEih/NG6T6yk+eFG/FC+c
IrUPECjF93Y4Gx8ZENsvI48RckY6dcZ0bIQI3XlFtzSsEStEGekwrL+0OyI86Fc32gVU2AUox6W/
9NblJX0pw+TLmJx3wxahmku6vPiyO+e+RjuxLNbKsfEW6qU8+LyhhEBL9UXsEZ4yz5y1vefF10Eo
LfN1sUp3Pd2NuXUuxVZcZMhlrYw777Hc5KuBnNXCpxt78HZfcEteG9SkGNP6a/OsXWQMeOEl590X
a5VOUiz7DbOxR8gS3hfr2/hco7/0TX02Lm3G7nDjXKSP+dHc10e/Wjo3MkTnlcr4miFNXhEOkouh
0d73O43uudx3y3KlHNVbe1tsiVDZ8/bKXhk3xBTdd3u6etjJRxxeds33ln5iR712SQ1xF27C2+A6
ujaO6aa72ZQovj2CX+Ft7ZWVvG95M695Z90H8os8QP27Bo47WIuH4XV4za/Ku+gmuQCVQy+IMcul
f2fdqpdlvBz37gFLiQv7Wqyx7Xr+Eq6UG5yreJ213fRn9gu/WwTl0nyQr/GVYqzx4ugm1bdF3S6V
JyT0tGAREUItUb16sv1zRhrxULlndr0hLj6Yh2gdbPHtyffMF65xP74gzKTVynuMByFGeIus2/d3
3kHfO+MqDTfSXo/WdzEES9u7jsyBpzjWK+uuvsPxwjuYtKOSNza7cR45iS9QPRdNGLZYQUwZVzzS
Fqa0NOZGzI/m1JsyJSNnBd354/033FU1W5rkCshB2VNRYV5SpzTVvPSekbIRy8y68HrCWOH+OqWU
5485aXL6Oi95Q2cvZAf8d85Ezedji/gwF0k7S72NOtwR/iiUaig2qRi97dEKW6RtcKyUl1bufXVy
4IjbddHKYAef1DvYvNUdAsCBAq3LirKdEN7lXE4tY48J8PTB1MUUirn3CiS9yymdNy/BYit3I1q9
sqfIUIVTZl+Np9oCiMjfFiPcBRkFOrrLeFIY/6EI69kltE8PdmiXpjfZCH1ykWpMeMeQmtKgQdnV
gVQEJhkHdfqp7/z24Psqpi5D9EWtTbIvEuMvn4h6xl1lAFkJyoEKULUdcpMwaDpjMltUBUQogJVH
gbOowR1usUO/kJpGh/tbMbdEaI6Ok3OaK7pG9ti3oCmaaEgQkprk0K2pRDIvNr1JSiMA2wSlibTu
nOedc7vzkjVX5bqiOCaul2xDjRT4/AGwtTjIkmT56bdcaYJdifmglw4tKRW1mzx4jfLQTh/z1/lD
IN21bDtmYHMudP7IFaWQ+FqQGwUpcV030Arm3Ox7vlZOZHU5l5Y738QAKo9z2EpYHvdTdnj4Y8lo
PPKf02/zx4ev83rzZpGSU0pBVPNFtTNAN9X36LdatNAtOoAI9fUZnlar2VGtpTw45UVc51xXT6Ly
MDiiPCBLA8P8hwq1bDR6Ip3MeD5VbnrwZ+9LkQ0rI/WjVTj2V++Varcg05gUDRAQlBovG6QDNzCp
YZDLvDhgCJfzNMwHS9rN/v3b/A8H8YNV4JG3/+HHebv37/MiLvROauVHbSTviokUwwqJ5NorySFX
sBmpj83L88/zR0q98hBPH6evp/8WlUvWtY2382qn39/3ogE8Gpenf5ldem03Vo3aqKW9A/PaQRjn
gUMldCFhoZFlwEBwKrfXKu/gLGiv6C1eb2r/nMVGuc0cWO1//G9e+ii3/15bn/81fxSzZL5exRne
Xq1EvJI3Zt6IDHY9Lk/i+oiE8Hg/av+/f583mDedd/qppv/7mvP/Tzs9bfO++9Ph31fvDS/dlGV7
+2GT+YCdVcIqLwE6nXZzWu/jmf3wfT6Jj4c6fQerHG+lg8vGyejgffHj1f3gfODO6847+eFI74vz
r+8XCEIMDYyYrO3847zDv7wn88WgsUgDnNf+4b6ervPDxXx+BqdDvAMeKNU9V1NhA9OY5DAaGGXM
Hx9++/D1s1WoA8xy8z/tRm0nJ47T6vPS6VDzbrPZdOO0zunfn/328TDzLj7s9n0dSxtvampum2a6
PnsuwnrhkG2LKjzU00DeTOPt/N8PX9FFAO9F/5y+r2jPldV59ffFef2MXJO0DazbpgN82MX8df44
7eZ9ldPZ/OV2H07sL3czr3c60ry/029gs/31/3F6/hGnxxBS/orT8/C9TPCl+onW877NO61HsdT/
6JamQbsRqoQWrKm/E30US/sPfC1LWKaumgIQBEcCZD4RfnTjPxh96qqtG5bQSBf9z//7jQqky/9Y
0lEd/mPYqjB063/+BTdoov78QA2SjmGojmNxgrpm6bqYqEM/UINsHBrHIMNI2TNBwzckoJkRql0P
LBE36B9uzG+8pB95SNoHHhJ+CKrGleqOrTlwkYT988Hcpi2klnnubijViFAcV3dqlhp0f1jrBT73
4ltViX1DFktMZCX7qQDLGSciXgRt8oJqySGL0dUsO0T0u7pbgeL1VnrkIcSbBvdoUt3lMf4gpqkd
AzReVrksulVTIgKpI7Ta9xYzRyM4yzx711VCrhXEThDBKK9+faHWdCE/3NX5Qg1T2AKRDBXB3w93
1ad77zWCl93gkdGuAUpqoQ0wOTAoqYzLSEWg1AjkV0TC3+JA2+WTnEwAxLV2kXUI8nrjIfXki+QN
vtJZHLfdyo5A65slrIhUJsvBDIq1JPCUWdUtUG56jBqfIIQMb6zvpa1RhIRUOHq6xNZYw9M3Oo/D
HO07DRNbsAqKFNnGscKHOboep8B6XvLBeSxzXxNLPcbXoUSNV7Eczlbn1OsW4GtnCbJgkZIiiVE/
DQXqKr5X7HxbvU+DQSzAPyaTmtAutNF1gphmsEnwpobDLs27Kzzv8LyutGglsdIdvxdxcRUJ7w11
M/KEUXCbN8Aeur6FaV3Zq0GPnrNiEh122lcC4hAYG5rO/8XzsqDGqYBPDN7SDw1TlHquJfXo7Hxf
seFxunehFr04NclYZNXRgMcmrEybZunpoUGpQyyiDE19NKx3lULu1m3qLdLrOy/S7KUV+eBfLfgs
mISvZNAdsGMz10ZhP/UVmqASMYaFaAfmLbBwXNPbljmF8DKuUV4ZrtXHVuDwJxEuNkKqHkDJSWNY
mk+imbZftMq67DpnPerOl9inZK+VxRNIwzOMUu2FEpDAtAPEbozomMj8oenSqySj8VlMjaKhPQtU
jDOM9MqtBszFDlnb7QdprqQaX4QwppAGODOsZYzrlCYqioxtjq6kZKre8BT1VBgL33auhdqRjhlU
Hn4YXjrOsLL0+K6vojeb6hsP6iZxaDF/85w+ea1sy3RU20aty5RQJn/srDD7bZrB6pwd3BJcNAQV
ZNszho1KYbDGxFGPnn59QNX67Ii20AydeZvh2B8ahtGqFXRAjqj1MO1N8wpeVIIgEJdmps0jonEX
mgJUOrDRZB1owXgIUPbLJF45KUpigfdWwcIpvF3bPP/63D7rYxxh2bQWnW5GY+z48WZAz0nTBCQv
ABjsvsFHWD6nxmiG2pFhGcsmo0Sckgb614cFF61rhmWTwoBT+vNhKQ1KO+4Ue4eFwFtv2Hcipz+w
s/CtKhoX7laEBqN99+uDqmLa7Yce1ZD8bJnTUPWncSr0VOl0vLg7AcBtGXiXoJZAl3SkfcB/L61c
paLeIgKvo0Ju3UUhxk1FD9Yls8QbkGhcJkc0jRiaeO2SczPMjkVIJ+OKCD1WdhOrznZwoGmm4QTH
Fti75DFY1dhMrnQC8GU8BI9pqVynunkgoUIfbHnxKjIzcikRwq89mQ1spDdh3tW0zStTA7hqmXDy
ozhBh4ImY9XHVGSApV+8gYm5lXpU831Ya0A4F0WGG5Vpl19rcR/lUbcClXrpuAVKUS5wgbGwXuqO
mpcxOcFGADRgAAAPQPl9qdv6W98YRxWM2ioMyJ3lSb+2I7JVqFqbTB6GqeOJ+/FM9xgQhN7iTMJj
y4uNYkJNC3rTWGrxcKe12X2jTusyvC4cXHesmnGnUFqxaALnTvd48VyHm2sU2pNJgSAqptFhgDhG
uiNdSQfRNj/aleR/kDMQ+Dd7CHyVyfJvWoTUnI9NwhaA2WmI0rJNxzGmd/eH0MWVbtz4Y9nvPEe2
i07bhGl7SRA8bhW3ypatc42t0IAbVn6uaQj3Awg8H7tRoRzr7Yded1btOm7BdCA7WC5cW+xUm2RZ
nITNJgkZiIhXlgY0j26ymVZE451lUr1vQsBdMoHMGuM1XpmrugnxL9dbB8k4SpyK8TWw4MoNybhE
9ZFSmd15qySmvp5ZBsRGaq4a2ecoQ2vZT4a3OjUPlgzESjecL5nYl1hfOtmknNuqyJRX9VZGenmO
bNY3FIUQbneHO7TdkVe3DSy/EZNCRzkfbzXho0Gc3tgFKT2zL5HOziLKXKp8cpq420jd2hhJCkC7
caJ1jWeMQWpyOTaEWZ6a7OtRdSGMIqqSps3Gb5VHE4+GvvQHMAbaPSorz27WUNesjMdyIMWZxMFt
CEIUvClWyy7leNc6s2Oy+WalXBQjXlmJiypgbV1z3GrpWs7Oa0pk9+xhUfjdrRbmO1Sw1rZIAopx
3XmJUdrK5g5ZMbeK+kIXI6AFwSQtjDfIyUiXoECa5iWqiTkiUKbFebuhf+0TXAMNr0lJReomQgBq
GY+Sbf0B00HJ6DT2K+7VKh5Q6xOKwd1DYW+NGPdeQWkpB6rU9wktmW2XaFC9Ep7Zi5GiUVgP8RSh
qhtddVcD8hAAEhDatP3i0HgmtmVVHmzaEahaFJarItSyfW/hbZAWNAnwjySkEUfcdKFGGKgl1Doi
0txeJBFKM8B3TYOzBirCjv16besTt1VNngaKTWFf+A+jF9+GBgjJMN+Hpi+XRYSDO4opO5D1u7jQ
sCLJN52F0a1OYxhSCHYWyIyQAhDNblcInKddO6P2ODjXjgcRM1HaW68qKGeo5X3C67poVe3a7yxl
31bRUcXAHo3rgxmxG4YScwvm5MEojAv0maN1pfoK3ZC2TQWjS9EX9ILSk1vhQ/ExBkq2AEei/hiq
bYVJqpgEAvL7XiJUPTpxtXZ60FlJo26tRJY7PaJj9CPq2o5i9RvqAYoXBcTzlM+6wfeX7WhdZkF+
HH3tcmibNSnP1yTrrwlXKdRH1gLL2QlJSAFPddvnVqY3nuD5J6UQR6PsD5Ul9rIlQjWIVjIjTzZp
o9xqLj0zOr6Xju6luyrwIcMH16Gd8j7Z3U2lTDqVDQwMXZFnY1nBe1B5q/EX2A1RMC6pEj5rvDaA
WhIwOYDYlC48j8KQLjrZFkX2XGpAMqpgEjxAc3aRuWhN97H26tQH12++ITjV7cuO99jpq22FNXBc
FLepbeyvN53jn4PzlChjp+eYu2/MEMif5T9ESfu9sNA/bYW7o2e7qMAkmsVzXTR3TiVfEMKJivFQ
DDJYBE4WrqPBwkyqTMPlaHWPsWGsmtol6K630PEvxp4E35haYDmQ4F0MDaRnP7kv4xaYT+y8RjZV
O9Q/b2MUuBYJaUlTS8xJqbndxHT1qWLLSyiS42pofQnbGJh61KtbUPkRRlgAFOP4rE3du05Jll1P
yretoMvnMn5GWYjnrj/kAlBYUgZAAUxcpAltHx3JaKKEIrrOFSelqjuBYVSqzZ6pbDJmBxH24kpf
47AyLF3mjqiLDpRjJIWxWK/Zv+ju7Q5QjqPBTQM1EOq8zHkmwWDo9T32ZtdKnV9GWg3IBcdaagsU
BWx7XVSA66rRgtRNnXFME32Ro22xHOGILRIsp7aotOzt2o/XqoOpH66Gr25wV1YOBLmBTtPXrlMP
GdDRo1CkbesexKbqgzso6EnDknqVU2M3krv1Ls+cYV1H8N/aIlsZlg4YpcEWJrBBEHfdfe5Ayq9k
Q+V6bCgD7IMuY7gFoxX0PKvIGb4owQtvebV2wy5cGY7zoBXWdZdTKPWc6L7Ky63eqzx+KjqLa1Em
3t6sQMEVgbXW/CFb+XmBZXPbbEQizoTNzI84Evm7ploYo/aUO/qzrS8kGqUEeIybQQve0EwPueZ9
1eSqjb2vyIdQtS/QfCWauq/zJADRlofA/LuDdKtHoThf3STYmXnHNMJVHrCn7UCgZyvm+22xzvpo
1wj9CZXhu4TuBUiYfYlUTrqorXjntM4q6phGRhS6HOstDCn3GHbJibbZY+egHW+Z6rpL/YtM859c
7wnl2DjFwVFEOpqZmrNV8x7UgC9387aQ7SeFpWZTjc566NEK1RxCg041hqVvLFHn65eW1z36Zod6
umLj0R7iGVZaIGzLZrxXmhgnqtbfpU4cr3r+nwr63Dp6a3raoemUFNEG9TEbcagohLGWhQ48Tofy
Sh9HPkKUPGD7CK30rZ8ONtoZr5oXP/g57j5FjuV34d37kumaFi6pej3XSoYElPUkPdV4UsprpHlv
0P4r1wq0CCzDxgnoSReflknyHGXKVmXM7YYwBFFp92toPRTNHfW7H1J6aYbXtDavuk7BZJhMwl7J
+6fa8s5q3z20KU45qeID9VLuh0HV8bqsESDI20VPwAN4FFQ3w0C8gsV9FeUYkqV7fSpmKcxcK33j
ItmyFYpfvZeumAWWB2MEZ6RnCVp7cAkIV0fAuaC/7ams1owKuR0EstDkRwL7VOSbl04f3lQCTELg
a6JpO3i07nhoUUAfYH5s57KbNpUdzYL4u6auN3MRcAGFkJAEIYDMEc/gqYJo10ipNAgcFwYIK6pL
np0ABIjrC1+lPBUV6UNpJ8EmnegOgSsZOTpUG33LBycQgkXW5HluiHORaqu0k6DdankeSp8WmtzT
xBl29UijTARWswFtahpAtQoF3ouQ9XEEDF5UaoSzTfS9KYOrboT3zJjz3VBhmfrXecDcYxy8K9ft
zwmTerw8/Ksuq+7TKrotouCYNNn3suuPgdRXqi1f0Rp40QEpMv1sgdM0SfZdxt6VBO+pyi5h+mM5
mNZBJ7Wj87YxGdeb+76JvxNDHdtiClOAAodiZOgjIYYhARrkQJqUIaIzrTnKGOAhnzvJC/O+4WCI
Zjh0WpOuW8oSi8xUAW8aBq+rTPV9i8L5IUcSbM6vT1l0U2JjZDTZw8wEwcIIVhQPGmmPIzauICKC
DCVjqL+H+SPtYjw5g+iCuNvduApNdmzoxuLO2JKkwZ9XRA6WxUlpLooyuwujGvFOYpX56c5Lc1sJ
RkNdBYNLnK15jQ+P+ne+zLwEbRO4YGFiYDSB0kvnzpQlWIlk/CKzRF1Gpr8PSvHshWR/ujZ9cG13
m04JDQH4O4QYw4Rpp8cZrMbUOJO1d+8gprcdTIfzFcYuQJSGrgEYmdpQYh/I73h1x8S1rVFIcdDv
SgjiggxEYUHottQ10Nt4ka4Nic7k0O3nPGYd2vaiBcDjVYjuZkBx8sDYAFR/YtZGeCRQyzDHcwXx
HEAJG41+c92ZTE9U31pMSbVWJyFnGMr3vg1RfC25gBrKgJH3KvK3qMPphJgHi+lliYIbJdqBYrL5
Fk3D+pT6myeJLurIuZkjgABenKqvupin3CPFyYUamMMiaet9LhN71U+HC1ztXoVZ4dj4MU4pvDnN
pSTOXSHiFxRviGujhDJ0HH6t3OhNR+7BquO92XN9YXnhCwVJJg8Za4kywDqoxU0ooYK4HStZw6XS
tlD6EVDZmr6aAqLCuwSyiJIjZAIIYNw0ab5sayBOqgkO2JRXLoK8DM+EcGGQv9q1e2uU6S4cdGtZ
ahEo6+Y1MUGUBgAkYtLkZzI4i5vYXiUusGIbHJ1v4vRkkVOtX9FYssDHO3eYgZmrYspjmiNcbn/T
qmQPyjoB9WP0K70EY+IJ2yCNQEq64pl32IeCXBLxvjd4z5sptdhlPjjzrr+uLaTnTLICaTccc9Uj
Zm9JVphh9eja+dYayHIYIntAGaoCO+WSx4i6Y6lLFy8uRm5YOutMI3Ai956uEijGy0jhxEylvpqo
5Y3K6z0/IJ++JvDxJTbd8KXmUazbMX2QgsEsJDfYGdll6ACwQuijWykoeY16D9J8zHlBIu1C0cDz
GKROgoJ42nbsG2XyjeihRC1r7osVkseIzeA5aIJrxSXbO7e7qPchvIupfk0uoesFoFjxNo5EEACm
5lRIVNJ8RpSNaWAo5U4ZRkicd3GoVzQM/se8raBJ7W1ErKZHoPnTpHrKxViJcV2WSEvmk/8RKjek
kr4HirhIEelpUfMefGcz39AgLLq1FiD0GL2hc0ekkwaAINlbFr0S3WaEPq1/ZiVTJhexNDAOAihV
i/9pHd0mPaI7qGqu24zZXBLoyF2IWCIXNtYIjanncY5lBOmGhcFQsR5p8kjsc/vn9HZKOo7cdgdH
F9h0RI5HMZN0nUWNBCibEDGAo5bY+lKJ1+FF1bgtxwP4WS8x9k3d4QE9hC+eTh5GVc5albREGYI/
SPQb10ZYGONRBmTfOhad6q9TJSuXYWtvnCRAqklPa/QKbn3qplvfHXltUbljApY2WbLC9i/axB1z
hdEB0BcM+1IxnjwKEMwLAL2lLjCI6EuHVNk+aqClxPb4loj7emq+hk9qTXGil6DDGrF0mSCnHCQi
c4YINwGptU008nMiJLGEdFpIZoikBQ2PDAYektFxrszESvhGgoXH3Nl3QSwv4hHyoUuzJYSq4qRe
WxhaglZAkGNqY6OOoRja1qiTFgMvbynXCOdcVxX4CD+L3sRIX9sgSURnCYUkAdowGOTDVHmUUldW
pOxFgvK3DJxl38ZwDisyawrcrAjBf+Hz6Jys+orPy/mUx3Wjs7rArAwGl0h4rXsTFkvsoG7UVlMm
jTjYa+296Rr+CiWlkiusvhd5BJ8g8I8GepDMSzTQdjopUgdLToVeZen7o0oGgoJb4rUVAhC5u+6C
m8jsX8uiPTDIrlx92DPlP0NnJ10IcoYgeIgTeyY61ST/JGvl0kOWNQv2WbErhSzQpkWUt9t6eZ7t
qRU8Bnp9Lapul5GTUmUIEtMOQH8z8diqsAQXDM81zKLGQ565M59LNabUEQ/35mjt1MR6bW3lK1CY
YFmqio7C/bgptL2pEhgGYUAyytCWJTOcXIaPOdpVy2DoX7CSgJzWRvtWi8+iRGVmk8JNdiarn9as
Jg2ZnVHLu6JMwZQEF6KIL7QhuG4yEazjJDgbHfhfblzunFJ4xyIzv6hN/FR7TBcDHCecVoTIrtAe
rclyVUB5VQPjSXVHb9NVxYXi6MWWpG14xBDPWSmozOh1Ay/WQZqtHwhUzPo60MlookSzG8ZkWEtD
++6OsrCXwi3QdVA5VRf9zsP8gZBWg7/BH99n5wJsfA9KldnHslDLraZ4NyVnAMM3hjWn04e0vTIc
qxGx3jEqVvhpkxIdoY2OSVCY2Ha4lyoiJYuosVFOT7T0zKUYO3Z2Sp3OWguSBHjDSm+ddmJrIoYI
SUdTD3UUIfjASKkecsOTh3lp/kBBkGopY/Y6rgd5mD/cJvaZ2yJ4W/uR9v7b/I/RD87I9feTgOJG
lpmNX6Z26zUavgErr+iKhPctykCGkw7ZpS61SVKlTImrPSYVtnEUDgfKGK1BWIdQhv/4MJw8WGh6
g4xVVqRHRS8PcwL4/0RG/05k1DRtysnosf6FyOhjUH1FnjVIf4IkvG/1v600+jOagPkSWXhDE1LX
TF2qfxIapfP2o8bwzaPjZeiGJmp/ZSAKMDlPIjAKKtR4nTRO/nI91a5IlzWuYk0Q0n++MikLexVY
mtg2enf+ySEst+4vccaYz8Yo+mFjZ61/YcCVytVR26doTS5TAYHn95388Ag+gT58dmMsaQo0TpBj
NdUPgIDI1mROHsU4aoa0V2rbBdvRaforM7aLnTdU6sV00h9WG3I/34Ty67wmAwPuuDYzir9bvR2s
/FKkr6ctlDa/7CCQv7+C7+3qk4sCg/JDTe79aVu6aQnHcTTb/liOpXseK3J1+tHKfPOVWrV6oYXw
KyujDbbT9ZzWKHv3ObPb5nZeqxO4mihxKTe/WtXo3Z1ZV+lxXr1jhFq1Oc46095//XR+LqXOF2IL
05TIS2DLKPQPT4eCi+81kaofo6QzXjEDLhmZRrQfTZIuF/U4Og8Ws/+L0jX6m+nCPtsiGWiDYRlI
5pL/aKvMHaKtiYHTZ1uGlV5vtSooiac+P+gnmyuhdyQlH6H9c1DC8JuZxDD0w+R42pvnCyTbumrc
/foWftIWbJVMCyVyoTooSPxcjOuKiOkgJlBHXmB9n9pUnSYne+ZQeMQks7LRX6+TZYWDGF7oXhRd
b2+mO/xhZSMu8g3WAe7LvNNfbhC7FS5aVfE8b1QUrrpJKggxDRKgiHJ6q3kXSpBs42aq4LbyNsYj
GPufxXz4X98YFXjXx7fE0SzVkYap2ibAhZ/vDNIfVWL1MDc7kiUAnvKSSVAXijhglmoRi6WUwfwD
M4vKXg6l31ZPupoBvunjAJKWTJ2z6Yac9gMgNr4PDa/BDm/aVzjqHUUXVGUXYMuCbYqn17FyYxz9
xrBGPPR916QEhbcPbb+9FHWoXqe+55xJk9gdxDyAof+FwykCaYbOQiRQaBku3O8HbrJn5LysndRD
5uFBKIPnf38WfuvqW69we5QQQPunrvP2w9VXcWsc4iIBzjLdgQglO13utKrdYMgyHAfi8c0PJ6ce
HKddIXFZou1ZSJywdJT7vEA9ogP7zfRLkyj0/aSdSMcja8DcO/CyF7N27pVQ6je4j1wxisHKVDFL
mW4nws8bWB05eWrUyD33rUr18trNYKzMt9cP4QKa8nF+oL9uYn9+99AZwW1DUBk1gTF9AKmEqk+A
57n60e503jUnQcVZKBEfvzeeH1axGuLDbkA34ZfrBVkmNqaB4e0/XNdzKx3VXRVyLS1+gUUh0sF9
Ac8uQxgAKZCvGT4G7+3531++qhJ3UHJRGW4+IFK8EBV+5MjxVq069aLRleqbVSf9TRPK/Hl6dU5r
GHbdHRrhnyfC1W7Gpt/msr4dxmhr5EN1RABtX9dUwm2lv/v1SU5v+Qm/Mg0xADzBYRjAOQ1kPD+g
dYI6LxUToX+o2/5bJSsHGjD2cdPp/fw/jUnksm+GPcLGV46ALfbndRS5g22Bb99vq+kBvHWZn//6
lD9rVqopgYdy6qohP3Rcog2RiZF41o5RhZi13foogpiY0KhjBB1rOq0P63hR7hxCR4zHeb1otM7t
NrC//LyqRn60LzNjpVTyFijmVeYmymbeLDHCC1mTKpg2FaBMmFVpD+SPNr++NPVnONH749CkBdRP
02k4H3FdNgZA7aio2pHeiLqM1nKFqqtUQHjKKn8mmWK86uZAQBM4/c3g19rea11tFlU/bQzeY3iI
jNr8Nu+A7MtUMgndh/9uJ4alBCsAGnDTft5TNRjGobOHGOeS38/JrjPKptWw+eS8sqg+y6JOw125
Pkd2cinC2LkR9vD1dIiYMtZmbNNz2CLjvhrxZtH8XD3HjgAy+B8HdMz4RiMxvSfz1JByj1zKn78d
OcqISNV2Mg1tm7+BmX0ybJpCZyohpphMB1T287DpShULYjPSjz01m4MWpSpUcdexUXMgGY6bb5LA
cJcl1bexGdTVHKUZOXknQsxyNzW5v9lHFFNGWHUUi8lm1f1V2/XOwz/dWW/32hdZdeXudFLpqMsX
dzBfyr6F9DvtOG+iFOezic8z7V00DRlHPFgTUlXRsKZgpJ/VJhIrf3XmnT5kx3TM3cuy9DRIvX6y
7UPxw62gHqfv48oAzMKhtSwvbipEgj4cXuvKaJXlfrtvOlSIDKlcxJWHPojvrE7nowyetYktJBU+
nNSvX7/PehY8E0HbTf2hNYP9fkBuRbFj9kmUEyy2bn8jBDeqIw151PPSWU9P7rQGZvTFrldykI1/
rFa0T43XZ+t/f1IAw21DtWxSLh976D63y6y0CpDjBq+843gEaEo8GWPYJr3DdFof1kmQVb7SPNHf
/IP18qC8UvMC0jtaXqRkkbhK7HwsMVVf6uY3Ko/J30zPfp5zMo8EJglA1NGZilt/HnJyv0a5vciV
gzsI5IkUpcyfUy3On8ku0doB2Njz+HNaMdUmyLZleugr/P3atRspGzOw+uNpi9y2TTKZigbSjoPY
smq2TuytOsPQ63nIOB1t3j5QxS3O8zHeVBzV7wMUQwmON6cdyaoqFx4eu7s/9uZ5pXdLMrH8m3mg
+vNEcLploFrhW5gmYx4Y1w+zmDziDTZVyzkItwy2up0SK1Uldl1mp/Q3QYXzwloz4CL6dijvAo9h
PJmibQy4wUXagVnsxskbYw6tgCPnFb2TDEYkhZSRgqSavTekDwcKgdg/oKGXUIr8/WBeF1NVSm2q
MpUd62cfDtsBp9rKwT02fUEE74SFevHp8XGRqr9RKk3W+DKqF/j60Rb+yxMxezjDbaLv/9XJCA/s
jWc76/cbYk+poQhnlW0S9ZvTmdFAwqOTRfrVJ2dHd482Q2ytVQMpmqhN8KvwAJ3PN422ci4sWUE4
bVZ54trg0dvVfAO5S4BhWk05dga6YdMFGK1HycApMLEznG2Z0aumqWHtehQRHFJDi/mx9pINw8EA
/sJN7tUGJZQC/87TjR5q26Hi6V7/cX1pZZC2yr1NRS0d4j+p3k8ulnRKtBrGQK7CMFurClwyctDi
qtvN1/03nZr9c18LO8i0mH4yiDpC0/An+hAd4xJBwSHRdBS1RLIRI7KHWQCOylNRhF5kIhl6bxnH
YZm5qFvmg8ktNszrslTiZD2EMU3YTVz6Qtfw6m8jNIlvvYwYdh1/JFzC2YGpqigB+y0MtYvQUPAc
/bXw7f4mNotyJ0I2K2EDUbtlu1UVSm3fyRDM2v/n7bx640YSdv2LCDCH287qbmVZln1DyIk5FIss
hl//PaRmLFu2d2YXOOfGmMEOZG2HYr1ZUTvms5JxbFK+X6sxS8ebKMk1Os0tM3hsp1ij8wYLtHEw
pMOPll5M6qII2GpZ5w1C8yrqEsvdU4nK38G95OTKmKZ0gXMYNzit2ZiWa+NKxhUf+to26g9j5VH3
roVT4B772gIoIyg0GwJJZXzMcGAyFZ2LD15dAuUo6B7vDB8WU0NkQdaqsyj5aIwB32hvslwaSnq/
Dx9FXnG0tpn7nCWII8wDms7zaATyizTqmUZSynkuxsz8XE+heVA4+O4a+Ky9w8D62ksiFsiBBJSX
9YEDgsNBZDxoluCJOPj+2eagXVuDzSsaJuHjaJvJPrQs+aWRrb9hwcR4aJGWCdv0oXcnZTQ9mtjN
v+Df4n1aap+NoZFfsiIyTWxpLeERGRoWhVpN8Nix8EVnXThaF0FY8lOKdDQeppbXze50SuYXFFlC
bexqXOQIEEVMd1pkDy2+cs/j4LNj10ZPpDHaO8Yze6bhRLiJWKk+66k53GXVyE5grmuau6Gs1bgS
ieBTk4EEnj0XN+UKuxKzvKryaYXC2ui5x3q+62nKE3gjbSWI4w4mvwx28KzYNi0gz61ijudKj0Yo
jsk3rmKtyHkrnaL1yQP7RL/mTW3m07IQc4NRWnyWsXMFjxJ5h+K0FsJu0KzhpjZ8AE3behxIYw7I
pOrEMa01PrfpcvLyKaIvsHCeVSWcZ5dhNeTnkq72zSCL/pQEcJR23Y9fnDAsLisvptuC9UAeBYm5
gxbCnEDJO/V/FE1KLtueiqeDx7ol5X3NY0snwIXo8kvaBlK5a+2E7dd2ynaI4DhvkaseDB2nZ2P4
utoiI9IPlE9Jv5KDoZ4MVqE48+gA13IZ42EzbpVj9+vQjD8IiKctqOW6lU7PgLuDdjeW0/iQkYLa
tvWIAGwYbTUi9Y80XPKBZpVLWvmpKZizwzMe7VtFH4YZOd7OlpnH3G+QH/ShovytdU6uHRNlyHTa
M92BZjCvG66aUsndaM/7saWGD4KRbAxocNH9Kurj7L2jTfWucgpszq021k+s29TrofAE9ePxh6rD
5EWwjLKc3qFTD5v9dGRGy4D2KcszS08N9Zt8DN9pwqJkqaupfmSDuum8+iwFHrQgVUZP7kXGH/Xa
vM6i5t6r2vpydHk1Rclh7o/2V9V7+W1dMy2fx2512TMHcF010bRFiaXBTWuHlcd+ZmfV8barsOil
DBi+Y/XEP1eqSCmZ4RbBlz/ObjWJ8mmVLHLhVPfyHbJ++dHSXRyZUditgtIgoFe25qabYrHNSb5R
INjrF6RsHsaIhWXHroZrK6iQ7m2FbjwlvnONwt2tbCnUWkAJrhRswa7wTZqLYrIiZaWHd13GUnWZ
CWzhTcxr7nTj1zCq+m2sJdrtGFTFU5IpGwdBiTGshI8TONVx8egfk278bJf2rZ9QoheaRbzuFD0K
BXJx2vjalWmG+r6fylBUGLyl3TOnLWSHdV0EnkUAkxBfhIVTDnV/hvv0D6ZljA6tMLjz7DBMMirp
g3Bjd1F8wV68XOetjDdTNTJdXlTdO+aRBS6dUu7YSxnXZax/zj1ZPQV5YmJcNoad1EJrg26pU+/S
FrfcyvBiTDy/zq4tAFZ4E6jDicz0XOHnvdHbrr7JZcu3VnPhLZ7HsDWuNDPlOy8lFDrDHa2Zntwh
hHI1raHF6Otx3EeNzolbTQHvhj7x1ddbFTw2fJQjhnwG1iOyJJ7tqJXQFRboEDhtOhpZCMMebvJB
aGtvRKRuZcB92ifcn6xy065OVZPPP82gh3WfJS1nLI8bCIV5R08b0EqkxAfFAspkPKiat3rdxWAd
e8CTdXCMrP5Q1zmifOWx74QBtsw/mBXJlUjFHZ1UVjXHP41Y1sVHhy3c+ttYK0p7FIGdbe61kh5A
u/9a+D3pDCfTnPeChvkLrqPNIa/GCOPfEJETzI00/sT3/xmfq7V17ISWuHDkfHzKJw2ffDLVbOL5
ZuxfqYa2PzdPMgZtenFINXfajX5Zv5uCqPBWgWf372RkmbcUiaf4x6enwbSNa3av2wNfWfxBZtB0
W7urzS9RG0dfpiTpUZs93joOp3QOUhHltaO5glTFCbBY5NI7uk4iafbqc1CgdHlSrbNORv2hDQb9
ZItqvBSyte7caYDlzyWuTTYXRJmtue0Hj1qpGFNthjG9LHXpXk/JlF8Lw+7usBGIdVMZ8rONcZGc
7GR9qgJXnVq3nkxiV2ZCAa3O8logCAL03dRTOSdyDqMgdDa6EdtHR1qf2LHu73v8MbcGiafZLOJ8
zHo3i9ZNjr3QTkv8l4KV06vAHpPLZnDI3wZ9gE1FRfKZhGh9wlsfzBMw3YmkOJVidiuLBoPKmOw0
sLHaDAZfSorKwjkkkZfWg5vV9UGV1nRfM5B41sduum1janQDFfUfGMIU3VbHDJMcAVUDzb0VDT4r
n6Xg7Mod9L7eB3EnD4gh1KN6U/WO+S4zWGtZV9CfpHk6xmw+PVc9d5hvhhLysqtrtR941J/KlH6f
TY17gUSFAS8Wl4yMZzajhOuauxPFjspTt5Gp+nnXJ8R2I1XefMiG1sJfmnOZTkyNY1Mfcc6LWuHk
MYumC9d5WZmXrTdimBgDIhJbP/fsfcaZzh6P24W7QBPTLqojm9OS6hsrd6eDJJp6JwtDkF0b5SM+
VToKB4Yup3TAKU8+e2Xr9AbhvEi9DdlRKDZcGvEXDJpMxbT6SBBQU0m+sXmpbtQEi1TmkzfvXxjJ
DXfD/kGh6146SQs3gvpHSKrqPG9VMqiIpRevy7rCRyT3HZ/db2EeD+9r32o/907ofUG6dJOdXrud
XMvccPDKVzkHfehb1bep5ZqwaeJp7A5GnxhPMi3I+k6JbI9WP8S0srAEQ2V2gsnJnvtOMu4e11o+
W8V0N2w3QQRgjaYRn7sec/vAema3/inr9BEvv6eeYnck/eNFE7qMF4JrwrrMr2cHe7sqzUG7jTWL
dyxHhrZZv+zzoXscYjGE9oLY/wghpoYo2lfNsyNKH/VIcNr5vrqzaZ7fDEM40RiOkdbD6tm481BR
PE+VdHwZqtWCMXTJLV+zWs7VF6BRF4350ETkxzllG+qef4s4JqV9xgsfvfsFdeiFVh5NQYOfp+Mf
TaKOPunv+GNKw9HGLhhFFwsIqflzlZoR3WXfkQgvNYbsUs1PjSDdF4FWX+YWGW1qWVN++x+ASW9g
iW3ihGh4uDxm/sIoveU8R1XafumCaLyzMyIZ/yNW8eaFPkCHTlNlWpQXC5Yx40x86FrDeZ70+eL+
A4ghLWGH+zg1xfYVyfhJBgLRJhgGZIfpoaX+NB0lFZ0praTcZZhlfkU45F9Q58ZJflHct2J8gTnQ
7wXx+It0lMe584ycX5LiqMfWOrxBQMAR/xxHlDJgLv4ZBrVCx/Yw8yP/CguNRcKLmEE3/D/CQ5SH
VacwjMe7BRMlXQSTEs8bqP8EjMbQ4Z1h9PUvjW1BR2bb4jBuGhCHTt8YiDlzCm69C1AKGfV80OU8
of5PaKliP/pGZi0/wTY8diJHwz+X3FAeF+yUwzreDUnJNeYPAKoaE+BWabA4QTINGOWVdVpsxs4p
T8Iuv0EHAmO4QBAJXEAVT7NdyOn9IQvdANHlFV2hL/NDXoD9DxhL2kjpqq26m6ZG7vgT2LKc7sZ2
8+CGrCFoLIq5/7xFXfo0q+Kx74DA/iX2gjomelA4oX/njEZzH1mTeWD6pnhihbTa4lWjw9HvPhOv
bDZ/QmLxUGgoHtigc4H5k2YJnu1eS0/Dj5gMmT14bxpteDXEFhH7imnSvxCa9KnysD65CXXHWhdS
JRqbWL/ZF8WsCoiQfk2pJ0OiXANGJgoW5JZKM8Rxa7Q7FZn5xnDo6Ahd/53N+BzVK4VcvWC5nvJr
VT1/h3OswBmCMl89vx8sm/JVUB3ILTwVWRCsE24h61d4V5FXx5htshMzBP1nt47zp34kq2ACw2n+
iNTuz4DPyrpxKyc8/28AH90WGv1iJr/ZbxBfW6npXER9yHkl7RfoZySGxubCYFwt8I+NP8ibuPB3
9kCCSg5rpkbczcQldwvx7AN9lXN+BYX9aDY7qyHaNk5+fBiMqL8ZaEd9iw799kqvCm5yVpetWyce
Nwk1h1strvQHPS6psg8Tl1FIr/oFOWLlxgTikdcceWj0A49xqk88aLLC+vAThmTHgdphgzzaAiQx
cBXUzqUEMRsMNfTrRLuc/e3VG0xpRqOxZuC+3S6YMqpoMK1dcnwLqNSl19yRpK1wyTAg0WX+rVYb
Fy273Qd2wbMdQ9K4annA0oopwgu7cgikmQ6FmW1+dsiKsHwyA09D72/80KHMPAcYMpP1/ncAtKlR
Zu25A69Usdy4Fm3Xv0GhLnzGg24lEBgzErUL+9g0hbZdgGjbioZa0AAo9B2NIqbkhz4aqXX9GZLW
IQUMATPYNwsuza2s3kqLEcMWgYzhhJEkz3eE6hXRY6lz1YyoDf8Lo6al46/bAlpiAalZ4N6An6MX
oFro2b7qtHG1oFWHNA5bhoZH8EPr5+RW4gzzVb3TB/S9yiYEUMRdTJh3oPmk+xvDZkoTDt9dhxrn
wKAKFXIkR9FkMXpBs2M6+qvCnLrHBdGWTmhvmSS+WlCtI8p3skwLxvrCbDdYzEZEQdzs/SEZ743S
iK5+grhll4uLbqCa3HO1LxUweZNFgJNXrOtUGi0tgTAvaIDiJE6yfGeYvsmeoPUcdRpA+B/QbxVH
KA2ek0wsiUyB1pG6fIOE446rKyvZesKMxFs8DHqnapFC0Ye3mDhMp61bWcT5WKMe734Fx56mc4hr
rcta/L9HyAU3QjbJx5SHb12YaquU3X19g5XTYAwe8UPB+v1veBnflyn3BhFe57KUkx0du5ak4taE
FdDxLpbRnr6m8uQKRYR9wc9a3H7waR48+ia2pkRk8Fj66DTbLmvJH0smeqWuq8PcfrTAavaKAmJe
dP3oCZsFaWswpBrmzjslRXNhNpOYz90fgbYnByZE7aqxh7U90XSxzUvGX49aORem/hZ61w3NE25E
dAixcrhizrE46U5z1iNt2Hmu6N5buTZtwkz397U/yn0vBmdvibDcmbx2hx/QuNalR29saPieEXmR
mOXatSd3E/qqYrQXbD54BCcTW3r+2mkqi4XvGaZHeep/FBF5ErtT0FJVSJWvjQBdJ+F4NAmP3yy4
3fTIvJMH77SrF/BuF4rNtyynZH7sM7Hry1pcFqbVEbfXi6+veD613XgvS4e+foQ2nIR5c8lNlUBZ
OmfcZNJ1H6PWdHdkdVnDCG2NMgqWhUvgbbK2fJcO7J8Bv4+Ws6vNBqr4j6i/kOqqHzP36gX5C5sw
0JCW3V5BIO9EXxbvX9G/E1n5FkwQb38H/5EomCRrStPaLBwAyyNUu6NYDatQ1ykDGLVpT3+fwhk1
YOvoHbIImZYyP5JbWxQqSrxmWiB0Q+K4vfGwUAODyyM4DQPcy4U5o3DP2jezlSttRLGXdcqCTOi2
F/9MG4w1LdjKaojW+NNXXUb2euEOKlO6FzbcNtTbTCDYgtqdFT6ujCvSqMqzywYYzTrwZyfRpPHT
L3yC7hxxhtcvlELule67bnTy5xdaYdAH9ZUoOWVs1MC1n4mhhGfVWJdpUzJWX9SsI3wnGSA0ifvD
6fAIfMM0TGYX3gwBIXNKU3TWRma2IXAprR6bpqOcRgubqzZQjBL9jnbwMpe2btGZx6ylBvqFf4in
SN0INXCVeuEfSlvo1BB49rF3+uRD7PTIVTMbUduefdFgA7oQSTLtVKxPB56l4zta37K7/5GgGIUM
7nJzoP52JimomTI2aReXNLC/YSpk4UbXXFzLc6chq72lLGziU3QtQIEUljnd2fnI1pN02HxeyAsv
iSNqk2vjwXdj9cn1YDnkFHpX1Bt4hHJ6toUZTTbpK9B6Z8sPs88lPXLncCDC09Vkp02BdOFpPsM3
KEwXXG7j9QvH4bc50L8rontAaLjP7QqtTVHsoisj3v3CemRTX32JrcJp+RUMj9HjSh0m3DFQI0Z3
A8A1iB9DhNR6V+/isIfRSsdi/5YRqaWCNg/8aTPZ/nSyeH7u7ShKTnaR2Xc/8COd6VSXjU84cfIH
kRBl+5sjIUzGLWMIdcaQBu/+B7KkopiOBgHkxnM9dDyr1XviTay7RM5Ez4J8fmFPktyl1UbTem+A
Wa5CmOG1Rupg4ZnTlLrorkOqoZorqy4MLXlsA0Yj3822kj8SLL5Vdslm0KfM3uJdGNlMg+48J/RA
7cyoDy5eWJfAc2/J/paXPzAvIkqjtW2WoU7yzxnZQK4t9pD/YmKssP+wEAehndb3CxlDmVJxMhl5
X6dtOL6XPcvkL6wMhwNdRzXJv99RM3z66R+mp5GMsBte/6UKf+dojFIGjDjyB5Y2nZoTczguCvEf
uZq0TJ8gbrrtb/maSRthxIywQpn6Wz7+M2lTueFOS2BisWGM7yjYSm5eVOWFvMEmn96iARC3Xwgc
36tZWaiS7p38HYmjt0Q1eySDuYAd0kc3ieo5qJEqztkj+1mDbsMCU1ci6db5QYg2cmXRu2AXnxYx
GiXKubGKxNn+keSxAp4jsVn6e200h5vlTfPyhs6ZIGnkqZqqL29pnwAR+sw3q17/W+6nnGVlO03j
3Sv/g0BcPnlCY/174YDome4vI1LEFEQTa/uFDIJYKO7qNHAPvarIrSrNrq5zRz6/iuMLNZTnwnvP
7PPHhDalwpb10w9C+StDRI8lVt5mxMjM/vQ/yeavVNEQsaWWitFDc/1bPw9K6a3xYXct+X3abm4o
r7pMad25/ddS+tR6hC/zugYLuH3wuOjpqcdph3TF5th3EolzW8AMqeDhlUga7Dkb32AeWFEoSCmT
rdMFF+lXSUVo9lVuF6HwNyQRhrv/wCzNeno08VF4YZfaqhzgugf/5leGaQrmL3PK2o1lRnxhOvVV
N0ryDz+r8wvf5DFZCQ9KesVz2YaEIH74V7xTlTmINSIlWPqi3r+QT3qEtFUKSoqyaYa8Mwvl2738
YtU6JsufmCgRe7dRDvH4lo0CmVnHmi6Y4y+MFKZ05xAbbsWjDOXfIN3/Ytx4w0w1k2LXuoyqz5ah
udtf/QAJSjM1F/uFplpY0yqBW32lqkyabNcThpXdi0sgrKjWM7XE+vQrZ5U5H/LI6M9c0XQewfC1
RFL/9g3wqjPKabkyoDWjDWebg3/0Wv+bkQfDtRsW6fs3RBbqSbKeDOfTQmTVoK5t2DC09N1W0FcZ
+xpG/VXpnnFhmdS1hUNKtwlcVp7RWlFSBWir4qmrMhCLV3fHgUzG7g2hRQKXYSUVpZt/JrQKQM52
bGPr6Ne4GBZmK4yNS1L7avfKbhG/oQcry+5mhiupVXqmjczdhTLlUeK0I56s6hnv0bOkO2P9lt3S
UFS2CPNksn+mt5SfEGqpKYUrW+3zEOifXrmuqmbskmCJf4fZzDtQ/xttF9YrjsrbQdbG7i3zJfuo
YddSbLg5MEA0ex5yqno2XHqHw0KBDaYvNrkw1cUmCJJw84YDm1Rtrj3Q+y5p5QF7k7zo8VOt07h0
1r8jw7IEC1sw6nQ6zYaIHxgxd3DXUVmhpjRMn+otS5V/02I27YuXNqVG265lx3wxTOBa83APt6tX
fmy0adCxGoe1dTwjuzqZdTM/3gmPLtaKtDANRTvX0w+1Jr6O3GgpRW72WIgemxAQJTCV7AJZV9s3
nJnRtUeCjQliet/t3MplGnZ2XfyJO4sKqz5nIp648Mj0ierCnQXGpkgDBk2RHaMAqb+rcxr2/zOL
ht8PZ35dVCerI5pVeMwqjpm9wWF38BKTwdrZpvGGUstCO9n2fTNtX3m1qvqUaxRuvOHVfNO4NMZS
Upz7I61WO36zVk57KL0A9wOWOLaMjOh64dfCPojWqZYEBw17DnYt7cIJ+Q1dzV3TqJXhS/DQQevm
6j/ybKM6BK0Dav7fqTbX8cbNFNXezeL+ELNibRnNWhhBefRc9eyRMl0HVXv8He1my6qFtc6Odh8f
fmTehm6oV2kffPxH6s3x6BLLZanOXHUReF+oNyqPnepARinc1AwAV5t8aPoPQyW+egQN7ihY6+qN
GpPhY5lUKS21xeAMe9vsxieti4m+xGlTDLiBqfWiQCak/AH/Vb8PqTHF0+dWEQ0zgvLIPY7XRu0t
ArRMaGk6XSlt40NL/WcmL02H8Z7r1LCBKOx3QQ3noalymxT1lzdMnldRYldr2ur/C5uXFyHDf6Fm
2J+5kdJ88NbWkjho3uYUMgSHgICe40vw6dSVNBgqtkc5OdhhtXj7Xlwv1EUwbDellv30z4RfnsEz
WLGIjj+wfrlFCZpXBPI8U3+e2b+fuhQSbKH/KseCsNOtJvmMrcLb0tRi3L6YZH7gAWvhWBvMkwwO
ATneWGb60ILlyjOj2v3gm+ldauMgc5PDpICYympjvGiv9CD2ay5YY2s8vOEIiZwFfAVa9/RborCm
PVvQn+EzHEm/UXJcPDZG7hinbKzT59/7bERO1S67S8pN15FbBTSfDPkk9j9yiKTPunfmQPZzp9nt
YDEODZ3o+Q9GrbHiM1XlA7QxSv5CK7rsI+/rXtBZ/4ZXDFyI/rQPO5JRf5OLRVun9IOE8eaVWAzd
4jJ3rXG9kIvQBfamqOIvU9Nlm7JjpupnkpGCv/EoXO4lL0QjNjc7WLFp7z9Y0wwNW3/onnGHoG8H
VghD1Wc5U4BKqbPhGsfJkMnp1fvz3xCQwN4YyGs8/I6ErFIDE/ZUds8zERlbtK+E9ceqrhuqxjx9
88pFiqj65jSZRlorwJQisXRWQ3sbZ03+jQIx8yMFR2ivb8jJVEvpqiiZ5/wdQ6lTeELBcYL2pDTz
RO/YPff5YLfQlX7URrP7xTvwIBgv0qTZ9wbTSWPtO3tokeLylcQUQu2K0RyPr0SmM3ViO7F3vlrc
Sa9sZlS02kbOGmBimPp+oTXLuDqRZgn3r9QmRZEw/nkASODJ7E/ii26yj7cwnK2d3msgyJtXlpNe
W387ljwRK5NZXpM2rc0bvjOe9OpEKVm/XaxOAR9KMlUB8YUiXeda9d4dx2HXfmdAR2LbTP6ljKfF
JX7dmQq1cKxunLq6/SMdqkK0JT/OPxkkYqlHYyVZ+or4mWBDWRaMPOmmH20XgxQNiMFax4z/8IYl
7TUtPGfe2F0rH3ckJxPGKCvELfoHtrS1YnkQUO//NWPaN3629WG3tq+0qd7oxr6X+aPeUJjg91p8
x8XaP9O/5a5c2zePRk1GwYia5tSj+2+NppxuXJD8Xtgd90kDjT209uo7xRp4pX1MUtfZeXTrhE2s
bxaaVfTTuyARQMEuHrF2pUNz29lp91hLb6Sg0pOYeutkuFmIV4uWgA2Nhsn9K/kqprGH35gbuoPW
8h5xsbtPPpf/LLDke8cR8r3X88di9PqVmA3wKuympEl3eq6d+4K1AiudnPuFpc3L9qEAUWDPoqT0
qi1yk7JKSLAstTBgm+l/oGv9aiov6ei9cjq/3xd05h2VrltUC5LevcvJI9Srhbc1fZVdD7a/Xrjb
TlnOyCHZR4faiD+nWtFvFv7WT9V147jTrbA1KseTWmNJ+ycKV6e/55uf4En2dT9cL1xurUdMOvaD
Jq5yZPlTWdnO/b8gdVN3vCpyLVj/W2I3TcgwuPkYXPhDxGfmN/azV3a3H7ILXFgp5Mx3hrcIRPDZ
2uLn1KKyY/q6Y2xzNqUht4dcc9N0+zu+N5jc+jQIyndK1TxhP7EuF/I3C5Dw6976NDiZfuj8iVXB
v0lgEYn8zK68sXslgntP5YCBsrh+wwZnrmMeeL4MNzqmgwfb87zjwgpnkM+txLIauzUGvz/Rw7hz
0W6wH64Xjtjy+fBzJc28xzdEsSGMrftkDoXBJMvPdLG0o4aWRq++dPQupbtQKp8jTpAncCP7FGc1
7mgRYqjoHOfTf08jVwhot75M2+NirnulkjvEr0MlwsMrndxTdLXRorzYLZzyPNiDDWViobUcLWbn
Z2K5tFG7ReuTJ5Aerlg10krcmN6wWbx4b3hmdle8VdcJa/fizPt3ZHNK/96lFG1qbdO0z6zt1Kre
2FZyrPStHTqYlpPWN4y//hwizfz+z4o24G0eKli1Pi6ghDNNGTqgtIkNPEN9StdaNA7Gtlv+9CIX
VfLlvxRd6ST8r/a93yjWkGcWG1f4QLw/9yUs3dB1/hvLYBQZ+Vo67rvX5JHLB80awp7Chk7fpBqs
3ERgal253LEoiYmh/5usP6YpYX2ho49jQyCYUAmesdZIdyY+1qW+aiHC6XP5yErOxUQfIgFCpkDi
erCOY+pax5kZH3pcZ3lGp/hCjxtDSwG76R1L3vR97/ZXC1VO+5oJEvDkMbajcd0EfEOnZTYSqq+m
RpZwy9qeVyCXfx/SnD1sTna8jRZJ/Nrj8hfyvLOmOr6gBVVtF6o2iS2sOEkTHPvhwKDDeFX20+6V
a0fDbHdUQ5Dh6LNTKxhDmkb/QHaW1eYWtU9YHOdJ+X7h36eYmUzfuSPbGx/mKgyKuj+CpbZjHsv7
2BRcl3+m41mLYGumsG9acsTXvdZWrNfgDHD1mo5RY9qLNJbnQvp0mDsR0+6MQKwWur6NGjBdAE2w
cPZ2iTlXTLm99oaayovZaWnRNJoK8+nVbGmp4Znaae0+zwGQ6ZPlHPLJSKgy40riqWQ4kyVgoLzX
3y8+zA6qrWu7fLt4MV+5fenlDAt7CKVtoazjbmH4bZZwLhx1lXSWezm7Mye2Kk8l6055G3j3XKtn
Zg2h1m/bfYCt6jiT/mmZ9GdaAg+mo8cXeuF+LQdqeGUciO2iAvR6lVDt31GIPEsBismXlc4ip0We
5mNWjtfEQA/sGKg7DzV3UQaqtrtzKQk8hzl18ZETlluR5ijbVfywGD5jI2wYmKXEocDF3Q9osqjO
zFqX+TfpyuhOU+G3NwLC0DJoJZ18uiyjR4oUmiMF4Zuko9t6ERPMyfef+roBIpSX3My8Uxjb9R6q
jIWR0Ou3i7gQjWPz0FGTHzT1vmPCGmcVoLiI904VD1caMwlvBAcjoKKw9TTwdn1liqncMj80Hfis
WZuq6ahpMDjFX3UIiJt+I6KufvmENxwkbRHySQ34J6aTvn0XJgrcEs+9X12RnDQ30IXBPrKY1Hak
Ph6DzsWcIz9pfCvehRZ98D2r0X8rF5blo7PGdsodS13Ordu9GMW9tKJ9ZPfhzc8u1sD9mpR+u3WK
piE4EhvrIFNQw9F0klwnMKIibbhTGt2OqXi2rUEeGhnUBxnlz1CSuI/d4ErhJ7/h/1uFJzrxLmIR
f7KDcDy1RfXtjfih84au7KZLHiKHD1eZHCVJwUc7vG/myECEv+YLK0qTiu+46VEOyVYEYQTKVGSZ
bSa3KI65XlKmL74FvaFdzjKJRG+/xq3NMsL0KdLL/lh2o9w6mVURH2meEtaof5ROZOXE1y6tP6so
jOzN6AfZZRjRA9t7FqkE/sKh8hgU++65/VlR0blzrAJKLtelp5GhEdrjayKxgWBFsqs+FwTmVxlD
0IVh1DcIGPJC+dmZqsnw0iSFuTKn8l4fYkbrA+tCadPH2Bl5KM36i6F5+YVQ9iYU6mODMxbgtv9J
itHX6EnuOfGNw3dFxmJUIPTNnduyv2A7Tco3rpLb16Rj6R0iCssfOsMicZozVkBe5qwZGTFM2/5K
Gn8EMY0ZnVf8JqrsrNtX2Ybhk+qKhWHWtb9rN4SDywNkKUsn+YTYLt4zHhysDO4dVL53w/m7mCMk
fNNg2Nc0d1Kli6hDNmog++WMD9F50BXtHT9JOwpjfG+k0c6wSabAdF1wZ2JjozVuFq0HwHAOpfQv
temyUX6/0+fCnrdmYoY+q33Tld66N6ecMoT7SdIYOQy2uAg4mG6zEDyMDGRQS3qiaO+mbBteMhNG
viiSBs1cPtAP6NG47bNWlAUfw8Kt7orv+pDb9z2f+sF6r2zG7ut02A4awqZF88v5u2xU9pa6KJG6
Vhp1MeTz8IeU1b6nMGQTx/a4XYSkOjNvI/iLtetQJML9Nearmznb77KSpw352ZLnUTXaIahEt1nJ
OhpP3VTTxlNjffYZW7PraB2T2zrXpvYuaAzWUjWFDB9FTKp3Ne1NGSsAceNp25zMIMt4tOZoWnEc
dM+6NntShJknd6bogychxyeVJ80B5123p2j+gwZof4pGpvioA8eu9Ru1yujjJ1XU6t6fvwzEBDgj
E/2UMVMNk05/3eykLqQVb3zNsc6ziNW6orj2JUUlQVsz7d75Z6Xa5tbAh8Ffix4xG63zuolPubTF
JjKa6qhhS5olLi2mxsMat44+QdMv0dYSYLvzrfmilrkXi+Q1WO3GDjS1x2Cm7wamdjTyYiuzHQZ8
NOCENk1JWvTM9MRzBfkihxnCb87C147OMNQnWq657c+6GOexXlIdFHijR+8RI4MurDBDWO51UwnI
+gp/a2rH7cXoGvrJVPlV0DVfhGmNH//WzZp41C5JCG7tLO2uZOgmm9DIgm2jgqtUWPQXkh/bD6XV
rhbn96uc1g5Yc7OR4zFSmX9YdDVVwFDQAcmQfWATzrCKcFdYSXr54gwXgon45W9MRdztaxdD2M+a
G9rlZjJT50ytGRZx8iRnOz8SWsffVI7ORRyX/hYuObsceIjvFzVuaHzMdLm24+HIlsQUfJ1Vubhi
GE/69kdVul/q/+PuvHrbxtY1/FeCfc+AvVzsDRyJKpYl1ziZ5IZQbA177/z15yEdFzmZ2YOxgDM4
xsBjS84Sy+Iq39uyAM8bVaROQBCLBO4UCo6/k8vYs1uhuWriSltaRcdzQCrKM1InKs1Foteu7arV
V1mwzqrunA1sNmF2qiZ9UyyZp+wJt5M6nzlEvU8JEqBO8wO2a0IMzglqn5WSfjPBdxiv4jyeeN90
/TwM3bsXarqk/d4lA6mFcvwdhP6LVoZnhqjj0gFJPUtjFywUA/kWFK0YytuOR3dRGgnu6Nm3ia/+
CO/FzczNu+osslxnycbQfob51LwAuQzKnSCb3VpMiNKBy25+YvvhkcGjfDb5fw/NctlW/bcJ80M9
iWE3OTJHuB8V7DW2PfevoL+mJycrMwN1rmbokIrP5KLL5Ks/EdwL7UEm32peUvZbUDuERI2m9Rcg
YNZpF+TRpPM2rzLWxiHZZhlFwyQQAFDJHXmGBRsxn/uUmhYSDG1HESTbROM6iqGLIZh50G8XnpFv
c9x+7DDQseJ4ggxZSNppWYNvjIhh66cXaaBWZLksDVnC8ryrbusMxeor8FBULWleSjisqG105VZN
RGpUt5Z0soMmJFF3tYWnZex3ntDExklmQqOFi0zw6M7P9HopqEB6OseeKPamuEorv0X1GXnzwMLZ
WR8u8xCn9vBrHYrfHjn3I8JY1RgJaMnlM8rYWKVrYxFhTwR8C2KlbWLwX+f+AaeN9YQ6FqqT2E2h
fmaCuGI5+gBHNJ3Ax8A1MpulJyw8wbhGQ++vZCTYEwiZDPlNlEjJQkkS9EgAkSzSMa0Oz34NRiop
rthV9mUCIy38pDQlZmXpCtIsdeXbCZSMY3J6Bmg/ahCX81gJb0dwcmgRfSA6JPvPSVaJq/SMYz9Q
yqBUEsLvUJVONH8nfAAfOrwQ/cs+WPWd8cnHQnwxgZZO4FAU9RRbd92tKCn5K/QSb5HrOAsvngFM
hfGGbaV1/0YKYHUk+QFQ5zrWYtqt0qoDrubOXVsoMCBeI5pF7jd2Li87Itkcqu3zgWruI6hZVnpM
fMR3JbkaEBSOYKNmh8bCBWtEm43R3rNy4AjhDOWHsGnJ2RrFA9FAHKWQLyagMzWph1XS12cJwTHW
qWqZwUjbeV/gpublxQviGanltSzT5jHqWYrIMZoGfwMUCQOqkhH4JJ+VDbtx/aIxEKVoo+lftUIi
jGIUuwN/OoEszZRAi3GoJ06sNUCI6boYNwThhdy4lBglduQgFsZCRYFASZGkXum7/y3tLOrqXbeP
yOx6USKYtYITPbwA8nBVjao2oa7EFhE65ifujarXYAEhmnqnJ6iqdPXtBJvGkrYKI+PLiJx2+apx
C2ktJzEeSM2+0H6L5OoBMJ1lSrUZpzC5owjrlup5qfjUXP1CWaWDtJ2UDH8VUjWjC5dZ7lnQIFR9
tlQixKrY+K0NHbMJWbRuWj+zJ3QVHzRE0lYqLdhjDAvZwnRIGfJioY3waiuEwUISo7UiSRDDld4i
XkT9hu+YuCkcpVlOUKzX1NFaghaBdU4nLmshwbq+d8J5nlNqNlpfXo0QLQGo0k7X023DMLyRfAhb
toUapkFnKBNcSTpdF1zQTnAx/RR1SXDhuWARvTecvbxeVirkhqEnMk9PfXZWIqG6MhKZ6dfpG5uT
TOQyM+NmSkkxWQ1ISiibatVEuXeRKUoosqptQK6c9qwaXyum1+CePBBS7K3TrnAvWllYu2Ipbozc
cy+mb9rzT7riiPPOxcACVtid0uq/qZEyEkxDZ0d2gkMKhm7tohIipedSANc76lFqXLKSkuhL4aMg
xIVuA7M9yr5Fy6wFXn2jDUkMUOtaCJ25jGrlGFoOde6l5L6gywjj4bo6zbXZrq2EDdEzyJxaiMRJ
DpbO+7LnjurGhnN7lo/gercrtJZYRjLLIpyDWYT+0JFoWrEdVA+PAJdamQZZJdQwWg7cy8k+QU2J
mRSlS9Sw7twfMJyZpCUzOB3hEjdWcmGa/tOoL+l90izZr/xeD2NihYrNAkJiy/YUtgMTkIdr2xyP
LOwXCqM4K9XBuyFBfFvKindVQ/iRfG+HB+mqI+Nqp5R6sx2HzBYBFBo14GslCZRz0g5Qo7sEfWuI
f+x0KGN0S5Z53mV1tX1GtUuE+he4bqSrF2QbwaVwo9VgS8QyjQmM8lkpdtp5FA8PvZJ6t3gZ7gy5
8rammQvrIkNN0/WOdanXs0Qri2sxNKx1wRpjBs3YgPnKGtRxpcYWiOc6L7X4stQ0Zm03atdE9MTr
MOzBStuqo4T4BJGLvhScdWmASRrxaCWM0llTev6qkJv0SqRkRkBVSiTJK+A89gTXxuhQ25Lae6vn
+SUxGOE2LcJZmRv6rkXDvzTx2p8lrmyumDzblZ5fvSDrmncTQnVYtI7vfmnK+MIEIvmeZkvAW5TO
2LDZx1h7KkTRmtTRAcD6yaMiNe4Co2KMbztSgzjNEXovOvRk+CgVt1FwNjlXaF56X+RFefmCwhvk
pBuy1n2zGuPzIBO4mBcITzh1bzWJdroO6kCrbFithqvCVHW2Kap+3iXJ0oDVGJJQtmv7K3lQDB7J
1gXeBK230MTP/ZLcUexXcbTR0BVlrPErt87PUzf9IqexOPe7SFsbRPJtzTy5tXp0cUKaL02dRUBV
RfE2jSmmuA27n85yvxSZs58Afj01b/pWLbYW9ecJ6Jc6eZjp1Oo22SDcib2X3kiKcsbeG+IlnhDz
aSc62WxUjb6jbORe1SVeGXHCzQ8VN1/F1BF3mdiIu0gNpF0pRulMN1RrSXI9oSrTi9PbjI3tzrxN
BpZwql5ee1gQ3LZtWC59fIDtqbs+vga/oU/i6hr5dnXGnIhIHqhq21Bm2DYdzmPTr6nTKYsY2H82
vfH4J+O7St3CZn3FOFADihx4rczTJO0XOdT8ddvqnyzCTtc5NDfbSIvZGxoC54Lpo4wvTRawuY4c
okk0wjXp2DdElPwmdr9NzAQo1MQPKeF2kj4ZBqyGPuuE+URRUPAT8hm9JvlTUSBo5dF8JCrIse0G
DuQz01+3Af5dI2PBV1KmWgId1WSHtzMkNF9LljHJvHVB9HGNup2gDjJGQ+9eIe1pMQhCvwl8HasU
3VqbpSBvoA7pZ6L7eWI5TN94sG4GNbhXBROhDTx/xmAKMYCXmDO3FPOnn9IOjfYsC2SMUqgqEPPq
puciJQF74kB0Bk6rlL65KpFJrdMbCPpoIsxvnxkRzWhbSTWgRTBRp4LdmNJMaxsJZzrUWWlD5qaS
wb41le2xSsvypDM8HoyZC8/9jE088V29ftu3+n3pEgZ2zJogBPi6LQADsUHKF7ClLv2AxFK0e7hv
SItCacY8HaycXHQ7dqm01ASe+BSGgg+MVx/iXO3ODLU8F4YW57xR5KUTKRSGlKl/JlcotdqvQ3Pl
Z2wEe11pV0ldgGtm1l02GP61bzgzU3MPtZrrm7TniCfmRVMxVKJEJtmrcHeSntTo+cjHecPDYG/r
RgaGKLCNyDNDMYbVhMpmK9pRhgoXEzFDpEBBhqP1+Zmc0RXiWBeZGYJLbIpB1X8iaXStdSmGlK+s
qPh2TNaIK3YLZUBJtVYXOPnks6EUw2UdgT7LgfgoQXtmb7AZnamwjK4U8nhaElkp/6/IkrvJcNib
T4wOobaDgYhUrfKxbw5EXKBGnVosAHBomUr8cXsm9kRh4lVE2VNQvj6zPCq1iM+iTrInpoeXRSuw
BshucaYv5O6ewh3a6gr3gD8kfvT5WAjqSEHysj3mYd6F110PXq+uh1CEjpARZ2TJhMIl5oVPKufZ
xAWp0X8KaVvP07TAc1YKFpMGjhJJM0v82J54IY1eL4Ta9Fjr4YaSZPoBvke9NKzw+pgjwkyxdNsZ
HV3FnMP5Gltiu4Bw2BJ2DV8kDnFtSdWkmQ9ExCw6w+56dts09pY8ImXfS0rl8B/JJMLhD1L9DSZ4
EDxl56HQhcOkrpvoJCwHv/lY3JPbw5J74pTkwOcz3zM2E6+EAeLOk+LbiVri6s5XROWDHZDbtpw4
Jm2Jq3LIPLCaiCZVDDdYVBZWonx2XPerVSgtRm99Nk9IQrf73pfs1PIZFfJl4mFV8gsCygAVuCwV
+cLog89woYFCwuImKOr7oavoir+3PkuHF0pKkhmMFEszoFTiI2wRfxsKnwI/REaaB7/PzH45WCRh
C0RUG25MBrOw0Lv23sqQoxX4ldqtGs6DUeYnpC6Ld4yYAnGFPyVTYNRly1zqt5Psj0CJO61LInvk
sGh6kdk+yyxgapbSVpYTCxzruR1G+vUgqN9eWC2pnyx6XU0XlqwUc6rSLVnXKoOFMnZv4Xct6EW7
KPJo8TPXBVQWMlqfPxC2wONhlg+iU8p2V5EbVwVeZss1odwSpaGWXbplsCwfGsjSoomqklDVOL22
BnNlCSJGUVUrblDk5YsMwdNVI54H46oy10I2cCMxxqHmDULXFeQBSMFtx8aeaAV74sf0rMM3CuFa
iOwtzACkCPOAlmx7gWjQjYZ0kei84avhVtUdCdraJRK4y7qx3Gu5dNaW1oafovlIoCmcQt+2EWOC
I2TBSibbedmKkEVjtW/OWxZ7suGmyzo+k0exYwkh0NLucGvd63hBrs3eWOdhZVxmKQ5wP9NsLKmM
Lv2hIc5T6W5jsMTZyLcZXME599TE3Kq1x4JLtVviaVdDrVqrzGDllMVlQCHqNQFn8AnRLXWcVHtS
gVGQ0P9q6S4iU3BRqhACw2wjNKp7C0/hUAsKBZ4jdk4vK/lCzOL7BM3WmtJeuVYEc4+lvjxzM0X8
LLuExFe+MpOTsFxnvo/K38xB4rurhBXYxkuox6jWl3SEQhzZ/aZ06Ze4LWB2PjF55JSzSZu6mZtx
DKBEnPKqQrCG5RZ+UMRiXIluJq4SI+5sloTVemT4SA0SgJAo1jFoGZvQeZxk1tyiADV3/BQpGXdx
1vBBnwjEeEiN+l7NcQSoHGmnQYjbKn6D2DmNUGpm2Rzt1zzyUmUlSxH5fxozNAiTaZdeZrCagFI+
MYOS0IzmSe2SQCmaJZWsWloZufIdoLoCBcivJwGoYkbBvB8d7MSyIIwiIYrtmTUU+g7FC8w6fC0D
/+rUa1eKV7rC/jTOQ1gNha35aIdrQnHR5hOMOxlZuVZesQomYta3bupCI0zLxQfK7aCYkYQzL/N4
l2g4MhKltEH67S4awRiNB2pAS4ByyYvlmQV9CK/h3lgqvvzVabhzHqyJSVZ6TDxCxYFxfXQ2NPR2
hyDuDq6exKJa1eEVBOXawfJsM3GSxAi0Mxij6H/BS2qGkCqC0fT2JEbVEldaymJRE9uOiZY1MpQI
yT4PjepsJCkVRpysmhE5nJhKmhP83vt9PvuZrQSvybWrsl9NjKUihBprdqoxm2hLghAKt06+MkPN
LnwDH6Zn9lJywIx57naZuk2rTrclA1VwIoxxhJCZsnSZwO26FBKWqkoxenCzmlQ9LEvxEANbQ/Lq
tURDe3BMyyeCEzGtLAtLgguRHEC8QAiLUTC+DTrsoJRE8ACD1kkQ+4bxFBqev/RjdqKugYSzCK2N
SRn5CpH3J7HU8N/1iTlsVWFpVqzgJtHsKy4UVZt4qyIAFLrgK1tuk9nVEpdOof2emwkOAyYRCZK/
jv0YViWGeUwbpd1nVrthAr1oSHlX2adeTpwpQSq3coF/2CNvqs62jV7sJuqUkvbnKqq9i3wgnHji
UGEQD6oocu0QmDe4FHaYarmlx+SFKNdp8juj51ExhejuRZwrieU5xpuyPQl0tUYbLmqu3K/YVU7v
IhDD+RTCzNrFIHBiWem5QHgtSzkACahWQYEY2VB9iLqjx9nEt/KCAa87THUCKU5RqBr9VavhxcmM
g1lcnW+hM1SLkYUl6Em5UNiWzWU5Q2JpVMhuSjW+KDKpX73wsqqgYk8KOW0TNp+DuV6K8qWREpD9
rAZ+YWnJKsX4vkOJhWedhgy/uXHx0b+NLfk8LJAw51LgbBzRIor2rVYYs3c7cK1zggDutCH4LtXe
mnVhvUn94PW36bXm+I3pNSHCEbVVlG5miqGwUDOg6rJKN74rp5vA0DyC/8Yfpxenb7lhBvOy1Fty
MJNilZLegLNjsQnkoNjgSI6D7/T7y4tw94tNztwVsdLmx+kvS4d+5lWYDceGwYa8ZbSYOWHRg+3T
WpwM507KNBmKKccwfbI3Hc70oxgnMZYEHhNIkm1evuVNH0WvXjR61qG+HtwLgZdvck5vM2jiTdH2
+VLVUojXOHhM7738gZg7OtvWzJyXADWPRyu5A8zZ6cCnb954skbdbJvcD1jW6xVU7Y5v42Vvefyj
OOzXxuCkG8BWUraVeKmNv1khTuK6ToF0/G16qcWybzky4FTsKBhBXbK8QwTdPnXXitL8gDidEMt1
4wC+5rG71wftYfrn4XhnMtXE1DH5VKoK5RSc24lNRZs6eX7/v0lG/HEi9r7as7X2K+KQDtR1DiWW
EuXrWMMr1pzVp/Tv/dGfN/ThMH3ypz47/Ptf92kNI4IjcP30KDVRHpPgjpIWp0OajvfPWoj2nFb9
QNOK9ZHBZ8z8IUogShP3x+uCZX0UJVNRJVEjPY8v4/VNHq/NH539n5/Y42X88785OvT9w5jzi4kC
Qp3qdWSkxoH9tbN/08Srszc+ypqq6xSUSefgi2y01xdBkqyPOhOwIamkDI1f/7SLQKQUhvp/pQv8
8UVQP8qWQoCNRGLT+MWdPr4I0kddVzVLp/774yLxga+ekv/rnoB3s0Je1XuvgipL5OCpjycpKm+u
gqh/lERTsQgx+6d1AmMKMn3f6ZsfLYswa5KMpnv805Mgah+1MXxE57r8s+6+ooH4v/Puq8ZHVZIY
B03j18+ALH4kVUI1RQbEf+YzQITOe4dDrgIZHBoSZ/WxE/z0DDAcQvuRCSX7673gLwwUz7Pq3POj
h2k+9Q/lr6bdP/qDpwnl5/d/TCZnD//+1zhdHv3hOL0+fvbLdPufo4FyGuZevfk07E2f8+Of/zjB
nz/66LOezurpxbV/KPbFvddPb/Q/DvNiHzMr/0+0/76P969nO7odd+PlSP79r6PjfNX//0vDZfim
3TGP8N3tFj4q0eOGp5np/Q2H+wRy8dMhjrdRsjSe9/e2PId/8XtaJP7RUT8uKt7ddhqlxf4hfTrK
8agfB+n3t5wkh/vKv6+P1kKGYREV9d7G7UO0b/fF4aml8bBNUznBxX5av31If/8wT3Fq+n582S1J
OUEvXHLV/Yej+ylJ4rg0eO+VWR0I1zg+ZPSvIqPge1tec8V9/6mdqXsrLLSeXnjcAPydR/3sYe8d
dUBJNaQTDCGw+P0k9Y+fSCbGE/S/s+TB378ZRVRyu09wMdL2uFuolsky97037/znsUmX5BM8L+cc
WX0f9k+HOPWLcfnx9MLf7xdbsNbyp8tsyeYJ+sZu7ydHowfJKqeYXnZ7Mhf2ycPT2Y+XQxbVU9zC
3b4s9/cESRyq6qhPE+ypnuKS+Pee7+6Pt+3sK0/whO985gJ8UI56tsxW9QQPzM4vy/G/LDsam2RJ
E0/UeloXb5s+yYGnSfVmDBnTJa2nrvP3H5yLw/di/2b1xK5ZP0nTzf543pIVqjKnOOb2w3ofZ6Xn
H0/rtD/u8987AF4c2g+bQ1Ee+qe2pkcTLueJGt8dOv/+aBr7sdk/xZF/hb725rj1EwzeF2S4ex/m
+yJlpjx+OBVdOtkH2Pvw7bNPfuIJliR4sx5fcZXe8nSd/v7zcxlGrEiOdzWySunpBE0XB/dtZRQt
zPsbvjokSdlHzf7NNoFQPPkEx33jpQ+HD2flT3MbvOIT3Mhb9P2/7ogKs8QJbunjB/zcEcfmT7Ae
/MTVP5Tl4WhJoSiifIKR8dMBpfdTBxkHLYWDPkG7d9XeO2pW1eUTzPWfD0XMzHbUMlPxCebizz47
mzfdW9GUU/S/L3vmncRF23l83FO97r0D+JdDWX345cHr8ik2I1/88j5NcMo9OnZkqCd4ML/0KaCG
e9yyJf/XOfNXlabnSvzP9acnrOVX/+y4uDb+xX102Bf/+V8AAAD//w==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cx:spPr>
        </cx:plotSurface>
        <cx:series layoutId="waterfall" uniqueId="{5B911466-D513-4750-8921-F71A96B29CBA}">
          <cx:tx>
            <cx:txData>
              <cx:f>_xlchart.v1.12</cx:f>
              <cx:v>Profit</cx:v>
            </cx:txData>
          </cx:tx>
          <cx:spPr>
            <a:gradFill>
              <a:gsLst>
                <a:gs pos="0">
                  <a:srgbClr val="C1743F"/>
                </a:gs>
                <a:gs pos="100000">
                  <a:schemeClr val="accent2">
                    <a:lumMod val="40000"/>
                    <a:lumOff val="60000"/>
                  </a:schemeClr>
                </a:gs>
              </a:gsLst>
              <a:lin ang="198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Labels pos="outEnd">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9053DC7C-9CB2-405F-80FF-82348570E4E7}">
          <cx:tx>
            <cx:txData>
              <cx:f>_xlchart.v5.9</cx:f>
              <cx:v>Sales</cx:v>
            </cx:txData>
          </cx:tx>
          <cx:dataId val="0"/>
          <cx:layoutPr>
            <cx:geography cultureLanguage="en-US" cultureRegion="US" attribution="Powered by Bing">
              <cx:geoCache provider="{E9337A44-BEBE-4D9F-B70C-5C5E7DAFC167}">
                <cx:binary>1HtZU+Q4tvBfqejn62rJ1mJPzNyIa+dKZgIFRVUNLw4KKFu2JVne7V9/j5U0CTTdXRPf3C9ieBA6
izYfLWfLv98Pf7svHu+qD4MsVP23++Efv6RNU/7t11/r+/RR3tUfpbivdK1/NB/vtfxV//gh7h9/
fajueqGSX12Eya/36V3VPA6//PffobfkUe/1/V0jtPrUPlbj1WPdFk39J7R3SR/uHqRQC1E3lbhv
8D9+Qb98eFSNaMbPY/n4j19ekX/58Ot///3XPxz83QGO83qX9Lux/6cSk1Z3fzWD1xP43ZI/FPBV
mvYBZu+Rj27gua6PSWD/+C8fCq2SJ7KDMf7IGKEBowzNf/i3sc/vJLT/iQnZld09PFSPdQ0Lsv9f
NHz1/QB/+8uHe92qZhZYArL7xy83SjSPDx+um7vmsf7lg6h1dGSI9LyEm+v3vvrvxABf4f9QMAet
mrt/p2AI/4g8j+KAE/vdkfdGMCj4CHLBLvPIa5H8xFTeF8lzwzciOXz+jxRJdFeIH7pS4t95XPhH
lxLGAhwcpQLH4fVxAalg7nJM8PE8vZbNz83pffG8bPtGQtH//GdKSBe6unvQv32jP7pQ/4XrzP8Y
BD6liLjvywfRj5Rw32NwnI63+PEei35iKn8glueWb4Vy8R8plPPH/sPhcRD3/06xkI/ExR6ciuMj
8vvLjH3EyPcC5L95X35uNu9L5mXbN7I5P/xHymZd3amHD591c1f8tn3/6Mz8H751X+/qFFSuRqu/
msTPH1x47gjGHuU+f18PcdFHShnxEcH2ZL/ZJz83p/f3ycu2b/bJ1/+Mi/XPFaaX2uorTqs3/byM
vOAjRSAiRNnrVy8IPiLseyAZ+iy8l5frGwXuj+fzvnzeNH+1hP9P2uEfn6Zn5Xpx19wtrV3wnrXx
LtUuF8yUN8RX5sWr1f523rYP//jFJaD3gbVxlN/cxasH7c1HO37z53aPd3VjLZn+8amidNWkFlXr
9lj7re9LXYyJVs8rfYI/qFZeaqGaGswIeE7LI9s8BmG+j10UMOy5nAWe7/pAv7+7gmsDuPF/FTir
FO5z+ujjuGmDpVuS0ikiVHZi+kJpW+Z3xKlovVJmrEeyaNyBpkPk6Bh9T1RFlBNpd8j5WZDSsV3k
gaPMpg9kUR8KKktnDHU+0PI7zZts0AuHsSLzooRzgh/5oMf2qkgHXtz5Pi3je096hp0nTJjSCyUW
NUyFlLSSFylGTa8WSUGrvAx1T6XcYz4amHIiJR53rvRU9sOpOw1t/uvDXy1tME7t3SbDFOI0XXaE
jtmKBlnTxGGTjkG/czl1s/ZfWShijIoQpYh2V78t13MMxVEyDrz9kZEYjbugYKLPwz9eb+KKDlZP
YzkaE+ZdrPI7P+PF9CUXcT+jsnru4S+XbbKSVU40jrnnbaTrCTKGfUrKITxK9/UnqAM54LAyU/zw
9B1qJ8izH3mKiDpko2rTMyv1wClJrEMHFPpy/1L2wzhRsul65tH9yD3krLBo/CIUWQqTP36XuG9E
X4auMgU+L2i3iZMsm/rwaUivKoJgURszTqGbq/5z52sXfz9+rJLLWIaSdIStfZ1l3hWv6rTZpcKV
8R55nc7+Gbsq4FkoeuyI6OkTOl3ZFAvkxjLbP31Ik1IeOZ6XFd+mUfRm3ROXNwdFA1mFJOiDannc
T3kgTfcl7mUdnL/eVJknyd1gCndRplOwxh1zb3pi3IWcqmBNFfJukO/gI9WtlHekFkX+RH2vre3K
Mr/XFgd3ItHpIjBp4Ed8GM0u6UqzK5KpLEMLvyD1LAFs4tR7ppphU7CxbcKETNW+KINqb2u2EEQ6
O51vAhN4X5OykHuPBUnkzKAZFVr2fcrXLjPkK3ykh1w1/cVvB0fzKlvlUz/e0tJEqsHB1y4ZfjtJ
iE9kgfqyCr7kMfbOui4L8xElS8LjMfT7Ce8w8fHO1mxBh9wzR8obcsraC7v/ylxkmzEjap9Nqd4X
c5HGA48KVJLoDcGCtmCi0vs3YLkJkj4/YothcJZJOmTLJBm71eBN/nlWV90qKWP/PJ1r0zAMYRVQ
vSjxWtde/SVAxrlsCp2vcyfVoeiSylvE3IwhLVUfukHi3YwihyPbpp/RDOEpDwuSpp+faWKmPUOW
RiSTi9IkwdprmnOcNNN5UjrkGmtRL90uTlbVUNHrNCn7Q1LWN0bKeHE8YDncDmdDGqVtg4ooL/Nu
o4QQEWN4KiLwMNEwEFmy5YzWV2xyk6t3mI+N5+PpVVpv+8HTJkzjsjRh7+fjzhZUtOOudPlwBE+4
jpQ3T+fZ987HrNsQ3BcXlSfS6zh26LomDEcVYen1UI847Pp6WGRu36xN3ng7jN32rOR9t/GxEed0
yNhS+ZO+cgffi6iTp1/zgquwH4JuVyqDFnAJFVHW19kXWyuea3XviCPuVOPgZNtkRcqWuKhEhLmi
a1/w6hNFXfXJ4nrV0XUig2TTYXjTuik1oVP36TUfcrWZqs5skgH5V2XdVWHnyOwhHfplY1J528Qj
XqTEEQfauPE+8XKyiJsxXumW0FCWcYJDDyEalkGsV1pg2C8jr/S54T0Nh6AqV0cmi0QzxUkbGvqm
vOftcDBxcYtwVn8a56IMjHP2jKoUqT5pPjlnXqtvLfQOqp622JvkjuQE76Y6dY+1I0gbOH1Nrpul
109VmKkiTxZZjb+zUqYbLqlY6tRhETclOadzQdwpgcfKuXcaORxyHnvncgii4z3bFX0RUq8FQcMu
6A0vLixEWEnXCGs3MvMusLiyrjedU8gLM++TYtLJwk+aIsS0hKtCDGm9VGQBfYvLYKLDsVDJ4Ifa
VNM6Jvl4ORRDNBB3XBc8EZ90rN3QHSt5L/pkM2Tt8JXW1TlXZk08jrzvINiLeFIi5BXO9k2H5SGt
CF8wTqdvSYz2rHbZQyqmazJR8VX6Qb9ENM72eqrkQQTBE2unpn1GpP76Qg98RzcDj+4r1SxAgUsC
sKWC2Y/lIlAjX6pmHEvRpiz1H+Neq8xsGkkKsilIV1d8M9UJvKTRJEpwrhUoFm68mh+oU6vWTVO1
U4Z40kRNwobicOxB9K3vL0hGvLRd0L6Sw9oURfYVVK+sliGq5DRuSs28L6MM6PDVTKYuPiM5xVvu
Bbg/BIHTkvvXo+VMFFsBCkMBt54oz5yS6WPxBrSEn8U1uQsd/myTepzyyGkGsiTehG5ak1wZOg4X
UojsRvdRLGsZxXqMl4Xdp65OvTB2ZL5XRbPkY0z5wlL8mXFwqvgJ+cwjbZMjz7z7LaPt8dj6mdGy
GFUdjOrV9ehXeQiaaf9JuFW1j1maLShryrsk786SwUu+yMARW+LHcpVUfnnX7RqR5He11PUK4ib+
hhV5/cVx5FZmedhPzfWQTOrSYQ29kml7SEbefhspTTcTBAmWmDftN9UZ0JZAQ7qQtE42VcJxhCss
w6Aa09sursdIIjTsO+WP1zI3l3zG1/6QLq2sjaDq69SiyOLbIOOrscncdSzz9BY3Fz0otd/iUTmb
rq3I0qKTjmybrBQ3SeA3u4ZM+SLuE3Hrudnizw8Hdt+eDs49uKuJB94ohuGovD4dU+b5NUNMPGQ4
93IRNdqjXhoGgeuYDN7HPqmaRZU2CUlDhzhTqS574o21G2Eysd47a1iq6jzU2ngVPg+ob4A2b+rf
dZ1luEseRrhZVgY1QzxF3Et8cc5lO6RZaLImzc9akHQZvR5QG1Obla4bzfowyeuOJOFoOlQE0TTI
qlgV3Df9lUJB0SxMU2GxrJs+acsQ+5nszmJEaeBFrl+qbCOYaeMqfHeGoIVkKJ9uCZpY1I8u6Hxl
7F21kw/qmB5vYUQWOUnzAm+Xg3udLYQ05bgaizjfO768zNUEu4WVZb6oPJTvh5YNdWjJx2rGzGXl
VcA0k2VZ5Xs/lyZfoDpbl2n7iVOil0Pb9nvUSLrPKz9bSj0l3xqWXfD5TqUxvTSMoK+W1U3JE2s3
uS9YNS/4g3a8y6yU+CuLR73EJU7fSNVv+y1cE6s+I1kSzjVUkDwJkzZ9qr2mvuVzBrEacg0tXvNp
v8ZnbtWSyFcB2jvj9LIISrzNPFZt3+BPvHlcor0FGdX7ZpDx5sRr8SIfxza0SAtTrS7cvhg2tukJ
/6aZBWWArpzc7ReDzlfxVIyfc11kkQb3wTc2NiIE06v/npTNYcqTNAmzvAmFcFoRSlGGDQ2qKyxk
FTlU3eBsyC7cFLk3z9A066pCmBu3k9kFnqGZZiEXtIQT50+1m+YRnns5jZfACBZ6pp3Gm2kn6Hlm
VBV8m5eiDTMs0oNfJiQaqKsXkpPkYFyW9aGt2iKfkVlSkIhhcD+cCLbxCUyHON78+Q0FvraXzzco
EJ5HfHCqMAjZQnjwzQU1pMJx08pzHphTdchdJBNPuFkVPmk8FKqqYew2pyhutvORPrGLDF2Piqnk
uyySLngMUELEhcP9nLnRq9YtHozaFBx39lZ43UUzVf4nn2fZoc7jLrLXA5hw963y/E+g/oqDecb7
gK+f8d0EioU27ng78w9cBC/4Ld5L+H0R34kquIrns4Hb3mRncHngPZpqs8wEIyHpRl8vLP1YtSRQ
dchxy1t23mOuF+B7UpGZUrRwNJg5pgAXj+oCtTOzmSO1h9Yp8sTCgkj5xacGZ0dIzxxenJShGKTe
CXo7NUXkxyPdFaapL3oXbuVG5PLe0DTKYjbcSjCAlicORh9ielZ3PgP1xsvDBrMujU5w6f1ret28
MUhAuOtS5Aa+93ZjlO2oOdxq/kMygpuMhR0qi/pbSsB3kYR9JlpxoWJIuWjCNNWuy6xw/7xVoVz4
SGE2shZ22ryfTvxOUmDqhFMLBu51OqCrp5G08Hm6bXzCh88Gg/fPCSkL5Gi34++aU2zcpfVMaLwu
Wtf5bIE83/S0dD6XgulrMd51ku/iOksOjFV9Gj2DZYzgo2Z9fKQGs8EVJOMCgfpAJ+PuPVIkm7pE
7p7ONW/G2ZrFnai6jJ31ic/WetFfYTWJfc+DNOLEHVaNqeoLYnowqixSt8EAfoqkvrCFJU+gL0Un
gq/4QMHcAKTt4sQY5GMQ/vnlEPzucuDg2CC+GxDqu+B7fa29JLQTDhpS78GBN86AWdsjRu/AAes0
Wz0JXpwLB2t88HIzttd5jdCUhhDtKUDKs3hPHZStlyZe5LQDc97poAfHMD7wrvBc834HRjKe3LAS
vDJx6TqLvu0p7JeXczHgNy7Oj/PKA38oHhW8ogJ0pzjLVJhL1idvpkVVk0S1EHjfzgUX3dSGA2ha
T9V5PK8R9ZklNw1Be6Ng2EJ03nISlJw7IifneV2EmZfWhxj8PF5ocSIjxTIYMYnI2JJzdy4swRZD
UIRN5YrlywUg3YGe48pvZhB42ze0T5czqAkbN0/rykh+Qdp815HOvZlcHVxyLnZVX3o3Xj76lzPN
IP8FrZ4hQvrPGjzuSw2K57buy2xna1k/PtWK59qJeqolPc92uVtX6z/fYb97fqgLUThKfUgIgqvG
e/P8NEygbMxVfD96ckjkOugYH1apLMzs+gRTKBjXYJcMT/fFiV8UqaUJt6/J8s84M7DUPXe2njm4
llvq6DGLEFzSyRXy0CTTEPYd9eqodJkiIyimNFP2djqNlo9qwbAvdxM02LWTearpCQzI0NAYh7TK
poUlDzPPG0bb+NTuDfimmQWPXduq7d8v6UXhenKVO07BFk1ctOflTmTNeD713nieE6+EVZZZvEp6
NISeciRbWBLECNqQ8yJfT1iM5wU8fm741AEG/1lYVZIudbIsKx+8r53TVnvUk2pvay+QEOiIdzJZ
vuEYZ15Rlr+1tXCK/GDnFMsj3qJsM1vErYDbj3vxKq4LfUiDZlzlBFzuvOz04YjTNBnCWNIn2O/5
vkRjtbVUljYpUOfGpx5KsJ+OuKCkwdmf79Tf34U+9xlh1EcB8gICeXsv/RwpT+MiG1H1kEkZuOOq
4jopIBpT9S1sQOHHhN1WLbyEcIExztktzhl4JpYmGETf2+fq1AcpUYJvqmGoeBMVsXFRu4g7hMSb
/ropd2Wo3bZYOLT1HnOIgbFPohZFG2FFhCNCl2oy3b47St6oCeaGwF3GwN+BeLltMUpaHB7HMiph
zY1q20IFIdaFdLcp6eiwrF6M6yWdilTv1Z9eDs5F0mXFosNxPIR1MyFhFrTL3G5hKtKKT/Ptf1ru
00R4GayqdHQOhW8uS2fotqxN4ykcle8cLKFS7bhIPD+IPJnSbp3lYjzrebW1LEfcGOhj42NXHEMP
grkQ9NN9E8ZllUWZnpx/Uldd6bLCSQhhhLHh8D/xLgcI6tz2cZlERaPQNUqnYam0Ex9MibKtK5TZ
+iz1DjmYLUvcZ9W1J1UWjXWa3M49pjlHc48kTvIr30urNXEgDtb0Rt5D6t3aDP34TXQyXk4O789w
weJLy1FUrD8vsiwLG/vezG+JQziYVhbuzViCEzIpVu1MGUiL9rwWqD1K/ySFYNBhYYb0mpggvXb7
1l2IwK9XFmflNHM0A1i6eIivzOxupVOqVm4ci0U9gxYnCi5XJgDLmhvSplHyDCvwP36yjBbnBFm2
mGZHriW815dySYhrpzkjJl2SUac4NI2vzrkr9XlJFd1hkyzbZAAP8ox/Q5xbWdYTns4tq7nlTHyD
t6ArhmO3lvVNczvmc7d1oP/CasJvAtIcUhMQAb8OOD5hN3r+m9sgCaaMBmXjfE9FxaWzGZp0duHI
QaeQb2rEUPU0SpIyDUrwl7uzWuMTXeKrqhYej5SDK3UdyFRWamGortwr2QlVf7da03PnZeqCzyQp
Btl1y/+XISDMOStrMZl2fzwOdqq6BMeMX+ofShYMnIvHVSkagxMFXhCEB/D5yGE8VHXnygLsgIrD
0p5W6CaQKXebBmnxJQZvl7+HCA3+8rTKv5hCXufLFzpS5ZsF1u2wsNpSI2Nw3/tdMJz7ty+4Zt3L
alcjROQX+TQ98VucbTmJaTjv7m39hD128TzGsXvLIzL+g8OTmg+y/iTnouNXEFs2l0djYLYIwFV6
wiS+zC/LbE9aNxrgHfyUNwW9DpwuWdREk3USB/RaTSzbMQNfqqnyoopmZhLDibLMEPMD5n4Ki7pW
a2uwQEwbnN7U1xsLJtK0C7fAeoPmEG0a/0a18dwT1cZzLRXNzG/a4hypGy17uZ3K4Uc8uvIyRak6
Fk7SPUxljrdON3E/bP2i22Zu9UPiWl0WyJ0WT0KWWrWrzEsW3WyuZl2dR6M70gszonbHa1ouaR0n
tzV3oipOvW/TFC+SxOh1PLQQFHZbqSOcD8sgaZwLuK0h6iIGDZZzmS56mnXbqu3dZdC0apU6ooso
1sGFIYF/wedaSZMkxGwqtifCkAfkYJwpmgKGeGiZbQdtozoI3kBby6xUN0Fc6/kodJUBr3MOZllW
6kvksPtm5MO3sdNqxTEd1+BeHL/Frb5grd9f5Wn6F9fInLbyIq2FQ4oaIgRB3jWH1GyPvYmdtH3s
V8hMw/ehauYThtoczQ/20HtgZAyV1znXpZsbIEE4e7adIZshaa0y8bvG2qnH9CZ2a6wWreEpy0Pc
tKz+Xhk8jJun3qo8H/tQ49GDOLjtcsxEFfWgF8Tr+fb5Xb9qcFTIyEAPYAl+GjLUXU9zwRvyw+vS
YGchiFDWm5xLCPY8c3TlZ6Ymc2UxroA9TDiPVxZMsaKHJKOfLNTGqrvuRPwjL0y7czunPIdYIjm3
AYpxdJa6753dKaJha4UfpKu0K/LI8pIMntNF0MagctGFU5xZE0kGYInnZYEW1irSr8FgDOSi4eUK
krDpwSv0tQ1Z26LM5WXSVeW5hWLYGcvC42x5jHFnFTvx28/ZgXl4RrLBW9iaZIP/2YzVvp9d2xZP
xpycBU3sf2788i3e61G3trJIWA9JCpD6euN09cua4zj9X1j4+E34DrYg44R5iAU+8QiE8V6rtb5x
62asmf6uCupAmlQGkTrIdDGxz7or7mROl4cehOUg6uDFFPKs6qSt8juZUQUZTLWsugZM675lrg7z
2G/cu4GluDyHMDNYIJB1NabQnRJT0e3IkJda2ujFv2dcL8khW6ZvcgVBJP842Z8euPFxALp0ppHz
ozIpbJO+9ah77UJo64BGlLuHp/WrMZVR33VyGqKeVe4QKtaV8YVfuq5cJLnnJ3usfZaFuFRdjUOB
eJ6stAIr5euQTSP7nkAsFh2eptg3A9t2bUazrXIcQ3TIDeZChzRvxfnxW8VE489pnzYetT6L0wer
x95fqDiuto1sz4WuhsOg0qcieQZ1ruotq+rzE+rEBk6b4WD7mDlO+MC7KlDBD4EWclMGQXrWOL08
8GxiS67kcA0GYhBWQsg7Lodd3pY1KMOFDyZ07j7wccxChei5/YSQhaAg3uOPkEcza5AzaAtWjOpS
8TwM+LRuZeyGtPcgF8RgurPFOMV0p+H81KsT0oWf9SysJKbZ3DwVLBX13mu6rgktslNlCIpKEnI3
wMsTn62pqaqPbY21dXXHtiquIPFs8L56WaoXY0nolhaO97Vh/j52g/KqLcb+KmviHbzP+ZeSX/hT
NdagD0353hbCBPmeNSbfZ12z03WBNxZfBR1kwrgJWsPPbsCzBIk4n4uyjtc2OGKdzkeCrdrChlie
+SzKMjOnXMa0A78bGJkm9LwE0lxkITdSNi64JJNxd8Qd6VNXjjueQjIOi6ctzXpyAeHERaukOaCu
FRw0Ed/sIE54MB6P82WnwfgcM9RH8A6SC9vCFpCmcovbsV5DTqOqQjFLyRYVVqqF6BJSS7uhPcXA
MVaOyT/h5HsRBD3HnR6l+oqr7IjXcay3Y5plS4h8pf/0dA1xHoaDCyIV+4RJc8NmPIV4wCoPhnit
HK4WMshZVNIC3J5lBgHI3iSHk9fT1p7x1mNqUfYoxWaAnMtu6Nm18rS4afTKBoJIjS1g4zkk9dOZ
YoFiZku6F2yJWJksSJd/7k1wZ8eWtomvNqMV7l1477nLuO+CMcHYrBq8yGgdvF6VgZogvWMAp8bn
HPQQJdddlZpm1xeiaaYoU6bOsyVYhgauWodLSOJZ6tFIPS5k77bjJUQ+YFfVicYM0namCRI3J8mx
uPbBGQz3SQtRc1KEKvbT7A7CvxDoCV0vmC9z18lGrM7QFBTQ+VPO5vz+n2ZWxy6DEZ0cUjy6UMP7
Ue6cYYKcs8jNKD3Hhct7tPjX5idToyB7FeIxLG4iCnYlPA+VzeF8mllVgqt4XHYllfndn82PT36l
g7CBpIT64mmWZWImEcKtWU2rlpt+GKOycOj2aa60dyHFgaCqlKHnTl28ECIZ1UPvD+dBCW6VIvQ1
Rxwyygg4qqlxGrUpec70esxHNi4paMzwvY7fmjRBcoBrvMhwmHbO2G5azxgwi1TbtcMNJhxiBxwi
lmfHBWIMCRRgvYse3FhqnEx1EUyB7xRhxb1iWNJOs/ITJCv4MElIi/HBbYuC+sJQ0okrMDA1stkz
JxFJSA7Ywk/+/L0tHH/KVmYsIIiaQwhi5UKaxpGiigLtc0j4m3mbwJjyzBIpGlVYSNjx3DTXqTON
Z1kXQCx7LkaKIkLA6IJ8AicOmagRJAa4amNcTY4sqcfyFUO1H1mc1+d4QU1gVggc8FE51HIL4b/g
s2EOWjKvNCsLlhOpNnnjp+CjACrk7UJGnS6b0IKtT/FFh8jBQnk66c8JPTa0GMkgIzfL+GUSiPsM
SbWTDLIBWjLEYaE6COGcYND5Ac6f6S9gh8JGdDMJEaATv81Faz1/3Nm9MjnJP9tc5l/qrnOW2E1B
Ox2T+MAm1C0KmqN/oinZItyyh9esOQdFlsys1HTdQgxDv/arlENmT5ee+3NhEETcEYKXD5zZ5xbP
qJEotPC8JcETRLZO5RZPuKCj6Xnl5E3kpaNantod+3Ncvi58SKU1aVpceFNzO/EAfckYWJ9EQsDR
glXZkzXPU7W0YO0WYun5fbw+MhdxGrlFV+0smDjmG6dpe8GSCn9J8zryPfrYxi0kIFOPXo/UiEPJ
8DerFVsULYMdOMDEBdcB3yc5ubL+mqNbCMsJhSWG2BeeUI7WFnbBe7kSkADmLZwY6e2AhX8WTDE8
WE07ZmdGkC2EBGWYuT6krI71zpuLRJb1zoKTzvW2LoPFCeVk+exQe+azFNTwehfHuF5DAqoIs6T1
127MvaXWQnxjWo+hmMbpkPdJ/CUYL1LeiW8opvFuipWKLOgGkiw4Q3JrQd2oXadwfJVVkNdds7sc
j3yRsHiA3xpoedOkxa4quvHW4sWMdwl6F29vCuF4Uwg50/FuYEG+tGAeT/GuwhOrQMWGqi3gMwPP
zNhOzaac0NapkXeIUapXnZsjyAUF8FQEzyDk68iQGiLWlnoiWLAybva/nF3ZlqO6lvwirSUxilc8
O+0cnJVD1QurRgZJiBnB13cg5zmuU3373u5+IdEIBiFt7R0ReZ7zQ1LV7rmIinqTGq/cuLPLzwYO
uTgdx/ozXIjzKs+C5G5AuPSl6hN8yXn92RPE2xWO7LbtTKvPteOdcxhaz9zLomvzean2R3PVk7XN
x/7K2/h5ccprTlYW/WsPrq6KuFChe7RJ2JjsoZ0Z3gPwwSEl3cpzaLLlfSoewv5lKIAQsgfEluDg
AKhtbXLSbG55fsCAJglfXF0SvbE1Sv/dGOzyLNozq0j05E0Xi/q0BxaVZC1AUNjaJI3qZKlgaydD
APrm3/Sax6sl8DvlhYGB9g8DwUEMKArgsACNLfDhZ/yngQCnYlkP5VB9CX3tF/6qotyHAylJ+ihq
VmwOCXBk2JVatIbsPZT1NjBbsQR+6diMnRvU2350/wqe/d6lHPEdarjX/c1Hx2kN+Ni+K3jpw3Fw
7Z40naNyAPCKKD10bQH8ofz9UlESzOoLLWf+yWG+W38LO3wUUSw1cyQ4MbqR1DoVbpeuEm9YKew4
74LE968HN2ewLG2awgsKtHJY0ZWTBcDDLJVAmQjufqt0bdn41a4YcyyebVbvBlXKa+S/WpIc393G
usMSrKk7+EbkxjrLgkF/lBaD0k8RZp4rlNmimPu2f2nCPj/YVMMneLKzKdP3418FNnWDPdtkRMeX
Ym4v2injuRT5iyjMJsR28d1hEvNErsjaTZvpPRpng02Aye5FNF6rkTkczsoQZ2VtfVjbdJv4LP8A
pljb32JQbluBWx1bYKtEWYtQgT21FW+dYS0FdNgCWBwznDq34A+R6e4twk3l4xMjYnzzGr/eeHjB
p4iI6ETSKdsQUqj31m3uEW+avl4HF3ic6SXBMo+tblc/eD72hKNDF2NiendbX+3bqQEEY0naaqAM
jKeKDWWskwlDFPiXR0xWnMfAlbwMlaFH+1HaAjeozN5VGMq3LxgjEn7KQL/0o/6oawtvdW3TWwPi
62u/hZ7yVTtnzQruQnFBeJytTetHG8Q/B7HCyP4yKw/sgMgvLsnI+GMi3qmfjQIzfeIc3C5q42v6
1tZWNqWg/2FD4P0ZCYfyAkJwfgTigLtEw/9wxAgjWpVkuvoCl2je1Bu3Fdw7OyxzsbNr+4VlFSUD
KEoqM9MUxn3WjDWwK9QZgwus3oTsG+UV82tD+ja45wA3wf9ivEHJaCd6f9k1gA0SwZ8zDaE/XBAo
E/PrLAPE9WIq5QI6zbEbgFmuywhPIXYn6Ie8wt9vYCi5fjHhD6b1tOPrygexZBsA7I9WwqRw4a5r
e/mIpwQeRq5NgS4QCqK485wgxiZXnbXpTRuUdbWNhoYNz56r5+7UNAKgUSlV4yggQBNl9qkHcOzn
kpeJ9zrQgWEnEvIU5LmhLjUibste5fbQfC2wb4hLlw2LUff7U5PJDHpE6XmBt/94ds3MADYcRgOa
SIyoFJ4qsVvFf/EEPeIELV8PLW+C+//4HA32yD7CpSYogvj/9zRJ7hk8MlMaXPB/+0yLLGzww9VY
CvHVYREcdbPn4i2nruu45WqW8Pv/H5/pmMMEPBhVh96nKUtC2cZC0J9V2ALu8j8+YlxPj9s0yLLw
5ywRA07jpPTadJul8Czez7wYf/z+sGVWRHdJ2rTB8WPMgnOSOhRRhcr3P557MI8k7OJalIjEjAV3
+cbzEk4frkNZR54XG4Tu+08f4xkxFTyCMXX8ZhMweIg2/+plRH5bZw7ohCXDxWUUOxXnM16c7Ev6
s/bKdvp1HemYNsM6jNsWI32VFunorEsWeeTl+poq+PoOrCEueRpaWMl97ND26z+/gRJv9UcHbAjC
s5PLllmZEW+OEW9R5L5sh7uPl0i4L4PXInXVTuSq0q85abOD1EnurqPGDPmWI16AzwkETN/bZyIl
454FXfeiw8LvV4OTY48Gc2cM1qXwMw8rfV7l5Pn6/RipMrHKhYRVFgKaaWOOty+pyxx1rEYhxhi8
JwVy1sJ15CMAq9LDftce/iy3mfi6P7etV91Zb34XPfRBOlxsQjRNu3bghtjZJDE9O9PEXAsDnY7P
y8iqdZiehob7+4n5IEb6ZDzbA5ZwA1u0T9duXen12EzBvi76txwuyY3Os3QdaE+rTT+7b7z0iqPr
YcED0JAA6pnUu2CJHM2T18fXyWAcqvZSUp2v0EP/as/KJPKeeDZv7B0qB/EnKoJsY+MTie6zJ4DJ
VvZebY3Gk8DllVIfbLIOA34clxCfTTJXehiu+biT3lyeKs/AAnABu6l4Od0H1TTds4yOm7SH7WqT
12J72hL6Jaq4t5+idEYUOc32eiqHdWoMu2RhOwBnJNklFdOwNstZseTphDvn65cVChZhm5EDGS6z
Rz9z2gd3ObQL3tDmwyP7aFNzTjf2E+SBCB9nMny2lkqr03k7VETtWDOmd31XBIesTJ46adqzJcV1
TikOWdQkMQWYTa+ISp6ECNtzsDCpbqWWUGdb/N3e1shTM8UuTI6rgWUNLmtXOazNzl3yw5pWt2yb
DAcnOyNSaROVdPT91Xiz+Un/w1a/Nay983Xe1ghpVrwQJxfYyyO8suCqFP54BrsLXBYuDcK8WY6H
6RevPTAwsepq/bVW3WMkveRX0H0byikARYNVGw0+4o+2Y1/KICo/pyJIEazJ3GPlLF7uCe97nfut
PpRMPFEyjNldyZ+DDBtiG221AdXApMWqHJx0dwvDmlJudTSc8bqfeJp53/8+kWlxzSn+OlmKOhY+
kGwQdwGV/Nw3JjxnYxiexwah5N4nDfwy/yiwVeouqbblGOaIfPj+saImj3squ4vdSrWen64JFdHW
JmEANU/F9CAJ39Xgs51uVlaI57HFZlmtbnlDe+kyTjYhA3VzxAzzCW3eWeL13/o8UPHAgJnxvag9
hrRyN3UDKE6o2tjW0D3L1x0MgbPq+/A+SLxqJerQORCuYdnzCFAQM+gmtqct5uwGEzfdja7MDjbP
HnqYM7ur4cKatt/5IRCjHs3uHQAyHw2w04+IwgRwNM3hziZtgebFgGBDQFc2z1sqg81XwD+TArZZ
F2BfYn1wBzfaFbKZj0yV5UmKjm171mD4eJ63av0kfKtD/7uZ/fJnJdw4jMDxi+d02pO6Md8EASHA
6dtkPQFdAkCDbp41AR0I+Okn2fL6WRd9vkEYWGxtoZt34UNCoq0ttFkpKwF7RWT6YJOEyvHOT0Hp
t1XgVWme51G+QL9Anue6KtclHiUBs1bpU91StckV4InOCHGDlaBAj8WSBRpcJEcDyphJQBttjaoE
3BHzK1jsniFHo030MCwH4zX5McuLd7hdMcnavNrJyYqKatrYeqPQZp80KYnh38FlkhxTCDfTuwNu
UmTCt2pwkrvUVO2qRCDFz8d7GC7ttlnmp5sPn7parmyBt8xe1q/PwCWdS0pjLgSM+JS89EmdPBKg
ES6dX5o7NjVfrmXw4fLNWBln3UMk4fLbihyCFbaTUx5PY1p97XwAJSMEME8FqcL7VrrjCiNIff8X
NaqUsu1Yee8u/FmXFAFoF/7dF5sq/PS31FJm+dK2TDOyuaX+bkdM9V35KrmTui8ee5Ddbt9iLYEG
MYhLX/0gtmCxEhIPbLukUvdTx8irz9tV08zDpwSiEhfKyoOUmrx6pW9OtStZPC61imoMd0WdVdi/
o1QWWbvO2gqs5gqgcdu1o6V8BGDgN6/LMA561yRwPtjZwFokXSqKGFsT92Rm58JG3l4P5ZTLzRAA
TXfLAyzt3lTa33RJ+xAtFIxwOTQt4KlZ3jkb/xoVWzLl5Ovd4AC1Bq0FLHABERvqyYjH0UzGhyI7
VM6AXWPlDuXjrUrGfPWYQ4ThUSpmlmo0JNHuahnlmjobgBbaGNxV+bMFg4rp5GeoeA4ICewlX0bQ
DWD9fDIVY3chMBf9CvtXsr4SSGR+jIJ5eKFp2ByHlP+W7xm3OOtZf1Opci9YllZUutEn65/WPFlF
EJC42FSRhO9sSJKrN9tBZHI19LU+2sIh7aI1cKtyZ5O5G3S7Ig+dte0tmJrpGDokjH2etNuB6QLh
xAjLTNL4J+oBdtOELIjHpMu+4St9GphIXzwXy1sFZYgtzXV9nhbsFNyUu7Yh+Y9QugrRARh/yZyS
XZ9N0x5EmOEiZ45Q0lKlEPBXA/j/RY4Eb2LIwM5y1PAfkN/+f/Nvgb0chovQD0aPy/7wb7kIc6TY
p8gvRRd6Iosz3YAyHIPqp+XB7esRQJhlj3erODbOAosJepe1n/5NPZHBb34gYVDNnw1h+0lHHYGB
Wa24iRRkDkwJ1McsVPYjD3Ml5xWQv1ra0MrtajkEEYKh7h+ZS9qL6BxxrFpRxwCOdxebh40QwxIl
+51b+pAxmN3wzxa3y/vBEJe4kr0Dr7+dAHGsnlyaOpvQ7dq7mZD2zp7ZA/DPoGb69OstHzoZ8GzT
0GnvejiaopU9vebaNohUoII9LTyCUExRff73zknvDzA0B2IEu0fqUDgtKBiQfzgraKEBd65M+MnF
4IQGRNY5cCEZkONzA5bvV6pB/39yU3AKNvXcYecdpgAh/UiCqKjeGpGG0SYZiQZlM4BAA30q4VzN
prhz6DBcGjWU0SFnyhk3Cos3dsNjY2T3WMiEPs28q83G8TG0vkHXIw9ek87jw8VN6XMPrZT2qYHG
ovhqFMH+N4lknR4Gx5RfQqdc0CwMgYV5NfU5p9+N5CXcBtgbavH1OmnwXA0uoMKzR0lcOlNZlXGp
WjluSNHKryTNowBe2HEm+yjhyt2oRszJ93LoBqylleuy5HkMAxcxp24RBlrG8O15tbAWoFVkH5XM
c4dE69+fT+UhujjGfz0a6U6q2UsrrvOPBwEdGOB0wHm+/XwQ9Rw8ut9+emdKOII+fnVajyUirf/i
B6fCjHDikCJn+BNNRYR1RIPTne98IeAA+jc/pJu6DvWuP8ErKg+T/X+8+TBoeVJsr2/t/3Tbc0sr
eDn+f3dsh6pXA+0UA2v3F2O4TuWw00y/2Dx7kH4SYyModtjOtXdNjw9SQjGjiu1pt6RvJfbM5tlS
m7SHeeKrVPlmS4P5bE3TCiiHO1dnADratEk4bFh7CgbYBGrh8qEARQaOfT8MsdEDfw6Z021LPvR3
jNThqRPBsGnB5XwBLTaNM+EnPxUEjkLt/7CNFMnRKCz6LXXVR6NWpJCEyLj7Espqk/rywXGq7Ec/
jhvutDqL61Svggk2K9x4X8MumN8j1rUrYDv8C50EuCEiD84dZpM9MKL0IKjIzj5W7K0Hx8wxyrzX
LHH8jcToPvWzH93Bi1xsiZrHT6VKMFuBXfQzQQin85KfDXbN8EgPxcsoIh+OmeajEZ2T/NoI7vv6
70aTXbQbqGw00slfsgZSK7ZRpcePKyUOGT/RJKjiAXb6bvAitQFI1LtXikMaZQR0iI6IKu4EpFkI
u5+79CvzOTuNriiOc1WA6t4x/dYmdbVpjUn3npdXbwBeApRVT9HZlkKhIV5coi+V9NcjwpdwkbPg
vRp+tUuEr+s7s218t9pzvwiX7Not9GPqiXcFUah7xurmwDwPwKLZh3DYkgfNo+QeOmRbcDSKk826
5Xut46x6NTabcrqIHo7gAbDcDpiZCVSbbBFJUotIkkiHai/K020eLMUSipCJfwLOHK89gP/d4WVw
chYBKFs69dQ/NdFzirno4Cjhvok5gpMuDZ6pCbOnJhuf5YKK0l4b7ZkSwZrMjrsBhS/fgldR7scw
G9YWNcP4VO6jCY/aJm2pCqpDwqadX3W//AVHaxCa3FLsvZCFJCnYuYaX5pLoH+4UkpPDg26OM7bN
Q1qf62gKzy5W/HkNptuwzpwuWVUC0i4jLRACbTOEXCDoVKg5XYOdkZ2qIlPP/lz8nj/36cmUvgI3
MXvxexV99hyYmghlqg5gaNGDrmBvBn62g+M7fD26A93j/eCZq2yGH6Dj505k+oV06cbigaExVh2U
akv43/Lh2e0BDqm4CyoQ4OhviVB4tcKLTgJP660sHivKplfsFD9d15cWPJ51n/p0K4omPKqkJ2c+
dGydFF397nfiMa1F/3MoqmOgSv/zKEwB31GUP9RJnhwi0ra7PI28iyylE3PYjj86Z+uJ9leJwO7n
Ul+wrGrg8P46IeTPnN+LSmcoi/j3OmXdhZ8pgG42fAZbtN7OYM9sLZq8bIHtcHKWbltAEF7hJZm+
8TAuJ199T/AaV1hJu3uZh+LU+zqHhEkbfu5Vs2llx74r3dM4YmJ+kmE1Ydce8C3QMNGL6oZPtkaj
8s/wE8uXrpL1rudlfmCyry/9iBFva4Qg2VT+MJ0rzGrrzvTtQ7McQE0doS6l2FoERfuAlQg7xuXM
LsayD4sXZfJ715H1owWBaaTQqHq0Y3Ypu6U6N/0t9Xe7JMFI/PemFHM9+k9TGPLCDgcWEapW1AXf
Fj/6n6FeShHRCPMMELseAOHeKGelxpwc6ein77mKVqzBYOVhA+qnB3+NzU+LPtwiXMq2JC+z94hq
GYOUEgCWFUwvkO1Y2Wql9su7NIvMNQlTsl+3xUgPAc+LVWe66jjT8ZtWffFLVRAY8bCslCBKhX3C
P2OYVwiU1f3FSxDTVzDFTp0cwiNr63HXNd78qGuWrp2JOW9LP4i+5L/m+aMfh8CLEsQEEm/3Nff6
e8djAdhn7nzmqdDHlAFItg6dtD/P5OVaaOs1Y9/fT309772Bfr1WswXTUANp0PnBiqUZurKZ7dJ1
y8wQ92WZgoIVVu6Oh90O4JH2zpbaevYA21KdOlqvr9X8sqc7Rzbq2pW9sD/WIYuJ3+j14MthbTMR
hB4gcrZctBkHgEfAE9yVbVofUtpC+8MZ7kTmYZIqPJaDRCPLNTBdYbm1RXpxtZw01ylEjiCgwt1p
IwEXAVdoFuCcRjzfh0GnnsM+C8+zlzwEHqYzm9VL0EvbjvqHPMJURk3q3RFP/brVGH36qy6LcAP9
LuxalpZOoMJDB9JrbPuIlr7BI3rsg94/2xqerMW+hicEu3sU2jwIgW1aWOKP1yupaNqqaZqBs0CN
KK8PSTFDHKXZ5a0wcBki12l5uWERCzfXHnRSP7mg5N06Ddmcr3XuVTvbqzdXyX0u0yP3AYBadWFX
rKIqmfbA6NtGXZp4J9OpN1vdZpkZRkTHhwX/gWsmGfeOhBnscpakPdQpZAFl4JxsqxRRyH1T4U3Y
u7J5rlMey5Dye1s/9/JmB+IuOClLH5NJviyA1BOHJMxDUy8QUM+7eMvBnQ3wKcyNNl3gZyU0l0Qc
5qF6slXaOXR3ISI5q9xx9MYpvA405u3kY7cAZTG5NfNi0RGnepVzsmfQi8EGIGnXQaedO3cczIUM
wzdWJ+JrWo4gJkKg8J6nkXhwEgSjbEEZGAQ+Q/KUJ1qc5hZSkfYCg6/uwIt6n/Qw3YeS9IfQ4FXY
i8jkk64i97PpjNzJaox2LZiI76BErsBjBTpQtsUW0R3vQoA5LSCgtepNIVeYMooDA8/xmUx4ZNVY
ArJlclpDmgowBZaWT7aUBfmwDnKS7mwyI5F3arX8cu2qwRiuwSm851FPnx065dvEmfXGJuG8pQ9F
7u+vdTuTybhmswYd2P1uewurkOwiDyw6UJ7Ys0OMd1EACS63dc0Bgnyl6kxcb5UDqXkEMIfG7lLF
lTNmgwiOWhebdJO3f91z5fXrIpmznb2PXlPv5Hrlxz2PAX/owIa93vMyHLYZrNyNvar06/lhDsO9
Tdmr2Pv2nHG83te/u2fbyLTkv91zKhoKpRudPXSl2Y5E+Lu+iQ6VCPMIxlYVHAkBISm2p5OEiNWq
7yDnmYf+HjQzlHCiNQaNZKtrmnRgFBQ+B+NyTtF86WOkXblNcv4m3AwbWptHy7bLTvb0mguvLIWg
KeK1RKwRDnEmVzwXbQ0fd1ObdUML+QyWrHyu1RvHeHqyFfoQViHlutnYZAXixAWNbUXbRMkJdlU2
llub14JfCxzICvo800EPcvXRDP1CJ1Wsg75Wu9wZ5DNN/e5hYsHuVkNBaAI/s9d72xegbxHCUQil
rOqqAjQTN2ybNqkJY2hXwLRd8kpDx9PkFZ/neu4P3K3lmlFe7LzO+EcK5PU5NU27Sg2UYOBYF7p5
mWmpYplV089s3soybH9Ncv4+UuW8cj2G66JJynsIj/EDONbhDtu09Mkk2bSEddQXh/G7cmkEf/4O
M4LztfBdEJO7WV3slc2k/WNRgAgCAVPYj0GzE84c3nVF9tMdnXqT+YTuh4D75xyrxtarUrYhZeKv
J1HD55Nw/kLaTe157QIoZl95Su+1qro0NvQx42DhxIWpt5Cd1T9In36v6RC8B4aKlTdOyXObpmTd
zYI+cHf+uHZaOtXxj+vmfcqfEn+OVmGWja99ju2zw5I/rjfWeZjFugWqY6oYcCHS3TbQr1gnMgEc
emDh2p8G9pVY7rnTfo7aMtxmzWT2VGj9GnnBsVZLr03EVpDR7M+uGdhDmQs/vrZcmHhZPT0nEauO
8BgOG9tAlTuocfEvnpPJLevG9rAQ2D6BCfhoy8G8LFcNq8f7DLGu+5AgYnVtGKVPMyDan/DZdQdD
M7GtnSb5kjTba0OXDxunn+Gopf38PGbN+/VG1OzHBACgBxDphrMT1myll1vPsRPWeV++zjyb9g5H
fEx1ff8ZUZHYViBuwyEdxNQC4KwvEYcQmL1U67cwbmEgPKbp2J+CgUqAadAlgaJ1hFnzrYcXdcer
ZtplwpBlS3b99VWt6/WccXlK07l4CshQXx+Xdl3sVWHLXQLC+7tkUfC0XTaFwgfXZp+7OUh3Zq6a
fTDy6XXWzsH+PuxffJifSgHjTKKHUhQOdpIlnOWqfKmnsYxzXqu9TkX30C6Gtz34HWhgSRaoPdCK
H3ksDZ+J4c5hWU0bUviXajlwCRMOO2MERJbFNQeo+VLx7xk4ZtcFtVL5vAPg013ZRrbWILPnCYbi
2aYC00dHw4EvCrV2drBd2TGUQwz3RvYiPUKeRFrdsWRI30yo8XCg/RLnTp6+NQ0zu54CNmBLA5VC
WcGbhoMtHUbvl6w4vbeppUdn5OlLufQ4zNAxXrrwa1x3Vs2CxgRwW2zgfOQn+BCmIbanQ20cbI77
B2cpsFm9P8A6BfyLY1u0nCLws8fMH4CKu7RjQvGTLbbVbXLKEI3sZvMjZV9GLy32ST+olYSv8tL6
WgEIkHWQkGrdnY9Z6WILoKK0Q5jEvbc15oZmZ1fRB5uyFbKSQPfY9Gp9y3NK18ROXXcHbNk+OmrL
5zSgxZNtNPp+eudn0U+bsgen52rjdC3GISiuYgWu8/e+6hiCXAD6QxzKXYHMULzJlAQbRSLEdpZk
PSY+homoTjZpXGefQ4Do4ulkYUkjuD6V4i3NEAV2KzosRrZ44z7nu4YmH6WFNBDxK5PpYEsHGn71
dNY82KYk3cwuNa+NrKtHKAO82OsowIaO9qbU0j90e/71TdlS1bDrTREiIKMiRI0gPVT1uIVY2tNy
zKc4wVZmE1hgJfzA7GRLbJTLHlICZQxb55ZnqzgF+EjbfCmGPPy8ruFYmMAshHeieE59Nb+AG7QR
XdVfbIqOGoZb7j/ZFGfuAbKh4poC3erkpnp8tGUJMDdy0vzBpkA7ewb/VF9Tieu+9SZk97asTNU3
lvkQh5zn+YUm4FS30oNM83J5Thu5qCUlJ1vKVNqArzN1p+tFem3inEl+Z0tLrP6I8nrN3bU0gPM0
d2R4BBabvgQIgAM+fO6CRhwgZqY/zUFYQIaasrVNppJ2Z94k7yH4YhjONRTjp4RebCHtcCntttGx
bIn+ZMSgt2Vh2kUWTX8aE1ed2gnz3LVttw4Fl59sVQTnRYx4K8z5pWrWj8PGhSbf1pZGLcJvID3L
ZmzvpetlayngN4DkI5JLnj3rl2SR8SEGKzfZ3kr9TMLFsdSrW/YIBUzvYLN8OENYbAtoncbKVe9Q
FzsAaDDvSpGUzywa1X2dZ/eUMKJXjZyxr8P/uTnYUh//M+4umRCbTFStn20egrJffGCRTjYrj8Zk
b/dLADahg4m1+9bRLSZp9G5YFWyTbAbWcUnaFk61zcRALzaHZTAJJ19CiXG5QDaJ8bEfpmt1W2ME
/H3VV77Y2yTPuuFc6OEyh+ZLmQzdyWZ3BL4YjNjhaJNpW3vHBAtRbJP2gFDdJ7eT8myvFM0SgSEs
cqtbDUnWKZY5jBz5OHqGblzaDxvMOfW27HS4tg0HhM0v48/rr22BQFlPoEdsbS/QP3UehCx2Dqgw
11/rl3O5cujsfNw+Tz1slfw3iCmk1Wqegy3kPVcW22FRHgLsGOCd+fGWZc+EgYisA6Fom7pmjQOJ
o8qYXVINwDW0IndBcZiGlUkBg6pMuJFe2seWb3BDxCQtv9C8TKAfhr23zVctVB2MKT/qulE/gqkW
9psoq4BAyh16pt7QnX2RqbUwMvueHKy6jC0fRQrk3H8oZ77szljBFfaIUm/VAEZKnWsPMC7gDa3z
65a0Gpq35NWBu1TuAorKi4rmrdS2bXsoJjaAsR+4qaKH1mW/aqCU3wOeZVvSNB8OXhh35wn/KeHS
wVi1tZIifJlGBgqJGqMtCE5o47AX0FG7p8iL6ifpytdMium9KlK+DSvoBfVYYd8zPKxgTOIspBrs
EkT76wUGIEmjThl2N8wCBWzBrV6+QAOEyeq1yQazcYFlgc4xH89hBAQBcYqDsfhfm2cPgemAUoya
rD9UpqH4LyOG7oaAcjy9wn3JEBLc8XLgEN8a3BdbKkIEYCvuxBKcoS0UzJAio05i5mh6zkS0YU03
PbrLYVL59Age0rfJacTRpmw+752PpjbPHmhADKjIeQgpcjFANRIykxNQfp/Aa20XEfd2Oy5Jj7Dw
EBRpvrKl2iuiBygwQTMJhTarAvsscil7sqmkymCHTNCgLNr0994Aa8nTJniy4W0izr1TghqwhL5H
/KuIQ5R09LfQd5ASYIrzEQ6kv8PhkTh3Te8AI6bubw2DydDYJu3h1vAaM0ejcblSnswfV7INClUm
e+1w6PmVTt+TZxYmrzPtcvxrFT6rVQA5zbEe/BP2uvTSGwLmOHO/2pQ94B+3TFATLd2dq0Z2GQae
Xga4SpfquhbskuQdWT7gHAhj8dFjl/n+CUIT2SXItj6R5QlIqFe6PASMh+5STE6w9rKAb2yePRRN
cyddl5xtCtR8dTIjuzZqEOQ6NZpj+k9aEHXzNGMI1uBgz/w86nedqD9LhB1PktUf+TY5gT/je1Vx
hjZjF9v/XTGDmB0DoB/ej7WMHuhSgAjb9EV7iRdzSsP7DBGxh8GwjxZTRH7pCNvIxJeHocu7i8tm
7ymMtjahyh64P8zc4I/DmXLLG00NFUOv+mjUQu50aVSG58A3q0A4+cnvSu/eHsbIQNlwLtLt0Ey4
6aXA5tmzaSn1BrYxLpxrt3wytv9F2XktS4ps2faLMEOLVyAUsSO2VvmCZVZmoZWj+foeENlnZ5eV
9b39ggXuDqHBfa25xnwZytA8SkYGioCcemSY9nk0sQ9wFANd/tax7a+9Uhj9ZRvR8BjHYGRKZ1Sf
vx5RcRD79domRfTqmfNn79e4qSIG63Q/4rWEjYjs5I78BK6OkqhPTe08bu0CuisBtLY+oo1sPmMW
TMVUm29DzyQHLQmL77X96/CSO8JZjFb20KnCZmkQRu8sKWymRTwSa9v2aGvberdxI8Xe/+yF3f/7
2EqEwnPGWD1YCJrRXsdiCmYEdrkjZHiUtt4eHCNbXvQ8vEh1M/1cH2TUTG4P4uZ3iyU0JFRpNEjP
IR95j41HIAnlIadI7Eo6wrD81lka1LHzSDiE785cN7fuRUUs+9+Dbd7N1SwK2J+W6YijbZGbU6up
O4x2o7zwdUHQyKPS33bz1ujuDII07rbbThmLsrG4dUqdprxokrofxzR93AZQGC1glM/qeevcTi7S
hlDqOhaYDdHAkph6SEz3RSW5/mCAGgKQNV03MtMGbJJRrw6Ae/MaOwtde5dx7Tm3WVF7ipPr75JZ
Ep9drZ+6sNHeRd1+zoaWP0REPF/+5SBJmWW/rFTzUvY+8BWg9sTCI8h3Gf8Of0XgrZh7P+EedDQ1
09gXkloeZgyAiIhH2uu2q7U6S6X1PrrtdlRfe1Anm8d5znUE2o7kbeVSstxXKMOMAhbpPLwryoWa
lfljGxXXSDhF7Uwfjj0TM19HAQfaRm0H/9soXJ0UqhTMmPhHNrzrMPbWM9Rd//tpt91/PC2j0LpU
+0YaFX+Gb3L92qTaAfWCfPlqQbFUXCl8LldIDjpEo77bOremtq/6O7kegPwX/G+5W7wmXW4ecYwy
oD3KxsdAVUDeiuRHaiH+BQNu36WWpd5Pg456f+1YjwwpVHoFk/z7SAVN1HbkNgCu9O8jG7XQbkdW
ih3/aPLuca66YxKmzfdVSWmE8d9CN4m51IP5arROu6tQBlxEI2VnIU3qniLM6pn4CrJIa4BBzSV7
Oyqr5s8+XpL3jhC8X4JlvUInrgPFIGoXWoia05aq6Qhq6Y8EOAsR++TvLEQmJtXtx5I4jZ8aOBxU
vTWcYBZ8MocvyD/pRKAAH3lRN9vfmEMeE1RJfysGN4lUqJ9loazl4kaCLDNUjzZo7WOFvOge4zHH
M9Rx+tTNCp8LFtaKFH723AB6xXCuYaNUL4OVkDCfs/yoOFX1IpOWOnJ3WDw0RvXLOI/yfYd43NA6
wgjGZB8jtOsP/JOrF1M4iD9sG83lOnaJMJppCiX3t17C9rj9TNbj9jRbkx1PvtGp/eO218Wa42aJ
HAXbMyeJkPYojA3EAbwQM9KqyxDV37axU1WIa5EY6HkpdUYknBQvBKuuQ15W37QEpbQOgCwQtt28
KUu5b1ul+jaHmGPwK+YHUZfyRy3/2IZLip0cJps5+rZrK3ur6sbPCjHhES4v+sn1pPOQ+52eFu+l
KNRTpcbNbjvpIBlBxZ8RZFXn7FJNP9Wiyp6ySre8hFK6vUrAGBExm2oIufU13JvXvbqr8vt4HkCo
lJQOUijfH+1hlFBGr/v/hxPcTrc+67+eRInQfqRddSKSQTC0G71UHZzXVCnbS6/Uhru1lyjb/Toa
tdswUU5/DMPo7M9hJhOkE/hvcZkTjTmGS/rwZ5J1jttaSn/Xd4v+TrUqq/82eZNlJ743zSZ2YYbo
78wJhoOTloAu112zMQw3Ixhwt+2G2usQmd1bjAj7OhURQIv1ZAOcEgt4XVang2sWc/9X2wpfBike
oa0vzyk2yN+wvUm9fpDkp9q08LjKOukcOuAUBNG4vZbUEjUJisA8Kku/GQNZ5e34JQNbNybiZ10i
xJusbnydNJHs6tCBRFnP/UlKEsSuYdvdF7PU+3UWh2+khn4V6RD/HclHQ9V4HY2ivtq5PX1Y6/9P
qivtIU0b5aDpZh908RJf2qFEtqSl0Yu8XixIYE4/JLPdSw3BLj1yhmOmyeFxluD6da2qreaK9rFu
CDRsu7PGVRDAaHrbldRQO6pOm912x4h/agFdy5erVH/N5YksuFaW3GvZ7Yx0YtesboMt8tNHHHGa
W68pou6IsRef6To4rizmdnnc3Xprk7wJXlb97VgtnIojtQHDrbdAe3LsbXm69TpOnRwjRZpvvfkK
TosGRb71LnkaHsikI1Ren0hYpECSRtNuvYbiGAfcDozbbpzI2kFG6Xfb5R6nHJaeosrt2HIal4Nq
hM6tV0Gria1Vo7tUpJ5au+6OSIVf+TrbSzMUf26+2lINx44Fxfs64Kv5a3wcYzZBKi8/bG1t3cpe
GRu5X02hc1/oqn1xFlC8K9Zra9o2MSnOfRPFyz87oir9YSWGctqGbUeZUkhwtxj36f88R5oTe0Jw
Twp8faqvDVrXF7XMx+DrSdslkc52TGJoPcdXe5iW6ERFiAHZf06+9SYGFVBG1J6/2sOqS86NVD1k
nfznexkzbrbUoqW7f5zcUrMTVQQ17Kr/ftI+korADKW3peDy526vOSlV2yMQptyOt55DS6nvBCjK
24ay1f4O9idGdRjM/Kd5hHKm7fM8NjqqKw1SaRW34Bl9xx/H3gZtB6H7keD3tI6/7cr/GbgdYkY9
ix61ljlblyfAOyLSC+uT/eOMW5s+S2gwSweQb2ozY8vQNY6Kc2oifvPbrmlkFiunuLpQmR29Cfgm
W7sy2dqpETIT3HFePpS2011Uq/0lrnv9FQC0t7VnhTOdlhjk3+3kKrKRhWycS5ADMBwKw7ttU3ep
w8zGISfddQi65RBQtVgbv8aQ60cnib/WnkAsQrgsb/3e0ZazKmnWBXwVCE4ztIYdUa0VuZlal9Tq
qPlaN9ujrQ0zy9thX+238zmh8vvYbfCtcRskIiMAVTrlzJnawzyr0h0CBzw8CkDNbJJFt0eSSUn5
e5/UkR9ZMtTIte2rI+ZWfRuytcEOPMxyXQX/aN9Ouh1KwjzcC6bRt2fbjvo65+15FeFQ2iBPhxjL
NTcfw3kvrwC4jSj+T+h4btrOyYzkG6Fc3aBwG3B8RB3uyY40HtQW502D+tJnSRXRyaqL/DBSm/yW
hBmK9bn4a2lRqtoEG/4Y4cTd/2NEKDWdPy8dtl6TY2W+Kls7XUv1k9N3RKm6qMT8cxHLRahZf8Sq
8GI7anEXrpttyPbImmXLH4pG9oy+7x7mmpuyrssVBaBG97C1GTPGahWcdLdZ27466rI9jCr0lq/2
VgD3YTkt+9uhtw7Fok4BPtFug8tvUPpJmmUvz8Pe29r4Ra+3UGqVz81GuN8GKYpFhdj/B8T+dkzb
9n+e85+nuA36X57jDwD+9qLsspm8YQ8RnLV+NNcXzLvyCR9Uq75s+3ym8rlJQ3fbK9chqhYXfw6J
OgEDi68WdfTas4382oSzlvqZSJDxj+1Tk8idi0eDdQKn1j6hw80eVftj69taGidMAf05peeY9ph7
ppHoblLmq3rGEE/xmparnrah24YCIWbwsm3dzr+16bGcepkVt0e1sinjLmREMEVB7V4y5peWkMcx
7uf3ryZDsZWVz1mxhSrVea0yaL6yjt4OsSik3FeDNpOVztWgMrKhfcFUttgZjUydmx09Y5A4faLo
ZcVmFB2J6EbspxxOx0zBezA3mXlg/hg94F8k/EHSlbeMlbQ7Asv4qaW1ZznGGLk5jlbWpDmIlnSF
y1XSv0ghSboBe9zraMn5Sc6z9CSt0y+5aqqdNs3TS91CsU1MK/6h2NnpdiacUYiphN3Poeeflxfl
NVwKv9K6+gyQk0SuNee4Kf9nf3u0bdqkrY56q131JsLNZd1oZh+NLlV/0l2R2OpBttvPP9rk0pK4
CmdABJepiVdB2+247eB5690ebkPizB6CrlB32/lup9l6UYdwmqW2kzv09lvv1v6vZ8koAJBsqsDX
F7WNoEidqgmztEgfGO3Fjh2siq1I20949e1wkqj8pXh0rM54lqrOfqlL9aG25uweCJD9QhHJ4i5W
l5+HsXBelrBvSed2Fu+VXr0lvagx06doll1nnp0Tdd0QBNczpVA3Lk4cf986Daqen0K1x6yX+3Fm
IGyeI/7k2bYNk6I4kz9CsLDtbw8LfigBWtTubEwTyt3Q+sbfcMQBlT21V56LUh7vb3uxfsmRojzc
9kzrWCyV/LjtORlBETPXn0rNepfVatkV3PXutw3UHMxUQ430t2z0JlQLegSSSa+RbHunthllRYUi
YjfiknS87adRfCjxZbn7Ok8/1s6u1BBUOmNT+kgK9R2uVuZDh47mQYeWcJx1S8XzsEYtsm40wh6X
okiZJbL31d5r0QGk4HRRQ5YfbproUCPMJDuafTo89L1vptJ0Jyfz6BeErn6kPotj84fou96XswLj
oLWydB5IgW0djcF1Rmvlz2E0NLK/3S+noMa6CAeMjGec+AKIC+H4nBqoZNNIrQL8nuody43wtFLe
Ogr4HkxD1C/wjytSWiU02FKvXwomKAdYGp2/9RaYBV3EWLxtnfWaRe2pDrf7hJD2ujcmiNwNawRa
HDnFocVMIdg2FlnlwsULhe1X6w9pAQtfKlJ0BmSQVm64VPHvhwR+ojNSAVq3AbeHW+u2ryzdjsuC
cRRrMUAck32YC8D/sSzOQ5Skj4ohBjdu2uZHO5gvziRrL1k/6VCl9XCf10P4jgkmC/xa/GiWokdo
NXdX8H/aZSIF6VFgXd5PSSy3B5AJ865EofVgjmN4UiiAcfVWDR/UdcO6p7mOmu5vI7b27RFCVubX
7XjtyWFJ6233F1HnNNg6tw1+ZEizoz2pJIRlFGC8iaXZR7o2f9Pqetz15LxPmKinh2RApx2rVCpj
/BpHHkx0k6BCmlzDAYYfvLpKdgu9Q7OkzUgi1satWwIBeJE4zGpKYHtla31oUTiyWBHWmfqD+n3s
f5hrM25i5qlfY3yNCQt2UProqMiFdOeY5GpBldj6bozACdp9Xg1X9KoN6ny4cJRk3zsdumzb0pMf
8oyepGkwx0J7dWwX7CPzppQ+sDmiLpIBEB8zgOKZfrcdGZZoaaKeC7gkl0+FIpNZvYlhnM6ACI3P
5X1qGuo9AUQ4MIVUeFrF35RfET0ijRtvjTjsb43IX7X7jNXKME82vzyGbBuDUp+rU718tWznLJDm
nabK+rntVVJjmy5R1HyndzaSlvXwYmuMtJqPYA4tftL//YJCxAguGeDENVa8L1hDdJBt/DbXXXY/
1BiFkFAnSiyW+WA1rbXbhtkh8XsTt/W7rff/fBQeWs1r37eupKnDAzU7wwOVAMMDMMyTQ6rn7qu9
T0oStcuC7e06bOvIcpmyaTAI20FbO+91Ps7duMalLD69kthAONrmu2zIH0Ve6X+nzgHouPVLitoY
rYZdv1mtZPqDgwxOi+Lu1FJRdkRApd0bdfv7aAtkFyLfv7Wox8vXji72/9xYTRFfYkPYXhLmmf/V
u3V0w3SPD7O82hSg223ti7qRNdNBPURy8ufu1usscXi45VrVEij4htGrZzV8lIo/oHvLCt1L8cPa
o+2Nn1F0smQPm/nQpMvwEtv9Xat0872xFMNLT8bbsxHrnbbOBKv5/QJGdbf1ylY+nYtSW7MMHCqK
Pn6aUVhtnVsTFQ6oYfX5ftszQsp5w/ZuSasy2Gpf+mH9ra+7G0muLPDs+9r96t0GU6D2u/d/P5ac
sMldrwg2hA72Y7KPC2rHWqVKpmsVyb/3l1AvXdmyp5OAafwMpmjyVUm114nswucC19l2ptd53dua
ZFV9K5sqv2zjW373B9ib3I7WETbioMch1t2t06FSQqh+xU/Miyc1uZrAMce16iWs88dZNpko6smF
7JPs8wLHx8XAs5q6Wa6zj5MYaoSUKmvSYsbkQRo+kFZ/RJh3PmSByfXp0QIUms8zOdW8sA46MfW9
bTnmXq9yMv21hCDflLyYJOSRpCuV2yJ5dEJuBhi/jt/gqr/rnTzvFFXX/IqF6nV7JBmIiJpaVfaq
ye8jlcbCExrAi5yUPBEnyW0IwBIr4149ymHljW2o+3alErvNVtX40ZoeZ2edGDkgwyOe3y2R5Qaa
KhbvVU3Cs52mecBFBFyByP5a8dVPtaxFJ0w/Pp0h+h6nkXMIE8XBC1UimsWCl7tows9xeTWSOT+Y
q2rBbqdTKmreq2P6dnJFym64c1HHD3WjUXLXP6gQMlbU+UuvKd8w2SZh2HFLFo5FfJPqf4FVuifP
qHew3fWGkb8fy/8y9hegjBhP9/KD48i5K0sLgOcF5BYSmW6HwNmSghoKr09+YzeOPfduOU/PExJF
Cu67S08gHkfZ5GdmlAoaQK3bRZXS7OtO4uavIyYFBeupdYJaKflUzH753jX9ITSSU7sY91ot5LOD
kaIba+mwcxJRujiM/R3230UJOJJ17a90Uvgs2s8SQ/PUKd+HAkWIWvd7DYCGigbNHUVduar0HpVU
Z4J0cVlJX0QV69/z8sOss73GJ1M6gmyM1f6SmXz4hv6G8r8JkBezEBGJ7OrpQGAAgwSPm26OSsr4
pibqgribqaWTVNg6DvMnyNpdXXI/nouhPTV1dk1MVNQLxLmdsQJIpqo/oAz9Lo1l+dKHfwN2J2Qo
2leJeCjziuVaA+rzigQzQ65FGXM3y5cV9YrUkneyNOkRE6cZteP4K08jccVoY/SH/IWCXuVVs4IB
MaQnhfGLQg2IX0HMxVjFXGOcOmj38qovU1ABCnqCT3AdMWnbKZTD7JaML4MM70DtXyaCJDo5DWbg
aq2fwkpoVLmMjwB0QOKAoT8kZkwl7NA/INvwdTGPKI71AIsCyZVh96Of65+tpSJVOVeLD7BKBHE6
nkSPDlfGKxOXKi+Vevk4jhSJVXqJyBVxVghteybb+hpVkFvSrreDYgA4loTwBq2lebL0Xdw35qHr
AWeUiQx4cfLgWJvHZaFmQZ/LGNgPsDXW4bY39vDim1CciFq7a2E2Wg05SEFZBkxIEnUH+JxMd2ZO
AncZHt5atwGKKo94Lq5jIaK3QVmZwwEE5qleQQPnZeveDrKEoWgf28ioFHirqm4xLeOB4o4yGIUu
CMlB55qwSgtiJ1H3Ri/fy2rdBAjHF/5liS3uc5bDfgul+tCr8y9ueCZlMYvz2MZT6klMMVxuo1Fg
qrjzlZEX1pTgjLL981RO/WeKYgX1TZOAE/gBEf45DqEAkc07RRq0Hysd/qpbvqLYWR5q3UwCue7d
kBw8ddJgXwfnXuSrdbi9R8wav+AP0VBpjfBY9L8KKyNa0VHyk0h1vVuo/r4fRHgqFntN+LtxOCdn
RetfSwPEfVrXn12ZQ2gKW77AQkHZEA4X2YwHkvikqZW2em6T4Vsk9G6fG4l5yEzSKPXY78NBlB6v
NzsXxXRwEj6Qoi5A5hXGcGkqPiwlj1+Kkay+2rCuCeNDlhb7hbDx0Yzbu6KoxF7KqtcRtmuchkWw
2KTW8sipyWVm+64K70QtnueMP6SsDA91qHwkqpUdwlac5bIvvX7BBovyQyOQVKhJsZLppzyWR190
zd+xUlWuDhlbFn+rWMC7k55OXtPmvhNGjx1kyGNaBCLqDV80bmW1z3IevzW6nLiONrEKtgvmyGa0
F9qIm1mE6lQ4xQleS+5ndvbRCQesVmbPntXe1RSj2+ZsurFTYrpY1Pa+Islz7dEeiqjtrqXRL+el
qPfhxGSMOhvqXiUYssTTU1jxxodWRVRgEV2CCuYcCR51xOCDSpp/ORZAIcP5ZOX1lBnaeAL6g+g+
JlHMDXryZgNdXoVnr0e4GRfukj+CtYJJ8qI5p2PHddie9L0ZmqrbS9NIGaLyluf1hAgV37rZdvy0
HvDuyqRAyyXJ9EiJnkFvmgH6pgJd7vBsZ9RRED+i1Fxy+078nWrGmzHOfwm1I+GV6HdIqs81xYZ4
fgCJN7Hr0kLx3uKRhFFI/mInvXGduNPjM5GLYx21xUMxI5+DgPUY94ur90W+K6CE+Cr1Vz4IVss3
lREtbGF6vdIWu0ZdoWqVncE1xWAljUmptaOWnBenME4hsz0oVJkSpKNGDWZSLmd4xuOxnNIZT15T
OyhxPF+GpIiYDFOSiiSm2Q/jqKKRbpVdncK7K7oo2UXi0vRU7+ixSeZ07o0np2ZKXTYaFEXYRBCB
csfrMrnioo2w3Yhj48XUnNEbl7h5bdvjIJmJV5ap/dqRpfeEZfRvoDkkF056/K7Ng8GlSpLfl4b1
l9IM1YfUkAB1sm461YZu+BSwtm7HlfJjMijoSShf+aAkGOJli9gBrSlk/B4zLe5d+AVSkfUxmT2C
siyWP6rE6OEDIcCMjAKxcrWMHwTMB7fOmuFDARrrFkigPhyjHV0Dz4SPqOLKMIV580Gl2OQqgy4e
IkkLkpnJkWwMDkEKC2uEdTeNF/VaShQLTcnH0mUrlA1v7GiOun2jT9xfdT1ITFbNYaQP166D5dXy
Xs+TLVaV2XhlcqP7tVNQUZlbxoX5OjEl50FahPTSZXxko+4NJq+yDtPM66GRuLWkZNgFaqO7JD3a
ylgg241afiGTrngmGvC9LEvtPuqAbA45+eQWo5VGxr5JXub9kEYd7ml42TUEQlkZazkeCqPlznGm
7TKCvNBsh4NaZc4jjLdxv9TXAQvjY9+m4XXhvUApuJOk8jVPwviBcCngSBYizDQk+V6JesG/fXkw
9Zl7dSVmj5gD8rl4nU+HrBHkIe09ShK6vWbjAtjjH6nLWnZvjn11chbFDpRk0fyxXr5VfbXvRLUc
mnZkMlE7b4h7/V6MKfUt/O3DBcXu3Ngxb8VEDGKPlISgtsaHKswS0Kqr1XIrhpkrPTVXaUplECiO
hqlz/gBD66quV+woJ2hlFr1YDWB8qQZRyxujhIHwgVf2oeH1TmG5cgHEV3BX6HAgfyJ45sqaUezb
XqvhMhH6qJzI9rMqYjFPGnnXJrXpz7YYAhDm5iWNlZQf3YJIoSWEpuhcR0tmzxgBpHel1qCt1e5m
qTN2g4HrMBUazAhTyXBL+yoNU3NU5uwaS2147virulZU/6VbS+8ZJA+Pg6zdJUlKoHi2lF3XhdWh
imIY4+krOJTmIZon1SXK9o2LNunkMZ4DWPXDPGC53kbSvVm3/XUyJ5g+5OYvLdZKnpokvHHZCZKO
sr2KiFDWiQdi2igZepQ+lXD0Y2nU4cFSlPgZRHLk1pSuy0p2pYpxz09iugL5GfwMyWEQwXPxAI5c
cpkJYIStxwChVif0s9PMeWZOLwWdU73GsWndlZ30S0x8URPTk4teN+WunbOfrYZgBzwx4cH+oepF
epeDKXYxa7FwWRzvO273FsXk1BKZRVDIeribQ51qzYGC6D4Mg3KsCz+2pF/6pI9nTAa1w1TDOe0n
w2tjfid9Dd8VbiSVnhrB0nmqTvY8jJTaVM0d2NSrLFhNaehCNJCG2MSkqGGZjMWFeRaTMwUdAEBX
AdZ1oJZ2l0wA/+0mXo6FkbfoJuuXrq0eJfD4HoGn9gAt+FOJc+zDhKLzD8v58zm4EfUTxXB4Z9hR
czXXOGkPwm83roIlKuTxXGfhUTtJHFBpJJOvWr61rYZAjtmAz58CS9aZq/IyTbFv9s5nDmTY7ayB
WEm3H6dcnMFMY+DQTdcJZWHJBXaf29GbhdnJbnLU2kshxC9TZLIOHviAsAnZm1Eo72Irf6tgXvsN
AbZdLhCC5+BBvEqKrkuh1nfllCy7NuQWVZhQHC0QU3spHSyvK9LOi8PkQMQuD7KlPJmyap6Z3t/N
qdEddaCrmqJIh5o/Euz+hxy1xlik8WPLUjYyyCNrNtmRmLqQrmlZrMqw1C2VRV2tRdOhqE3FT1HT
uLHtWUZ6H8WTwaymhaiPLNI3rOwxceIzIGSx65wOlKdeyPuBqrvjYskOhb0NNrlZTW3MkBV7sIi7
BXzJPiGb7EYQlvfhLO9ay8ZoQsj5Hu9KriRhHO26tPvE0Bgr1r4dnxVMsxOA+1RMqrErO07oYTZA
7CpMJz9XxTNflb0Cab8TJM3xcaz9aNZ8K0cQExHZQ2Rvid2Yi9Sf1LBA0zPFbwkxHspZAVFZqxa9
E97AlGLfGCD+G7gOMPmq7qnJ71Z7A99xSOkLwONePmHrLTOB1nslX68/P6ApjOc4zR+lsFm8QVbC
S9xqn6ZO/n0Z6iDts/iElZju6hL6rYp8Rm2dLRaYVJieB032lSXvvKZRZK57IUVwIaKkrA06qDrw
LnMXxT1WDKYhH2SJJcjQGOK2MRaUCaCIBx9UwGPoZMueUszJAzReMH+VWKRPRUqe32lOSjr2wTTG
Q7A9+tpEpt4HRYpOipoY7tQWQXkE7Ie5zO0DX27NvE0GD0PMbN8t1XWesiWIG24MacF6zaGuyNvO
ZnfkCvp8OjSkEXXbORO4sMGsd9dYcUSQNeWbsAtiJ6U+iuOS4ALOjfqbaudzAChkDkatL3cDPsRu
ZSoFriFGCaOt1E+DlA9EFg7TvJQBd5GStc8U7oy+ejMTUv7dEFWcnyhLa2DUosMHTirsh2c7DLYN
s1YAJ0l2NYjQ70NJFsHSY6acj8ZBcDkMBBRakApMS91GVC9p1v3VdmV/+6y2R9vHlCyGwkwlXGxs
Cvv4EAJmZTHL8mJ7ZK+7EwsNvm9f1OXEi2ZjTuEYmNErRUk1F7qd0lcaiwpyr46VvmllVCpeKzfZ
qUOJ0SD6VcYMowQn3ZUTb4z0m6HUK/CBiXvbhqHHRWp9AQ2I1PaaSVwu4pT+bA6hLcoh5jp5cxzb
BsBalqCONI9jR3WhxGQN3eukBdsrgNlB9tdaXknc1QE3Bhti4PoQv7I6d9sQVF2HchIiCNn5FzD9
rKhGnVBNaysBSgY1iCkl92pL99Gi2kv+g5CLzScbTvxyVcNmec0+0B93ipP4tH1XtTpVgVg32+62
0WF28DNfv8p/6w5r88/Ro+W0+3mMiSuWB6UevWYwP1mT9NSF5qq5MyUdjkiZHYemcMj/MCCqu2CB
uus2xuwKRyDKjK0GfR2bAXnffv4Zh+mJHOCkSN0dbvfJKZeKxDXv+xoGUZ8Mj2VY32VcB4Ky0HIv
r4vvc4HvnwT/0gUiDChWvW8LB9vRRbJ3Vibg0ZoxSYkoXZ7Cpii5di/FXhmjR4ukWVg8J9bwKmRb
OwxrdEA2jCKYIsedhFDPs7L4VOo7o/XcC/7DzmC/19waO6IERA4xq0+G8SRVZsbfxp6v8bx6oltS
y4ypdrWROnEpTAMoWPIR71umVBRSnflYTuBemAUt5JldaUJ5ZWuqmzmR/ozlXVnXWeBUy0++aIuV
Gl5m+ljarq3ihZeQSVPHzrmO8aIdiBvXVHwh0loc3xBtdS8Xs+4PLKG8OMdAp8+j6t5IyTdXVXlu
+vJALf3ik8dxGJXg8TDFiie3JI6X7AOpvziHJdDzEHyG30pLc5fBxtAUCLI1l9i9NQn7lHcUZTgS
i+PFWLq/piw+WEt3GFDCwKGLqwM///IYEod/q8oQKEIqfe9XuLNuKwPS0Di/SjJrntYZdjAN4+9R
jTcffIjKmvTPAdC1GSbWryImjMY9AYajeZ+HTF3KKG1cIc/HRm/NH0T2bZb/XJ8sueuPxEeeyCBS
wNI31EYRIPGrqM1OcOK4DxX6cuxDZzkspB585Jiav0hdu2Pq6Ff1mB7kZg1xAKpuSwKsXdybV5T9
QJzj4Qnfvke4bslnKNWmOzQkI9TnrJartSoFeLNmLk/tKH92rfJRjl1zDgfZ8Mn1k8OpCoqWUwfU
z1hiHEoZb5xmBZWq2cwFatfNRX5uihqi8xq0m9H0jppojlhlSK8ySe/Y0YikUm3nh32+AyIevSL/
+xF39nLRhSq9QOyT8PeALG/3BbJFGFz7XEz2pyBsLRwbIX0bzmfinZGf6yCSBpLLR20mMF2ymGqd
UfOszFLumf1rJ1En7aGlXOw50bvBHciM/xLyUTec9KeY+cEQVdEenSqvgaIU+tHBD/hRa0KiGVJc
/pXXOECUCVnUpHYXYTrPyIrDfZRYVP82S8lkOlvuCS/8nNXutMxx9zy2nf3Yw65ISoTL88AtIU8E
l6ItKZ7zYm/p8Iw8XO5+7d+6t5Fb47a/bbbs+dfRX23/eor/4uu8luTGlW79RIygN7flq9o7aUY3
DI00Q+89n/7/mNQeKvrsfW4QAAiyq0kQTGSuXEsO27Mva7yvZ8oV5jWHdI+IL8paLQYNA3ppS02+
NX2kMkjav1W349tw6ZPiU59cR/omrYU7Si3HHfs6FAnB/pZ8UJeq6mC+4EX9T6/RmxgDy/FUAZt7
1Jfj0l5PXctwIoSoWMopSMLqJkW5fGIHs4A0TNpmM/2nrYQeFmQf3xeTHrxamsrrAM/pHphQ8Cp9
ZWazssfmcJY+KVQSzdVo8O/XrsyGx45lbDupHTzvauoAebaT8mauCeuw2f+tL1ZghNd69br1sdtE
B9w2ngoz1Y6RWwZnqwyQX1Aq61EtTfXRz7yIz97Yfq9dDYmcaKEcUsbb7IfZ0c5D+6WYEIZ0gmmH
ClfxZwQC4xwbZXIhHkLG8cAHOdUOmu71h75O8aP4+YNd9M09CgVnl+/rXW2PmEdzkl5JCTsnbPfv
8tppzvC3fOR16ixqfTBCsuViWQnsh6EdY6x79SEZ2xt8J9mdN2B3VmxsLuCk5qPhQd08KRm8b8X8
PXSMYM+N9t7w4z/kba3+CU9afggHOz+qswY7eNixvexKRCiScd9EVX4264IAjwrnkqaDisPsPiR9
r35UzgAMtE2W9Am8SGlmAXw3A/zg5U+j6Rp2yaAVYSH8Mg9mechIioNAAsaBciz+woU/3UlXHejd
o4eElbSkIMkX7j/Stg8yXvraTv/wrB42yuU6fVTMBJbGh7adPJBobXgosmR4zUM/J3M1gkgXCblX
6YsKDF2gUY/S8rqqQls2+xummV8D5tFyILnos7OMkCLT/4kGK3yRy3glWnWqD4ZiG9B35WLa1+lV
+ire23sELB89dGuKCSk4Em6ftTlTX5U6mU6OGyyuCZZt6YNL/yXLCZxKl1X0812YFj9kXZeuaJin
vVpq+lma8dQUr7Co/7pCnpwUHaiSgFkF+RrbDfxwsXOJG9bXFUgrR9chDdKVpuZ/3bo+j8OrD5un
augnud42sNeit5EgHLsahNchaSoeoPozr8a4UORU0biTPin6Qi0e2qUIYkRIiWOgkLqcsR3YBkPR
6EAhrj5vXVKbUr9AaoKzpHDj7G+VQPcurzFq3bqBEl0nUhyO0a/a1mcrLQCE2rvJCIXA0josD6r0
oujAZVrdH3BNm/5C0NJ+BDiBjj42w0maWohUB/sRUqUdq/kIfX/BAi1+wmVwNITZJQ6htZfmEHbl
dYxAqsDGxL4rtD8MLwXdVph4l5emSSwd5Biw/HbobGR86uESIvRwkKOonCSXti6nQ2CS5963tnPz
a4wSO8EzpypaCA9aar87fc72ywu/SMvKtORtCQ1IK3J9+90wLYiQ2uxFuoouwJrIyvlemoCpTMSz
rD+rpAc4MaKEakXIjCpdpBwtz3PfNUyjiwq75l6aBcQtUKxh5Mhgg+XimfSEOznogwZ5/6ozrfv9
MBm8V2X5rC4XTVpM3dbz8nsZWHkaNt3UebxYdrqTvoEvzzFE9eXksbf3orInW4ZP3CgfNvk2ubrj
4+pctlYtclzT3rD1+YIq1AnNvxR0ZxCdc6g/3oPhpSzr7OQpVXJKh4WvcrDfcBBYxHy17lgA3vpQ
kh7PVKp+RbKRr/uUZx8WDOHY+KxynmOn2OGGczdH5DI7S7NXEK3rPP8LhOvpBwhlxPs68yytqhzq
d8eAlZV4mj1XZ2fqE4jzdW9f9Il2GXM//GhGvFhpRRSKfBn9ouWBsw+JBywePmffg5I5RqnZnSpO
vi8B6SJi+jZ1iGeZehZcPP1gL2mnttrXL1Lo6cUwlScjr792uhKhI1NNT/xoKDSKEV91yr5FMciB
jIkZ7wO7JK9QhyYQYqzie5v3z75fqe9xAI8kaJ1dbXr+G2JtONix1VWl4v5MGsikpZBauNgYKB09
BHmQrl3a6Ec3xehf4Sb/UdqucWkMgzxwCwq4CRP3LquyP7C9mx+uGT72Y6b9XcO9kHiNxUbpqZnm
HQZ5Tui6bUFJIP3o6RBMBcC/5xB26sDVrA8zbq4RUN0fWgb3m/Kcepb1qtvFXa2p+anQ8NHmSpwf
3SEuiXVHXzH6EFmEZHtfVMCtfFK4nk3ETnAC2NGPOvyuBrN99hptgd7nLmoo+Adz1NdPaEThsFXB
xaKy8zLHQ/4+dPGSTpiGN2mmFWShYCXuSZq3n/1uIgbVDRVpGMb4HNXmkkgWNyewv/GlqeD3sJT8
YvRJvo9Tu77g8KuP5pIvzq7ceMX058/PhB0JThwAUB1jhfg+AS2iy3ob4bixd6b+MijtazCzAhks
tafA14uHIc5BjKEI9KE7LSS0Wf5isVv76GdXe2kb/STHoA317joP+PRo/+xYnD/M0PHekK7d2bZu
ffSWMb3NqCvLsRGuN/zM6l5aSE17r1WP1345ryc+/Jrr+VFa6JOUr42XnEK/tD7aolJe8O2f5Vjn
WeqLg6r92irN6qUd5qsJYzVMFPolqdL5MVuKVh3u5rjVcdXQKrumP/WuYkNMpNuPo6457HenbIc3
B0IA6USd0X6MLb4x05TdZToadTBrc9Sf2vloRlEP0ezSlkNSELM0GxCI0lgvlVUNoiINkl0Z8suX
oUeWgcW4QBPHqsN714McTJpjq9OZ6QvgmWgFCKLQfiyWvyq12VXnKxoW75/6tbrsb5GVPGZp/4eJ
pMQ1w+P12PfVrwKiS+dYJna1/3RgUD1QvvycbWxrOJqxa0at2gEZhxFkuUrU4gwadYjD8cEHT0bi
jqewJ3NSS9XgibeJVAC7n6f7CGSV9Mk4dyqDJ2m6lflMeh1ehuX8rX+uGviIAKBCvxjUmHO+dggn
PyTFlCKPESQH4U7eeVoSO176IpMVFCKfACSH3b5nVv5R+lX4KC3Pm/wFoJmz4eXg0MbKWRnsmM10
3r2rdq4/2KXzFbBIC96FEUgdARU136QR1sSYFoGDe2lqLSgO0utSZNwYWk55fPUHr91LE7bO7Gke
ovUPS5cNrX1UpwFCb4y3sgEX6wCViTSjAZlU21wc0cvR0LYQJScEj4IaTcTlreeavFtpye9rA/2S
2ln9LL89WyBeoxUrCLAxvlowRZOOQJc0y1CdmZ75osfGUc/OoDFCp327WuT3z2mJi5fAMqE1S8vV
vVI19c0mWIAjeapYr82iuag2kaHA1tIPZ2SdjoPA+Q7W+K6mFpJN8ozu6fwPvosvE57QP8uOhBBi
8eFbDmvbDr2BYtezZ3kEuJFeysL2b60xh+hQK9GFOGR+KeDqfNKz+EsK0drPdnJezSkcvzhu+TPP
CntXmMl408rIfnJjgDf4f6KfVwLxDR58Ngda4MaP6ZjHgHCC4I4Q6Tke53d7zo0drJugNsoU9v65
K+AzrzSmN29rn2ZPUihI4zzhDTXAUn13IHLc9wkp5y4iBotDswdrBSadFDkVKs2OXBWvHe8A0M/X
uqn+KptUuVpaxhvYVUy78Vnza/2LPYc/8tlF2Tx56CeU6EM7/LvqsuQpQt3mqKWOciIvX/1SWrGG
4dqeNFe3P0L7TEgs/WrM83AylCg+ukp6FyjeD0x29Ybw1N9mVPzVjaFJeKdyLsgM85DICYhLmMPG
Ok4PQ0L6gxcaybeBIBGyQi4opIpgpcOLnVSjd9BDwksVQIDXojjjkY8J+YWnqc3jt7SFhJgogfa1
mgPvYnlEPoteT49VCAum6YBTGhaYfNP799Y3lzRvhKu0VwNGDrLPK+QF8+CkFnjFLFgtcb6MyPqq
2Oe1YzyN4ze9xVB6KVqbdOBem+EyUh9Rc8bPqFwQg6xBIGfViYR5/MTwm91+gPBQH1O8YAf4kZBz
tPOdASnllU8kPNp28GeVuQh+6Xy46dKfHAL3Ozd1QjymFIo5hvejF/+YciV6GAcocue5/Gcm8aVs
de9b0AXN3kLh54XgrXa2Kiu8BVaOVz4q3UOQq8YXQJ9/DVZc/mNCdkks6O+o6yoyvUOc9eiwnouh
7XYqrHPX3A8GlEO06LkCnCItKSoLlTQy5XGQLSOk8EsdgMuI8ifpKq9wpGgg/uIL2IhjbA8YPZqp
vk2EVo+eTqxbmhZUiY9Z7D1IqwdY+DYYZF6Pdn8vXQbJCWcnsqtD4ybam9cbLQBPcENLS7rQ2oYz
vE2Tm5ywfIHQGvLQ4uNdLDR/IfUsu7fJB81qRuWLtIpMC46p6+cnaY7sbp6Uvr1Jy9O17i1SUhAC
Tj+tffrkadfey23yaLiaFBgmJ16N7FlOCFxlOiYVChJyEMsa9S+d6MNyNWUpxgHnn0JqwVVG4Ooe
bn4BedN2SXQLb3CsJutvRsq52Efe9Dahg3CcLE1/a3wHbrg6vKH4yZeuaON/7NaGPhr76dUJ7dd0
+Fl6s/GOX3M/Gdb4ynfCeC8RJQsTmCXkGG5adQ/1pHcBLGq+21oLjKv3hqOMzQ09uFUFSppydFCJ
9KhNZJ1985kEs+hVirqespsXYklsfbCiFMcq8Ytj8u84fYqyXVB58HTbevQ6BSMAL9+D5ts8p2Fk
vLlFZ7wls8LCD67lKs1Y8bqrNgMRkSHaYBtvfMQmJ4vW8TnqHPsRQtaLvZxeBfUJyLwP9zlZbJXS
Oa9SJHHDitcM49UJYue1hQb9cYyVe61FCxQQZED6czbj71nOwDMYvsAHx97Gb8n/y1CY5SaNR3DN
v65Xd/8UmeIfSeUHHKVPyitZc/pJ0ZpubUpfa9aHWuObJi01aIrzXIGtq9sUii3A6Wcf4MaTHB0N
NAu7Llb3hl4Fb9I3zf5Ny3kxpFW3Sn9prbpgBH9Qit6enkrAIQ9rl20k14E9wM5w8ujZcXnNW8ix
7Ek3d8R2iRQbQ/AqhaeGZ7UwEO1dupCraR6j2j0Xehol+7lZPMF15ezkaBHxlU8t9BHg04pPW5/h
JX97qspHry+bFy0iu+xvpztZY6O+SsE8grajJ1q99fnm8FFH6rhImqivfeDH97Vm/7ENSNirQLWB
FsbW5x5w/Y/rRZt+gJ0C7iCoTezpHo3H5xbprUe+gdkjIfRbTxLFTVq2advqTqpeGr5qrdlef+uT
06ym+Ktu/eCglVUGyCd3XqRwkaraOSQVkIROX6kq4HOJx9TDISH/9K2O/fLNT0pcbF4cnaUvi3L8
lWiYuCFC1vup8tUd896/ymDTcL8FBWTEhgn8p1Tt9piyzCIUG9Vv9Vy+tjgLH2BwRTkygcsWwSgf
BbACt6A+3Dmd2XMDOBgCnzoQSAUppdn1mzrV8VMTu1c5KF0os2k48Bvvqk1D+TiZ451dhz3PczA+
GnMob95Yd6CCpiB7qIPymJdHRR3KQ9M49UGzghngEap05pKf3iekeMS9n9xnpnq07OprY/gF6e39
vV/2D1YfQMweEpciJeEvv0MsJYTNILHY7RRYAF6pVZcxsn/Obg6Crb6qfUD2hRIC51Z7/dBig+wb
rI/c+9bEerabAQjvx0ghXRSRmYNE+8DHmKfJBH6uKsMNxMSHVjvROeCDgJNbBY0OPrnv9Tt1hkgO
WUSDAAM5Tq5yTkf9C3svFhrQC4fSUB+zLr1OCrI0VVeSBNsP7jXr+2xnGB9xM8RsAV32yoA8sz50
3+bM0m4TEW18Hi0ORaPYZfnU7qBaV0ejg4gGjz3pSM3BK5Ega2e+kWyIH9T+RQsb73nhzpvIX7Cn
yiTzMTDuzSZWT8oAN3ARfYGk9Z2o0CFqtfJU2K1712coVOIMoLoV0wDRu21UdzCSfQVhMV59te1P
pRP6O5Aa/mOf/+Qy4Q1uFWMHvfOwd0xk3KdC0e4zbFXkqtQXI+XKQ5XNyIqqb0EISCRTZiSgdNL3
puTSaEN9qzu/PqrwAhwaB9Hm1K3ng9rqX4MRmQAQU90xmMnOUOfyxQL+8VLp5gcKY9Ulg2TxHnZD
cCV8U45p47T3ZVHgKdEHksBmfx9U+F8AEly6Gh7Ftk72eV2evWz0rrkxVYcUu4GtlRnujIi0iLrv
Lla1IAKDTjuag52cwAX/BTfTd1a57GISJd9zt/o9cLhuD/UaXjzmjd0owPWStr1Dka2FAAG4FlQR
7No7g6+9YZNoo/5VJfpEFh7MbwNAg6uyOD2M5kUsam0xqzFRmEYdsRBUlCu4VGGEiIZW/dCz772t
PKYpmb4woezT+AXQ8j+za1Q3YnAqX8akhmxNvU1Fpb2aJHeYTHtCvnY9IFJYO9XeyMPovsur4BaM
WBiZxvs7hcWe7M8SLr1hmb0liq6YHlBOONHHhAzA0Ujwo9pVXZ9DG3UeU3XvRzdp97gD2xB36Ap2
aEiQq3vbuQZ9iPBDQB6NBq+mVtSLt+QrOQD5foijn01W3nAlm5cSiGMCYgU+q/rEDf2nTpF3GXHF
E4FAe6OtrGecI/ouBl2GmlHzhv4nOWpuY/ASG8U1rFkHY8Xcz0Pf7MsOv0CdP8NJqt4HBiTrfOUn
5ONUElIScicD/2h2oPRCTWd3ojgd667VHIMkcWHBzk5REfxUiDxArhBBHYQr40dvDeWXFuZyPtaX
LveRNnFJZdIDYiDqSOaqh2n8EDSAeOYXdiNIbxOILE3Yy9Jsp+KDTGM13MH2by2o6cNEjvHT6OFg
r/VuIiocvMKWwqezrUAn+fzkEiqp+xHU5S4swWXhjAUjrhoH02xxXs9pcLK9hTm26n8Grp/BRmYA
bXT1FACDmQM69M/h7ECpT0r8rtPIYGr/Hkg4jID8HhtkKsPadvA6Ozszb9U9rNHFUS060MmdgsaK
pipwQ0ICEwQ+gYXSfZuq6XUM7eYeV2O2n7sJBrSsfSJr+RVPM1q7UMZfvQlV2Uj3rauDarni995N
SXz3Zi0YHYTVvzeud19GLLFmo7CEpVV1maFSarXw2wAI9Vx13TfkDYxdjsb7USmT6WFAY+jewXlc
LHnFQaq/pY57B/5hwsIefe7g8G1kx45nIwC6FKNkanT+rinIm8jiCidFG5hE3UrrUrkVsmsJUqig
1cmTRb0FwA0fghN5zjcHRtBHvYBgC3XCt9LqXDw8BbJPcXwup9Y893Xl/ZF676QwdWrr/5jt+kDG
O99Rb4HHKD8io9/nVhbc9DEY93qlNgd26d6lB3SG5iEog1EjJKX4bNw60u0dpGk7XzUPWH4P3mgN
z+kwjrgdnQd4YpJjawbI3Ck2csn/KaqhcNamjdVPhguZYfVsPVo+NqM3WGAY3QyQZ+V5Jz/wvX3o
Qbemsezt2S7vdDXgNfRN426uY8KmWB4/01w/5kEy3dQZniYYoV6Q2f7bWpSdyNC5z/NnmYzszPgI
L8XCjWPmo4ZQbN2+DH07PbbxsmrT8sqgfakjTNyqTs9l4KjhPnV4jODBrkrL3qPrU6wOK/qSpDrE
hmbxbBmjfRrziL33Uvjuw+x1pJ+1WnxsuhekvpJbyNbglvpOdDAKwP8kbUd3lm2+6IFBwoY3MqNg
mxtAW+Hfi4+DUr/Muo9jDf8L8x8mMy27CP7LXiLSJBsDSTStRaMK9OW/xSJCx0tcXQoPRQwjhDvL
L0FqjJnX4mIBauPAYb4EAtCsO+r+TakQyiItojsmHpnYQQ8Sa0KelN2mz7m4Re4hg74yUYu7xpye
1XAeyebw7cMI5cx+WpqQFEz73uRhmciG3uDfT0kl6eCanDWQRZ5Z3IHIuAwTSShAlR47s3tRWiSe
IPCED6ar0H8VvFy4ZPVbYM+OzjBh5Iez+zimmoYZ2GVPHqG5W9xUX2agRh/IaYA0LL6HA6Joao7c
i9f+dAufyS0eAmdxE9Szzg4nZUI5nqs9SAHWEF2ZxFQOvowmJzzAoJRSAejpgxSY6ty8yWWKWXuP
6iC/ZnHJcj12zqG2YuAhhBQAwBXzvoAaLXIKvK9kjJgseQ/W4O17L43vlQ5QVdKM5DZkif8Q41y9
JHP4JYTzDbLR0xT45aFztWAfVclCqRQeEo2ni4hHqkCtVf/Dnqa9a4fsXI81n0gQgYmT+GcVHXRc
jmQI1lcn/LNAq/UrfPBQcI6vehJYl3RQXs3BsA9GZ4OhNxfpgPib2hmX2BtDovUHL569axhZjzGh
tH266Ami/AfTnwFa3L5zTX2619L4fVTZnYZVAGciGgmHRYep8iGwSRr+HlCgL8IZ0S4xhyCru5NN
0BuYW2mvZBLp9E83ONobsF0XamtlYiNgslZrC64+T/vmUKS290wWgPOkTu8zCL5nA0CCnQfNqYqT
ryWGAXyVEdDKkoCqNOdUz7D5ygyApqKck84NsZ+MFAiMdciDzthXZdFfyI6A1sGsm8tItshemnri
NOCNa2sXNkqDEHzF/9R29kEvg5+TrUznIk7nO6g/nvsZsLfp2skThOwUjVYTHYb70umd9GjVdnUu
SSM3ArIzlAQ+uYyft2RquANcwE5IoLEIds48Zkd20E8Gfg5W8kOWPXUhgLHvuf2ONll7hYc5u5UL
ri4EZXE1nadowY3WxqReAUeEC5JUikmPviiK4R/jf7ukX4Zny6tX38qA++q1ZNHtsiKlFKBno4Oc
1uoqOPinSTUwDMP3uAEt4L+NTZCeAjJ57dYgt2gY3yAah8oQvbqVcENwQoIdykw2DG7sQMC9MHHI
gc5PyY8c/5rcJriBzbLmI8Yqv0Sq8lZbFSlkF6kmMx4kkq/494a6AO0LEHdfGqVynhZIIbYs4KEe
uHXQQLPh7xJFW3wI9AbgsY5EVv50lPyQoDv+Mv00+wEU83LjmuWKUtvwibaWqPNRoIrSOc7ZlF1k
ZOS03Bk4EINf56PV++t8LVSnne1k6UF+ZQKZNEFYeM0Wgb5z0KhnoR5xvD2J8sMVDOePbnl+oxk5
lxy6aYkDS5HI/ZdqzBaZsBb6dtLMsuocloqOzMzym3JwnwESGBf5k/JjveApjKoB7pK+Onpl+VPO
S8eA9PLlMa5PWDoFM5X7RF2sJV906xtLvTtDv4L0EsCPFfsrs4GMW6LU45SOR1WvvwseWIoBGHVX
k1aHPxW2kqwabDSHKidlnXebowS+V6xXqAbfehIWj14T8kRteENPbdK8ybO3E/dpwOdzmmuDpd0a
Ioj0MN0JcRW31GH714IOBTj5n4cGdlgHQt0EB3lc8jSkVmouoV2pyiywQt0nttztvKLPb2gyeiDQ
pLoUJCIwN5RzpbGLgkAwmQEjAHNO2dHMx9+qcraDogRIZNfIb2t1TnsQUXZ0kb83Ng0+6uYQt8nX
edRvcufWu0RG6a6w0ukg91ruStIW7P9bDZ6WBQcgz0TOkJr0rdNB2lIYKRIgTRcC04Thcehe5cGv
U1NuzTYb5EiN53NXgWE/yK2QH6n3NfenDQp9jwcdS9eq/moXHRC4Ldf7a+ZOPwO+Mk4ZFgGz7k2r
8pYE2/CUz+Q4t/r0qi9Lh3y6s9h2znMwgwRGdW+nksUJ/W0D1ZCV5MX/84d/+w1SRd2KPHc91NeR
69ODeAah8N7QD7IEyDe+g0v8YgPKGl9TUnjXm7tCKn57a34DVny+gwZhvCIia3JuTkaYa/MxdsNv
Spepx+0OswjedMclm3tbXNT+OUOm8iS/pferp9Se1RO8if28b7Lwvh10BajHsg4tr7WcKbX/2ed1
Jeq8eKYOMhP6OD1hxrB9WSaCPkLuZJJavU2fZYBdzQww9f0Ax9pFZvDYWcNlyi22JtUxdwZkjdwF
YPk//65dpFc/BC/s5QaQhQWUss29OX5w9QXEaBR2vZDhsLwty7LMJGlufQXen2VFsvTZOfpONYBb
SZ+dQGGNlPFSbG/rb1N0rcrxufKGi9eYe5kJ6ynoBpyVL21DgEDWQjbszRla7uv2hm9zWfqkGSyz
UO37UwNQ7xw60UmOmTLZZcR2/ucpKG15alJbz5H2Wv10XJqf+tZpW1a2/WvpQT2OIH9qXgNy5XYp
EJkiBejW26Cclw+H7pFoGuhsVif9hHwEsXrsAnnig62j/+k85XP74mAbsEe81/FYzOhnt6RO5ABT
hrq7sxa86jyWL/ngdifThPKybHT1oAYFvpsegpodAd6T5B1M+aIKicB4fQii8snJqt8evPxVmQfr
67S1pXObJttckSHFkLaXHpVBmYxS1MtyLTU9IX3JjMl5krsvFynANE7gVph2vU82/V7eEpLZ6ZXq
b72Da/yRW9Auyd5lQvH3SFLdn7bkUoTcsC5W0it+cFJD4gXjMCb6R9QDeYfB5Cj3WAp57PFinsCK
yz55Sv/KJ/3mxUZ2UufxLjFLSMu87iKLjMaq3ZKzW0KVewiLYP0CGO1PcvGzq1xQnrzUWOnbJRvG
joaf8+A9V5nvrrhlP7HffKTNTrnMiG0xUDXVuXLe9vv0dtQO/US+/XYXy8xhJU2Wz0zmZtbBt0gX
kqQScgP+AJtsYI2jCr8OIbZGyokBJcqoWUe1Tpt5L8YWmN3qPLnOdQKcQzz3THokhMSRvc/Q/Vqt
q3UnhQZ1QcxN19ZFmFzqx9pIjJP8BPldvh2N11Z/mo28Pamm8SJPdXu0Usu77kdsTNFuLAro/Ukh
/7VJ2xYORb790l4NO7aoZZFMbCHA+R+1zM5Jym/z4QEGdvMCPK26SdbOEHXVjbnwTxlm2fp85Uls
a8z2YPhA/42I/M6cvPpgkSANI4ZjIGFS8BK4rOAHOAKPJbdMnoxM60DF92gBEfYLhEH+XcxlwLai
b09yndDLer/dhO2o1GTI//9S2GrjdUC1a7E5xFKQHyPN1Rbf2lJbO+cITQ8MWvgYxNBVOvuiIqUo
Q+TPriaXVBHS5FVbq8S1f0Hr1w+l/M7frIz13DJ398AC7gkGIonBh17sV4IjuK7lNZnhXJv3wWR+
g2YFf3LYJ5cC3Xj1KMPXqr98QSPAIF2QrnaczFSx6LZi65vmjJCDBj+kBlRsuSHy72zFipSU9m+2
7Prry3kkG+dhLGCB66k3QNRPNlGqeQ8Rb0EQ6i9XfohZ33RXV69ys8Wok9p277c+AkEQWwckgWyD
5a9vze1cqW2PcTuwXe/TuVH+0cHPwRrGmikLJ0RwYIukLW8edzxhK78cX3/8XGrFLlIG9TczUh7h
OvPm7wGJ9leZrpGuOgCnl2cQdh1MGzJT/ntVzl6XKkA5zcUt08PndJCAbJFtC/cpL0SSPOTodmDb
A8oBKbZx0hz8H4NW59f11y8zeU342N6Z1Z5ZJ7P0enreET/5972T2jpKqp/bctJ61d9Gff4Dn89S
NAIbrf2uzRDKyrqyWQ9y7n/r24bI0dXOlupWyPPYmlKT8/7nVX/bzshoGfjpT/23vk9X/fSXgmXB
Ryiu7kIy+pZXHKlmYhUVMBqhyfy3wJVCciapRGze/+2U2tY3Z0h/koLHmKo1qK4jZbmVi29Dfzsi
Vd8MQAgRgl9ntLws2xv/6aXaXqDtRZO+7TQ543/2fTrtv11+fV3nfEnuL2LQfuPBRWENs3axheXD
tRXrTnZr/+ar+G/DP/Wt+4nlsutfkOt8GrP+hSHx7jVl+EftvHAvS4PsQaW2faNlDdmaUtsMsm3w
p75PTRnn9xAG9D+0GkqEpLBJ5uPlJPaOeStTeK1Kr7Rn3Nlsq7MqO+le8bYt74CpSBvf2sq8pJFL
W1Z+bKEAj5KVWe7qOvIDq/1lvxABwJRp4AX+lbK2Lhq2ig9BVpeinEnEhPftIE9Sim25laZMBUc2
/duYbRpsfZ+m0HaZMWhSXBYu2V6DOpuHztHTeS/73wSAAe6iZHwP2iE6rW+83JStWJfVrS236382
5cD26kozwJHya/mW9qcrSN+cJWAntITXaFvsV8N6PS7PZzuzQZiEzVt2tXCMGIuH5Led4zZMzpVC
DIOtKbVP42QR3fp++8flyKdTBq9SjrPxACrwuSadAlEAGYG33NBAciwfrhIhu/ZNli4/S7LsInem
TPo8u8yqs2syx7rIE96e6Pru/+bM/M1U2IZKTR5+VPR49NZBq5MrdyA9MeIImhQdRuxh9kpCMrC5
aNOjvKKrn1JmwDjrcfOHvMi/vFq1GhxRyCZ80hAgzPPsmsAgTJY4iWtS1A0Ry93W9q1AgfYstHbl
QkvszBaiYyzIm+fD0rXgbOr+neRsWwQBIhXuGrmr8lzqjHQmvSrey5hcE8kn15cHPLeQ7rSrP/PT
7Zeb+tsjWreu612XPYtU19c8IkA5e+Z0lLssf3Yr5AdsTbmxn/rWXZ0c+ZzQuY2Uw9u/pIehvrfR
ztshMIgOXJD7X7oiHs8GHIBHnaxZmqSfQWJaXJGH5KilEz8zHGh6lqOeB8xTTxLEmurgLdKys7Zc
Q03qDIb7GuGLZdTcZeNFmUvzoPYZIL1hKHZNxKsuhZe55t72AHhqYIru08Q9qVFo5Ucog5BNZmd/
xCsJanhyro0eNE/kZRFvhnSW5PPMQa4oRovQH98XRPtrQGLKKzk49QGyuBFWDprSl0F4lCWEJ+oR
FojYrtLX2HMgFTS7hymGC8EBtnDSie2fPcufn9Oq+UHO46U3tfLLmJvIaKX+t7zEJK+Re7/5gQpS
PGvee2+2vnt464nu+gEBB62FHWcYdkFT11/rGUwvW/LyQ1dTew+jDvCqCNoutUAKgESH4TrnVgV/
E7ypFWTDMEOV4LhRWqwex+UIriRUBAakBMJEOzeFXT7OU1I9Sk2KrCgceM/y/IR8Yn6wijg4lBX0
Q/40/GkSQDu36sLgl6mVcW8jYFweFgfwzvXZucVFfJdrKkmfho/+pwp54aHNCjBBXjuwH24K9wZS
gxCbh7O9hfVr6qfoeVgKkl2iZ19NvsGoqVylq8ySPWjSCFauAuIzwyJa4wTPDcTZzyrR0OdU0bT9
NI4BOwgOxLYHtCq1uZc5SqBowO6mYegetaTznualqDNgezZziwxrRmwHQj1L91rpIIM2EJ0xJxTm
xlGHF8b/e0qi+XFtgeaAOdhhzm3nV5HlPcEyE+2rsN1BeWocHc0yD9PU5HC8AaYvDM282Q5QZ2Ct
2kG39aTdofgeXdHzuJZeWN5XpNvdN0uxNZmf56TAhzpAbWSTn1bqt3w2U2OvmYZ2k6KYgv90Fn2l
7CePTHcvTHE2Q2zw3vuARV177P9MhvwPBDhicOGk/PNu/R9j57UkqbJk0S/CDC1eM0ktSssXrLu6
C61VwNfPIqrPrb7HZszmBSMgksyiEBHuvtc20TRTmUjFQllDiRnm36Q8X6Ii1d+mNqViASDOYyhy
yq7hYN3MGvlka0qtU+0Ww1Efkm6fZUl55V+gIfvv1PtWKFxceWZeVGN4bKAGXdw4vRntukX+qjT3
yUDiyIHxuJFNuYN06FOWZcWmEasBqw6sbumeaBlOfAm1XCrAmXXiKMhueV74YySAjuhW8e5ks3mS
h2haU7s6XrRHGIYFZw4ObcuLpv7TuQvTzyia05P80saYu5u27zZfRw6wRR7CHCglDqxIKtr7tmyZ
I9vmSbbQnQ9XQsYHvbDUbI0zHSKoXGALJduOUf27c+o+qi78Ldx6KcyeuqDjDDfDWbYVpHNn2WxG
YskVdq5rucMBYXEAeZlSwsbfr5tKtwOsqa2/fmaeqcu7yaEIbDmRthBUt9TLyC7Z2eLzq1OWFsHO
LhuEZrPe3oOopgQvnzxs5blIxGiCSpGrclGHM7L277a8vEQHKvKvjXK33NOj5vDHG6plKLnDYoJC
LlwUqpqnkN68Nk0Y7Qd7DEG/R/V7VW3l/mSMmm2mg2mqZ8UhQq242HsTADy0YRye+2UxpoBOXCPY
/bVjGLJ25T2HgZ1s0Cwkp0rkuBQuC7kmt5lMq0Hw2w54QS1ucRT8PzrKj3z1/v50L7D/+/98JHNH
iipUbffvw3R9CdD2TlwrlfDf+l+/TvaWXzKVld6es24RTpBnNK0O2Ws0Jpd4WRRQJS6yOQUBiMI4
GFGsqwnR9GV3pYI6X313kmv445140/Ukjvlw4hJGiarawwZjUpSj82xRew9KSu7910dlU35xB110
70AP//qo/La/PpHr5qavqMr4947lV01VUu+Gu7m0XzNMSClXmt3s1E11dnJFTJWJBmGzz0ksqqQn
NmkZaQ9qFY1nV29+FpGmPox2qT7oUXPteaJeSUYjbYEyyOtuMAB+OU2nn2zqSZ7dnEORvakuGQiD
57hWXhAhhzdyp1mFl6BM7Fu5j9LgTYaK7r5YeormOR0181EL4vJJSw+yCy+Z/EFtWzSX16jJpvMQ
atlFLAtofvq4MtOGVbudVzykKcFbmrIP6lIyN4H7W01HPEpdgpVIlbLn3GtgZmtGt5ZNY2jHvYE3
ql+ZFgj9lW31wz1GVrCKLKFvYlSUz+2AW4KKQG+3iCqfqf+qfDsPzL3AFPO2ssUjdTP9m1X9mN3W
fbEUtzvmVQwrydb7t3amckJ1rOIWcg7M3Gj4DB27e6NOS/fnBMdvuw0eNSrOYNV2IwWerCVRt5kx
gEUk/M8mtJB/dv5rm245lMHm87kavWaD+1oFUs4pH3PFso9t1k/wtYfyUUcmfY/X+kruVKhde6Tk
4gX5rnqRm+ygJaHgjtVONgUIiYPmTelaNpvENW9n0nKyJY/Yj+pFBe6mI4M+hdNMIUJpRcapARCD
FroJwK7ZxaWrxuICgO7PGpV4AD1hyW7qYHSOssvQBd7G1EaLCxDvkzngEQQuJn4e1HpYo+6Jj7Lp
xKpNgUI8nGTTxlgIu0c9OMvmrEw/XN72V9mahvyWh3ZxayRU9wQi3GPqqtxleade4gARcRR4K2ss
6luwQhugE8Nd5XVPadKpJ8oUxjtd77hnElDydeqeZQe5HSLitlKa/Co3yYUJ4yi2kS40vY63aolR
bG6Hd7J7ghDttjDv2rbcur1b40vYbGCXVyd7cspT3COTW+jA1UlRWbR97QKYVSc/8XDN0u24vYk0
B5fvyXqEDZa9qVbtAWwGYyObqHMoptfL58oUwCiNgSqCpZs2TMEKmh/1NIXAS1ntKBGvszfqp/Md
Ynxnq5P1eLMt41S4ivVgRrlzqVKL0oqlWzepvydqJQ+837QLAzoN5yHW3GUxa1mwJnbXUrn7z7bv
LnLNUrrf9aBru//t83pH6UtvJzeNmNurUGoKpUsX6B01XSavpN+FGjyZYrSfW0dAByr08pxHhg3K
uM6ohxvnl6F272RXYWTnJja816YtVN9tEuuSVR4uLU0DKwUi7BNCpA8lmMpNUq5dCobOasXd5Yrk
R69RHmYZbnvjmX14VGwn3cVZpD7AVGlW8vDO/KpWXvvRkzGigMhMIDBOxp5obQVvt7LuPBvQOPe9
A9JSK1Zp3pQwcSFUIcsX8dmuIn8I9OTYQCT/s+Orj9xdfW9FQULZM+x+X51DNfHl/oiqx7M8WuK4
bLRrhIS1Yx6+mnK37mmp2HKPx189Q02/s8zU2qn2iHL7+xCWY55sCsuPTmQpm0wr9UslRmdvUe17
wBynPWuG6WztNJ9uJ/xe/KFT2yfuRpWiH9d5Z9R8B5lH+Wy9R3dMGYyK0trePdhdaX6gRgQTafLA
5+rjps1TB3lKOG+aum6uid41e9Oox2PsdtbJrYMKL4LegY5FqSpPQDSZegUUKxiCtyQUT2lsKr8V
6iy/vigvNCBxpfVrysYfkaI4r5rd5nCOtfkhsoGBM1YJbxBPL75EUMRVJchOQ5ZYOwIB2Y2LCIgK
59YicsYTzQ7m6I0n8TuyQ+WXHmJ5TF0SY2uG32nomr9zmMh6PzyGD5bRQonpqViGUNw+eh2zwX6o
tRsqNnoKc/BaQm3l+ITVgmCv6wb+U8JZgAZqlp9mrc9Pcs1xGpJ/ABAufQrUBa+be80Zvcci8161
KVEu5uB5nAPAvU2UNUfZ7A2Yc4WT9Ac9GcBSaQzQDn1FkVvZut5TiBx9VY+RehnqKniKm/lNt0L9
KlvzUv/t6NaN7OppzinWrOBWtqIh3HVZld2bpR48BTNZxNJqHyrDcZ6CnQhy5y3hnbnrhNrtnG4M
30t914yN/V5Ri4XlTt3sx3AsXzG1Ww9W7N4zgzzj7FBem0CBmB9GR9ka+iHSVs2yIy7JNWOgu2hY
xA7U0cRNBHbNiI3f0snQAqUWOWH/9N2hNRoDw6De2iamxYG4KCa/xQbZ/2qToi2v7exuOlypT5Q3
0Sfsa+oZ8A5dfbVtwLsnVzEuhVPP98z5X/sqnt6neCnr6FBvQH4CsJfpr8k8Tu+iia21WLbHy/b/
7u8CWfruH7gBx6EYbd2GLoi3f47/vf3/Ov5/95ffq9cjOm0PQ8bCStaRhcvvWndMfWcv7V6zaRdM
cf9uV0v7r/68HQFWKd4u0XnvyYW1aCm9ulW3/PfzP9tU3KC9wtx+d5M7ReJ5q6ZBURBWN0reWXik
o+jKhVbeyIXc4XBj+wPIGp8YZ2JBri8Rqg3P+kpr640epQgkarR2PI1kAwi7eu6WhWzahoKu/qud
1/7A7Ayc4z975fbvpvyE3AbC7lTE1Kx9b/o60nc74+k2C/emGgPvx4C5B+Ax7y1FsrQd4WgevAC5
qC6c+8kevB8GnDkCgt54Y7kuvqApWJUyU2MSrAiG0RYf2krZGro3vwBdGHc9R5VM02eUVwf5HVFO
xd5Qd9YFZ2vvGvQauazl2FhT3OicuidKQyz8BAxjq7edOOpNBJbb9MJLChbtQk1qAuQ8KtHfMt2S
O76MdcBxb1zqqBCbD87BzMwKhk4X3OVOqtzBgO59fe9hKpbOM+gWA0QMnHHHXDHWQPqSiGan1Pmw
Y7oH+d74rM3uHZLI+BInuLunfTfcxO2g7dWkyw+ByMxrFOo4XijV/JxF2Sd1hfknH46weD8qpgkE
C9veO9xidobow2tdtu1duSwMlQFhVEJFXDoY+qI2aqnKsLrqqmVI36Eiq5vRK/ur7C+74QG1wf1x
wg4NBg3XkK9RGY8R7JDehTA5NhhMZrewhbB+sLBJM3pVbHFFa65W2Ke7GgXNJc3RThjCnM+OS/Ew
Anj75ORjfCihFZ88M7YORDbKozfN4zGvhTgoalydcqPEticY4nPaBpCcRsc9p9WEX2tDHCTu02Cb
dJ2Kt4LabF2vFGhZ4SrDeRpuSUFUmyxx+rsAqBNoYMoDSQhQ8FMPw8PcY+SDSbN4jC0IyL25GvqI
uFNYqk8taeZ1JNCnC9cF1w3a9AVnmWFVx5O4BNhUQZkuMr+eohjgFZg4XkLoOoJs/pm27ibAuOyV
BHULviZe5PRz/EC56Gdsq/NPJTV+EttFQW6FxMJDV9/mHW/hYDR3w3IEN8GZg1KvCvMGwRTKnmBx
UkXys6T0UO/NHx7lBEz68vEE/lTcNqmjL8D9GbZac/GsqYd2zB3AXKja560GLwZGn7gmQFkYfYt9
YSrxY6B4ztXREMxKY/fIHFDVWcG4H7JxejVtZkuaFj66JXeKNhUlZABVvMbU+G3Cahz28lN6kh4a
Y9SOhaONPuHC8ojwJ2FyuhT/Wh5WG8RnvjaZE9xD2UWu/bXRXvbIjf/e891d5BJDyBd8H0duq2sX
qRk5unWOReDVqjqMGzulf+5xqTyKQMUhDtuF55wZDaHJEUHH0gRc522mrsTMcmnq5oQ2ybTKg2wG
WaOtECAmK3wc0MHZDqP/ZaEXEW5OlTlVJ+GlNSYVrMnFdx+5JrfhGk7vVqcKaSwouPp/fG6GC1Wh
P/+vY8vmX1/tYBVwYMiz+mvb90fk94u4mo959tpOUfTIMzdYlYljHfQACcVQGA+q5wQ7Y4yU9Vzw
b3a8Mrm163IvW/JDpuE9dH3uXSxL2UMomq9e36Ia7IruZRBOvTJGJ/zRhcojuiHvl6lp28LlcQDq
ex1qhR7TAe5unyefhC9uAIAkP+u4SXjttN3rYl+/Tq2+uhDKPqlw2i9oAepLodXRFmopFtWmWl++
d8i9jKT+9DMx2yk7Z632z1TB4L68HEF+RHb8bg62cFbO2JCW/M+X/OvQikiRBenBc0YZKlzM5Uu+
DyCb2ajuyW8lR98dFefcixB7odqc8XJRhgiliO7cmgAbbzN7efpqJUUEZuR+bUPMi2FS5u4dggMX
R8WbJFGh+aPywCYhLYzxAoA4pjxraLQNbmckOJaeXxvlftmuGzXfmiOwf9nsbKPYxNBe/D6ZiNrX
zc8YPYJXqs2bFk4o24ZqenYqZuTN1AYPxVwMPhVgw53eJ4AuHZHfuAaslAQ+22WyhnFfUiwLnDGm
FB8jqoOVeaA+lif36KjxtcjUepszkb1VwegSDiAonVmNQry8zJ/4ddGaULb7ktqATazZNN9xEn0N
2sz+qKzgqBKuDAHcIFlKm5Rx8lNZdTZkPiII5Cn6TzF556Aoyg+jTX4oJkFonpDUxVMMZFnDk+GY
0BMsaJ35nI9PQTO2oMqZHci9womqU5Sj8pN7C0w8z8Ewtyu5N8miHONLcHFy79TZ2bVRzPd0ORKJ
jOIma+oHuS8xXSJL8JMYcMc3Vacq14SpiA71UW6RCzUP32ZdrQ/fm+Qa3qeMdXHkwUmITzttxMdU
J3d2CXmlvw7w1btFTgrzc/19lK8vUsf80pqlfZQ7QmuOb+YEfykERg8i9SqyPgH5EC3TTp7baycV
eRQy9FjbZTP0F7lDLoQLCGitLH0aRZnq7fdntED5qOYKYN1/DvNXF8tJkIbJg38fbcB5Yz04U+V/
HVfuDrKEr/ir52wryhpjK9M3bA9913J4ZWxQ/iFM/euDcsfXV8ofGOVqsPVM8/lrmyF/wfeXT17K
5Rc4vXpoo87/X/+m795/jqv9ykNQDF+/YTkLcu2vH7v8uK/fJPd8fWlf5TcJvFbU3zurc9VTuXST
HQKzIX4jV+UeuZjk6ZerpttDYxh/eiR5Lko/bhldYI4m2kubxvW6wZMijFGQhW3xwyrbCTQeZYqD
erBJkewcr/9Npe3kZ/AS1fhj0FMcJU0biwkP5Jc39oco6341eeBtGSOdXMikca3HvmZPC6HW+7AV
vK2TfqU0PLjhx5oQ7l2PKGKLT5XbpM9MIPej5j6Z7eCtBm45UB3TYxPU1Av3T1ooOBjqPUDX6XVQ
27OTIKusKWQiUrPJCFuVpv4jKsezQiJzKjE4nKAqVEsOr1RIK6TIePfIg5l/eukpVrS7pkuVWzVh
LlthUXRbByeTsQdmccumUQwon7L08rVNw5dlNZdjfvj+VEiIzs8bKEpYqSq3cgeysh/djIiq7gYU
mvNDWz+0mTnejgx8OqcBcV4w1x5nqkDgkSX8kPBJqfBNwfQGJ4O6d4A1dGIlUJCaHiWEVnYdNIGX
17KYsuCuGZHm5+XJCUeLQn4WJfHgNbIxsdVL8GFyWwFUYTfjl0Yk9J9t/czAAVKpvqvxxCtdK7jJ
lwWECa9y6tvOhsCUdaBuBGOW23lZxJlR7d3JmVayyRPEuE0ATKABar82fW9vbfMltjrjKDe5Sq2D
GhOzn49tuZHb5MLQA51EEChG2eWvHYDwjKn9+mK52dJLUrZTWRzkF8ttQTSubK8z/G5qSEIvP1Lu
jFO1OFk2XMFlk0Xg/Oo4ij+GUXJXVpsSne9tp2nxHWnwTxHXwWHUjAt88ews8J+6lQt3Bt8Pqcra
fm/LpqHAjg3YfqoqiYJKMTCwtu6PqZVat4Tzra/P9rG9mcsAQ6Ooa9dF4TJJCzJsg2arcndfbUyP
6m1TZuaa0l32R5Wln5bBctK6N7PHaGCYa7JBdW/eel6q3FjxKVwaRpz8WQireesJRx4nM1umgUh4
8PGj1uK7n0gBF2Uzj155IEctbewo4lus6/prVU7+1xU1V3FI+XC3Anbc3pRNHt6ZRL/u9KR8qIJQ
nGQ3uWAIpq9w+qn2sin7asDTfaumGFx+Sm5DJJGhMkgZIwix9tTQu80Kw7sFtz0fDaN/D4MG8Mey
XXfyAXOoZBUkLoJ+2Q2wJV6GenSRPRjp3aqxZpzimeuvnOJur4SefYv+07nFFKzeaJGLPYGYnVu5
Q+tgdqoV6RfZlDtgoJjXOmOAiJmGAhA26sgSG8Z6iHn+poN1/u4bERTFn6x1dpleJ1t3oggCSmV0
VyFw8HFcSTeGA+xs7XR1sDU8AyA4SJa7flmYXYvc00iJFwgCna6R4RO02JPIBeOWGQMsvDn1WTDS
qEKM7RT8P4IFvhfAE/6ztjRB5r0UHa582GV4lNQtbimBNw1HuYaDc05q+tgtwp9+qUqUa3IxytrH
ZcEkllpIuREibb/z9OigigSGSzk9Rl+1VEvptsowu3lV9ZmwSsesddEyfC8YE6NekO1cChkGM38x
Fy1Rv4hjmuUnYDeEmMiWkiKrhtUG4JEgADjdo1zodSdmPIuaBanxn1U98z7iVAdt0RaQHOXuYZgR
fcrVBJIMJP80IX8BD5+0HOC8rzPmTriKpKBDEtcmSSjP4tdu+C2nJQqzA2eCiwGiMRQJ5kaZDAXV
XP976s1fARCIrKx3Akcv39IeQhwaj2U/vDqc1lOMw9e208z3aDK9jVgKZVMOU3onnjj5Rv6932db
rsn/AFmqaGOGnCsF47OT2ut+k4bmvsN77WgbZXWwmRSkddKsFLXfjab9lPFXW5ZAeI9OQ+U/zCWg
NYzBXTjzs2L5SYMuedGZFUsRtbP8s+RaDothU0P74L07aMcWYEVY22SwjKqfd2kmzn+dGFTHnDfb
a6EiOnhxKHlAIJ8AWx1ZH2YeKRvDOpdjI45tZI9fC8OMxTHQlzOXT++5ptdHVLz10StqWOJytXC9
QdvIVWmkKtfkInWCmgImD8jFUg5fLg4rlVGjuWHQ8b9eWJXnFIc4R9+/yD6XP1Mu5B/83exzA1iM
hgNmsMiS5qXsUJ6OUspI5Wo3E+AqcmeiCuafe0Nep99NueZpI45VaHJ5eJeg/1gYSyXf98LqzWjX
m9YpXcrp5XUgF/HSHMldbOe4PctNVWDh2RC6jEakW8EgjQpsZeD/O5Tlfaa1DT6iRoGsaxGCfa06
vT4eUrhd6N45pwv2oTZxJ5AL2Uxi4MJarHw2DCnHE16P3WpunQGzEyURJ8ctfQPnra4U0yrMMcqN
cJv2VbdmBqOrwY5Yzy8vE49atfByGY/gAFviIYc6fiI5vtHzASloesnLOlqBHSMDOlfR2abU5RIG
/ZqMersap/yaa7wiCq+2fA9w6kmtuzWPjIokOZHEqu4PUASWqeys3iGo1/fziCmQ7eIu67x0TVds
TbIrFKb3AxYrbbjFO2Zq8PVWhpzEB5V/Pi9cHhrJjalr+HJqk7IJlA63l0HfgvSHNjc/GWZ2KKqK
eB0uQ3FrvtVjjQ3hlG0hKsUbC+1e2fXnKGzUFS9HxMZRWfotGouoP8NypWIkIVerqORUw4QgCvKo
NZy1eDvWi+NzZ1BYS0iC9PN6rvQR1xq39SvIE61LbHEQn63DiXEHDwcUPj8P3jmc0mQd45kVFIkK
qhSz0VgjPD2osGwNQrITPpj18JkEiKxViqPWYrbcXQDCRqm6fadHnATQcrFpc6bNCPl3O5pUvozP
nruEKvF2ZDzW/nJ4dS/PFk0DCePYhyLdGcqEtlehhL8flR0jinlNYvGdwXO0cSck+ZVip+CGKMRx
Z8aeJnIbF+IZFZn84WHhTfvUvRNQjfakMtUz9bGYYrgYK6gF/+gK4S0y+D6EAeyGrop9Vm+CkULI
FCmfXYBlTCMuyxWkJ3Z3yaL5t8XOddHyoqyZYCtOALG4/6hzgEc6t+haGwf8l6aRRGLkYISjJqZP
APRcpi1etjbSL0TZfkYowTDRec8pdVd2t5BCQCivhN69BLwvfMCtK1yWsfzMydG4fJddezGYh3lY
U3czAemyLn2tbPOwDe4mQOpz7f6sMozyQjX8MQ3KtnOZCI7a4C8DwME2ohPlb1vLi34poFVXpcBl
WBPzq1cTrCDgqCm/HVwPwRUZ8QFmE0SlRL0DouCujSnzg2h4nDR3i6UtBSIRxVaKqZJGZYakpB9p
rfXbuRa9P0VZtVXc50gpipWV5MGmyQriMUOxtWylPM8RBxw7IoGxpt2EIiFl0kyHXv3BrD9ae5Mz
bPrmoU1xX22ohiN+v7G96k3rBqgrcI9cA/vibnimyNaAYZREa4w58xWjQW09g1RdeXigrrpJ5KvE
ifaWqairAQqXnZjPsMFqk7pHyF0Z46Na9YsEUxXwJcRK+71mhBb7ppfQG34EYd3Aaip/JfPrrKfw
1LLog3rb3G/1J1wRnwZKIMmyAEAdTx4U1CWX0Yne9Ymtial3CJFR12sH+iehG8gk9lsyWtdSkI3P
vLOp0y3XxouhMvrnmZ5sBvyDu6o9B3OPJ2wx7XDctTGMLaL99BMPbOLTj2nRv2s99vBqN92aCSP/
fl4IvCWBP4zOyeSZPKELuJE9ZcCwCkOuiXVT9jC+kh8DJ2nVVPj8KoZyqASDrMjU6nW349yrfuYQ
4Mcp4GRU2ya3gjvsCrsNqZxkLWrnyRa5bxQ9DwIFsmyWveJYn/maRya7bbp41bb5CyWg6BY75tAi
jbFBoiDTbvAGXqxfKXYWm1bJnmH030FDc1fty2ADlavjFCn9eHBj/VeppL/yWP9oawP/vwbgvsoc
ioj2rhj7aevmJAdijfJ0N6NSKJrCV42op8jh941T+aAm9bVeglTFtGRYfxutg6PCyA+OqH5tB+JB
lPRthGIvCubqZoiSVVzaREuW2ts6FIdS46WQUwVkw+MD38JT0w7XiXZo8iWkBGakysprnpafueEc
6tr+0cZMvIR5G7lZ7ptqtqcChXhQ0GHDMgZI5d3x2GFQFkKf9muKyje9kQDaGYfUtxW85XWlm1aK
VQg/MJQPF2BRFAzUlsfGxsQrSu8cezeJ5hHnNvLLubkjCrCz5pHSuuKpEOrWxJ9760Y2JcEUo8QW
l5lSvnpqmRyHdRi5CxrsfjAiAOLZ8zR3mQ9S5jFq5o9S2C96Od0N9lrP7Xprh+IyQ9tMbWByLZaS
mm1fSsjUbtmCDix1Mmhme0iDgMprezfGiu/GONe/TXH17oXZo131Z2FTtaiOz1GX7VuKa1LBNZF0
7RbSGrQZykVhAVKyBu+sySw/rZiBK41vNNyfwOKtbF+35UjQdgIFB/IZDgCWFKH1PnXiHbvpfOVk
ylPrwqbpYv2tzdOPEUKeUYs3JGO/qcSl7NXYzUN86M38cUIZvs7U8r7q4ZHH4JWGlCJpzseDiTfY
riTsT1WfQeyonXckHGGktYew7++wKsIW0CUePnbO79ZsoU3whsU2G9P2woTiCxN5pZgjLpZqAY0p
O+tdcZdC21lp82htTM/bCds7vOUtzD0AQodSWB0Y/ZT694m6hwhrTHzVT3hdlFekwBTpOZDQde7I
KiCyQ0S4sz7UvDun6vja86OY+r3EVFcA78yevUY58eR7oHysWvW9w6kPr1rFMMHSd10y7kUZbNt9
OxbbltPCQ4KZP7lCsSKXFzP+H6H7OtU1Jkq177BJU1v8woR3Tkvwnb2Rkj8ptmPM3Tu6we8swxU5
pfCsEM2L3Xdn3etuezdbY9NwV3Xhu5Uzb0QVhiPDmL05yORBjpbDmlQM5g0mbp4z1wYZAEjwBcOG
RhsZ0YgNhhJnbsmdyTzj4DFbLvMrbqIN44BYJVbF7dK/2B0B5TlzxQq0zk2WiHZVO4D+VJNKIiMP
H0s7+111olnlXTb6tddjAomOsInUw6B6947BIHKKgGEX4XAyWkbZVR+89x333dzrWxs+t9MOF4Po
HTCU1IdcZysZ2c86gA5KURQU3RfQglQwhYTQDGKHzWBwkh1OI04mMw90Lfd73fHQ8LvuakjG3M8f
2hzs05Aq6lY3wDC0TXyPlXsXAK/nBcdI8s77pYq+P2vwxZiNWXs36B4Vc4Kk6fXvZgc8fFJiClr6
96b1tuEAJbQlZaF5qednhAgaEhoZte5+oSrcPAzCajNZ1yERgV5VcyLW6T6fB/eAb+SLE8Pj4Q3e
D9UvrWNsPI3cniXInCQ+m0qJcdwIGpFqhbCO7zUePz6CI8qVsOWZ4/ocxuUnvqHRytR60kjGU9C6
+I8UPzWAdO7cIHzQMPoKYhfLzeLSh/XJZrAYdsV18EgSetEKetUFTdAzY+1nl4TF2goXGwhdfEwW
M4DUHcTV9XjV2JOfuv1iHMjb3MYXKmlBo9YvqV5zd4xru5nVG2vIBYPxLF2ZLmMwO6NYI4w/B+LZ
3ckqF+iVJcC4ifHJKseNpluCgRVeGLEDrsHub5VRVIdYSW+NkAE5NrMFRfg7g8hUXc8jA9po2KG7
Nlo79wkIPdlR+BNkFTjUlGK8SKu5A7holE+Cfj/iMj0EtoFnZNSRnbzmFXQyqPXmKqOedj9bYeO3
gC69MVkns3Vpeo/q0/63pRxxTz7HeK0WBKHhOFJUl1Yb1Im3yWCaW7Wo3+AmHPtiBuJcLtTl99rE
i1p4Gvr7MnqqTIeREMVNLkGCVa2GjDvLGHokReaFu6MaycLx0RnXiY1ex54Qelg/kh6y4zBO2LDb
+tY0pkddtc91wh0YcYZTE58IspC/LScY/KwDIpxvIs3exbZ4n8WRcpmnjFLTFXYf9SbXOE+4g18R
V1AmMjNft5EfddMSgrdeFIB7S9HaGiDIq96eFG1r42O08izlwSzN7QCzdnlIlSvQpqibJkqkdws0
DkOPlAebYpwgAr4NkfFTt5VpG+gD/GNUoYAKmZ5mGZYUjAgtj6u/VFAHMDDBDTFCksIYv4sjsEep
8WnYXbGyBeF+CxASz01CiBbUQF29i11VBxbn+CnGpSvF4ypxLP0HAZff2CJXpyElS62TqJ9wIEp1
7b62QHlSGoMm0tB8NS2t5QObmBixr+sk8t10Z1qgZjUh9o42uIwDkmoNPa4FiNK9JloNYbo7KTFX
W9mYqzarnpKsQGFkH+Fd+nPJ+HnsPIx6CVKs7CzajZiIA+Ocr3Zpv1bmr0nzPqp8Tnwq1PAjbfs7
pxjfnHb8ABC6n6dpbevaeyliCwDyCHUXeUUgGgvkyFisyYOolfkwpM5d37oIL5L8Mrg9CZRaJXHt
vSVWh0l9bjwG3X1vqtC3QYNiDIaRjuoEvoiKS2aZZ1OzuXXDDpsm8hiN6txUzDqGshj9KFZv8RB5
0gfMLr2+2IbRdB8F1kCRn3NHQgVPliQAwzy/ut69aysUhegLXi/vxLrrEgbYDDAh0oV+opf+BJgW
e9bV0PTkG6KdUhWXInuChOeR6Az2XJPrpoqMjUg0ZmKDRlc9LjaKbhtr99iGcDgJ+lGrgN2311Nj
UjibsVZflSwj1dLru0CA0RMBHncZZLPa6dfh0H1EGN1PlnFgfNEWGQOM0cFjq8V6uh5v1PTASNoC
JJxhPhV7a60cbL4Gi4PMU9YBRbdFbWhr101+TU70GpGnnKY+XysDuL/E06eDM72UZpxtAn2XmSSi
C6SlyErDjY21S2n2r2kRLhFqZv5Bwn/Ns5s1LwRyJY1GpBUbOmWXoAud7PRJCN7eFkbd22pkyDHY
HWnCltRwhO+z53hgkX9VAbYXaVRduzDaGniDbL1JnKpU/5kp/8PWeXU3ymRr+BexFlBAwa1ylhzl
7huW3XaTc+bXnwf8zfRMz7nRElGyBcWu/SY0uH6ImftkIVTUv2AgvQCGZxsFTsqi4I5fO4pkbuhw
K3VddUmHjRPj8D3Qboe/VazcyMNwLUPpV6A1iEG1wgo5X+zSCwmCz8yNT6pU8CkPcwKDXBPoKah2
Pp4ZC0hKclFm+mcncJKKXzRLpgRpaT+lpuzk2NM/cWDviPwzy3AwxYL7EwuZdyrqblPo/mXESRjD
3ihaEvKKscB4LX2SWW89T1NuRTSE6TsUGDjd7W9iKy+uQ2pywBilkV2etPLV0frjUOIvgnUc8fCi
vLal8Z7yY+Fy8hBEjr5VphRlPx9Osali5B6kzQYWwYelUvvneffKPQrtA7b8NBxa69IbthwHAt54
+Nn6e5KCXiJNV1YEW21f0Ya6i65wYQt9Ov29sMWd3vazTBqqTRin5gjDjDRqxBHHOHKYpjJEuYKC
l3sT9iy93qKETvNDtfSfhQZ3KoEjQcP2MeOft0g78aDEES1DQ7y14Jaa17UrAn0mixTHO/mm8eyN
1k6LKdANj6w9RicqAMzzmMPaOpasRSNgEGMQTMPq5vjeQ/7FwOuC/HSIJXu/fYgNZmpWiWIm7Eg6
MdQ3vyR3YdAzEp26Z3xF4w2crVso2xOwAto9Jb4YsVevmASeusmQdRBP2ruX2u+yqV4rlQszMl+J
s3jSrXRleMQPkuyLsTf5sMOhKrlbEG5B/d5VQn1ravNDkS19ZZhtlSCSLlRpxoQ8/+UYCKQQ7b5o
LlGBtTcDALS3yZNZ++FOk1db8U4j5oO4ZJ8i3Rpp3FW/8qInM055jUkaXkhfdMsuo/BWTZgMLlcL
VUyTZg7qb0NdmEZ8yNz6IzXQRvjNiM8kdKeyeZKxcRSJVS11paGmSuHVq/hO96GirIwpdrdxtDXq
btLlw+yXn/g7vCgOZeBv1Mj89O2SPlUJCkhAKgmJwVYf8ktkkRNaFvE+b0lCbdR8Dd37PdIq6KE6
odtmsA4jgOewhu/mpvgBm2u+wrHxrzJIYQF3p1TRsGyyNAJ5I1KCxKNbo41w3d9jqjzrpAP1VuY/
K9FPbBBTc9SXiqfCvur0y4Cd2ErU2i/Z1HvdCZ6yDmQdfd9n7U7/bD/+OWjtPUqRShOggKFVxt8c
dJch6s5ZCB3P9d4pId7JS/UXMms3Zj78bPJJeafyIFcSBwbgmGEnrsOuozafOpX9FhTPX4mB1qwa
6GS663QT/J+OSchEVKWnJCYhKTMfE7szQNCVH6PXndQCZ2gnPesM4Ya0t3WW2cukw7curddBF7wF
cWksfxdm/ssU8Yeb53Ar9ewhwYCxlgmDi1USoGTWON4dx7Rbu0TCw2pCfq3lR5RET7rSwjpHzIt8
Yjd0OA36RH6GoUpTr0lbrkbI5KMhViqYKrZaHiKPtFuqy3rsQwIQg2gzevKIPvLdMoqf8TheW6y7
gNWsM3fI3YowYFOalZNmcC5tb6uX4VJ2jbfGSBTAb7wgTzpgRItLrinWJo4FPH80Yibjpa1zd7Wj
2u6IacAYH553bzd4p/NH5cJ57CXNG0k/ZSGo6LiK07OIXxsjWpGLeiv9+s1vgcCnS3AcSI2CWKJu
PIsLBWHEZYzdLR3xN1fWFzq3Vxfve2YJKM3iQlsTLHSMjeSp9vUfSW8ZTPR8yloUU7aDcZNR82BM
g6eZKuDh4rmmeZzvmI09kZX9ltfhL2a/z+g86z1O+EQlj+4KQcubmZ/K3P1BeQAfw6dEcWnUnxSA
nFIjP6UZzGhtJ/oOhhFtvXAQlAyFd0oG5ZTJXLkw17z3Cb3dsZEbYrDTVWZaHXP63tkkI+4yoxFH
u7Q8p5kCQMAJ1nak/GLeuxgQORiBa+/6UUEZmeBCSe6V19veoQ06Jo2YIYDtK8s8NEkjHsztUCXa
QYlBsAokBiARkoma7avoLrTtMDjFHgFcsCgHYpV6TSSPylDhBS+jajsvfq/DXT7kvqxidyXRZuCt
n+s8q2oyxGWSbWN/CnTq32wjwGObTApL9sOycIZ9JlGZo176adFH1gz4plI0yo6/ZzNqFKqN4dLp
w5ueqc3rGJfVtqVCLzueYW1JAzKon4gNfm/qeJJs8fQZlW5vaK2zle5vSZrmcoi1dzhkPGsqqG6h
anjEF8c/lAaP1ExQ2lud9uWmNjcNFXbiuh8iNJolLSJ7hROA4Qi8mdWUv8liWLKLQ9BNJZuvHH0J
Z8+Vv3xH/9VW0LUHBmG3cfeYK+N7TseqdvS7E+HlbW7yQTkX08cFEwIjLOhTHYb2jv2KJR5Ohilh
EWO6bIfwNKrWY5Jf89BoF2HcPaUe6HNs2/syN2hpymukIxCX9mfZm3jze8VtMOOHcIIOHCWhbdiX
R0P1umVVCu4Ih3B35GIHIi/SVeEVPRh+vaK47ritxT5tDTJyTGZvO+H5Bv4RMDtUC5MBTebYnEZC
YrrolevQzK9l2L71yZSf2Ift1hXJ7y4Yq3ONeYZHe1s1mSkLz+EBOwjwASHWjq++BYM8O95vvRJg
siURZzYTzjywU4bH8CnpXl0RYBhkM0fzPeEtEFEv+hp7hj7rl7YTMneWZrcAU92GgardI4fRGjtY
Zre0WPqEyCctOBoN3RerNS7MsZ8tNblXiR2vldIIIFp4b9iGoE639S0yJXUJ0YNhcCIcSpKE6BzS
pGqWU9tz3eojGnd+Y31CW0eFMEozirbkk3KUfhRgYRvVtt5HxPlJR6vSbQFXcEXBahbEneht5nAK
MUp2GtvLyLI0+IHtsxbj8acKXFzaLIdWRcPKzD+jsMDOJe128UCfWYtNZ68b+zqpm8XgAUxVI80n
KaP3hiYfT5tMWaSQHqo48/de2E4FtP7DRMeyoFvp4WDSlzc1SQBWdPMjm6An92dBh2WpRQq1a32q
6FlCiy0PHpq/hmLkwbW4KtOMZmejIjZpLy3CuSUclXztpCbm5wOwhzWF0DQFHb9gbDrwMi4YzA6i
beljPEF5t+jLqHkoiEJfVSQWTT77R/ryZ88slnFD36bHJEPraGtSS+X7sC0w8eCJ4BeGuyyaQD3X
nbpJqCkXg0QbHYwEkRvq1ckNsTXUpthg+rgfi1AurChd+zoZLKPHw8HzjOrY0W+PbAjtYdS/WikE
U7V+ATXj909HqD90ZN2gCg9xRludeSvWs6FFmkq7wV4BY4giDU61BD8tSpr2uegVZK9YPMZOsh5r
wcO4q95w3Vmn5lR/ZmjexnZvRoykcZC9ptYodlLPYC8b2XAwqgkTKqHTkKoBh09GJXVtTEw4Wo21
4XNZKJ2BxLqiEciNxjTLMl+TuEyWUkvdJS4qKVxO5Kx5uCSFLcXTabolr3HPR0QDt7CIS3NpGMYU
k1CcTCO81xb/W1errV0YRBCYuO1XSf9aWvzFhclHIiKiE+NZDGtAMpbd3k3HhFAcJSfcO/ujlz2o
tFC4otKFy6+y9qMKB++qZLrHZ2v5sCE/pAV1psqSYD1ry86zZei1O4OJO6nBCcmpjZFuAYsFti8b
pz1nPnksiGDfVcuoHxPdXbfhcBcdcspWti+Vi4gTGlC5TcmWYYiur30wspPy2yD4h7aO95ELq1lJ
uzl4YKg0Dh0drxNvoG1u5Z9YMvMvGsJbqzYKmdI2ipfWJk0jRYhQ5HBqdTp0OhkiDaGZKVey6eKg
xo2Erj8/G0PNcNOn+h7vkWykrDC55oxc++w9813Vf7f9+ImbDJkVeH+bxW2sLBWzG5c+tPuOnxZH
G7q1UWMUE0CGGNJUiEroeyhde+nAmC2CeUK/XVe+8sMpDXvdaCUZakGUnUH+5DoebQLvDDAdYK+l
qlHpMM9BtUvFyrx2i1ePscTyIlrx2N6Hwh0OlquCbTD1MVIoOdLL+o2CvTuM4qdaidVNad9wsKAw
VIfXttd2Y6XSFe7Ll7oFEbG6eql7abXsO0ejUIxHvr139qv6R2wBkYnfehvcbGb7TIJ5KrZtD9WI
6UDTA0D7jkLNvitRhl89YkaUjIxq8ppWXaV8lln7Q3hEdcXuOWrgVhrNZ2fT0M9DWvCwK59rmgJE
uDlY+aYWzQ/x0rpMD0P8GdYIct6VSbLmy+HYS9IIkjB8UIwcQ3xz4JIb82yRQUVZaS1zPjnZ3Fd5
+qWK7qNuVSoWq9tpjD3byUe7y+IPuBsEUmJoCt7LzFiX5SN/UchV5Ye0X8x46+NqC9lwFSnhLlHJ
aS5dcSsqJzxkFde2KFYe/+TFkDvQAwHBtcIx137ddZfcXgvYsyu7NwjRaN6HIbvyhA2pgsXCyJHL
lVkKDyTfDOGkxK2Zd5DDBjl+zD9DRFVMFcInXXXcpV/QevUzM+AdjZPYy5praiG5VX7Ra+9+Kt4O
9FXFrcm4tBUw29inv6ScbFcMpkZlBbGu5VfR1HHrOWN1DaYXk+5bApP2MK+y4oKEIjoPeWTx11ZT
sozb7xLoj3BydcZS8tJtxcGYv2yHVV4wDru59hw2Qch1oN4rDCRWmq7LpSd2tmWZK2N07l7gG6ja
6GlnVdKtS5eJTNKhewgXZZ8V+6KvnluZj1s9FMG6LeNLD2UM7Bh0TpRxseXmIavYbiKsgXuwWpA4
SjjGWOT3GFHQHV6LsmoubW4/xin/0HSMF0mulZfaqXMUpBubh76d47pSA29gJHYt3YEmP23G2u8/
ukbDGFwCy4eN9iosmIV59TMv8GpBwUUplKydUl4TELFVPhrVkqJ17SIVbIFYscGZsjO6r7AcVq7V
1iQSHqKy6Td4ecNcdC/O6J09i7kK07JNpOf+slMi+jFad9CIFKDI6b8YcvGDkvZNE+VD0US0YSzv
NR7APw2eSx6m0KUy/O6JBA5doV0CU7SrOk28jRITdlBo9m9pwtFM6te+bt2FgbPxUg7qUlYD47MY
P43e3pWC9Ovwt7S4QMck/lX0iGdVWVP7KWQTpYN37ET+UkaQKWouLr16RsNxdEoYPp7rr92gxKej
0RfSMX5NShMKcfxHKkcXS1eXJx3mdQz+sm49a+9A+TkgTHzRpvRwL1dA2zP+AdL4rGLEleiGMpqv
m961sa0JYyKQwal1SfQQbh8HKxuurQA9MA33h3+DgcKosnS7cd3oUPfb8jw0UbyFlrEfWvdKAgiS
F3oRkdZD1ZGc0xuGe5KaX+XYnw2juVKl4kTsHyOXPbg6FQhB1SYyGq7uqToDR7laoW9QzlYJnROx
K8x6r/XEmyf9kzKM2rmBC6TDA95kwS4pKXFrR3zpkWgWqVXdlawe6XNFPAz4v+koMQtIT6XtH2uw
NHpu77pR1yeN/NfQt4eNUtfOqhqzpWP4XC3BQ4zlwtJjrM/KLY5JeziTPMojVUe4n/+MLVLC3F4Q
Iq18eWbzHhnRR136I1e/vu0KfhcjII+QGPWNNVY/PUETMgwnnXwIgiaIbtIz21sauI7RYQCxNfk3
t2W7gfjECHsI6/CF3/9RfpR56aw8+gW0aWn6V466UDqmVab31Vf9Y6XLrzyu7/ZQPYFCuEs9VLC+
l+RhOZhEFS7TAUOb2DvgqApBwJYBJZsUA3vRJGPBlF8FdZauOOJ99qG5nb0sUnhiE5qV1ujumanF
K9J09m1v4epwGMSwldxBqZdtEwZu11LeRBP8xq8spfNc9NtMhdbmvjh59sVj/U58FN3oNLsWxkZz
eXIypmOY7OwSo8XQOP3QIxtuer9u7ABKnWrkRC2gM82nRBllgGDnap9S/wLQtNf+6Jx7KGmrVMPz
AOp1UKhweh3/0JujtggD/5xnCkGUIjlZqNOitEi29WCqa2hzJtVFt2xSa6t1vYeBWF6QqlI86pwY
0zRu/8g4lExKPRScBDb6UxRnUTPCb4c8/PKzYrKVqvciVfi7Cdo0LLo4lLdMwqZos6F71UbfOdLZ
WPYVceK2GWjrXqbPfl7eREO2A87TfI1g1SVwXW265Yi8zbMVMRUqgMuXwaCSRyWiEzZ5D9C/8fHr
cxCrHhCjJ7MJ5tS2qJV83eXXelS1Y5q0my5VvFURUZTl1S5LNepWesJBGvDr9ena9sdzkDAAuX6R
rtW8Png2WeyeSpICjCPNUaq1EyvIk9u3uC/XZVtRAtTeTdEo+rs0+/QA9IqQfEnHU4KVMujvVl1c
DbXeJU48rGuNejeuI4t+kEAsFGO14na32hMfuXH0BKMm0X8SOOy3A8chM0y07a3zRezJO80vo7Bf
QVC2PeluEt+ITsmWvkcZ0Xv6FcHK1e/Ua9A1sD20fe7FyUajPWAl1q3XnYnKQzmaF2QjDnBd81K/
V33wDMOSchSnKbNuEWqk1iUdxZMrwkeDMWVjy2YblePWybWDy5McceiyyQDISJtchyHdSEI4w6Bc
6EUvVtAoWbI9ip0cXkyV0DVHux1k/nZotY2sa6oSmo0OMQSLXIlPRl9+umH7GVVgFeG40IrHuGga
bhrkfm72pvvWZ9CbX02bYcGvr4Qa51v87MHLBuJCCmbtlv9BSxbAPk9LmmfKVWTjs2/K11D2O1UX
+8KnVFVq/YSvDnIPA45OwwPRrOxmcfqtGcq6UHMeGHg+tI6xMQuesGr3UaY4AUYfhjCIV4v2NHUf
LEknLq6z++g6q3IYja1fay8O0apF4fzwm4kRH/gnpYNIAdGOYIekP5kJUaaZToM7sV9ULNsaN7ti
adTCvGqfipZeTO0hfs2kdUY4Rk6dmz8mCBkWzjic0sZZBaNJMBK7gJicBAYowKz2xrTLR2Em72VF
BJmiSuzzIaSp7bNj0F4WDrIC037qao2CzVwx5IJA44cADdd4icjcRG6CgZgpyvdUbVYKLNWCINA+
0K+WJokB1Q6GhOwy6spueuSBC9zHNDIXhp+iRUfq4xbmQyGqi1n29hKskWk3WXQLpRC3uLGqdQqn
p7NhPvb1UW9Agz3glFL5hX0DCY70VhddiSkkvFRd8tN24OVxrDEvlXta8IyNgZbzXBu3jda8Jiot
MOyOJgX6VkHIXTkWRQmFYodaZYIBcYwK8JlQvYHmANWvW/0sbG3TlMapkRKjk5zAx4gxe9m5MqOh
2dTnLjfqs5YFzZkGxAis1yk76CPdolLyfp9URv4YGkr0yLR6ej+vyCr0jxgQ8di0XOwdXd/TlqWp
Vtt/NrOj0rdr0gqL67wKOgA4hGn8+D4g7LyQMdzu1+ZY5Y/0YIpHqGJPuYo7x7xKkNZ6KRy0t0YL
sh6TRbrhW/qrP9+CBjpq/E5X9vMRkKz7h74giX464/yCpmTnI6YEruYbzesqq6qXMOtMfFn+tS4O
7KWGS8913gNXrgGWS0gj24w6ZkIdREjmcw+2kXaHeZ3Rt931+4V6AF+cDhCLfedVWmHhVGGcwEb1
y5/VMQlpFw9W0bzTvD7OBhKkfPPG/GOT64V7C4nnfC5cyFJZ3tWHedFysmiKchvXQR82z07pxUe9
oH+Yel3D06K2H4gyWMZIbuplKvtzpzLgzocOpVMtPQh6+3kxjJ1wi5jBWH2f2HO7E7GDNMqmjy1j
vOQibf99ItvJ76Asxnn+lC4geXF0bY8GBLt2TZHsmD4ry3kxQGl67hz9JSkUvoOqXkWhVU/z19U4
ktZFWZzmE5kpJL4iddzNvLUOzeUAhxcVTZw9zC9mXJSbqORWwvPK95eNleFl0SWMVvMyHxbsSiKU
GbGn7Ukw+jCsALD+nCOqhp7aP93SkNA3dS2CK+10f5N1fXwDbp9YAnn+gOGcXGVe0D5GOGKuKhwT
noaysJYuSptn6qxy6XVW/FrTaeMeM7u7P+JOJ2NTvqW9mS5ipcl+GmX+RS4s0sgyvdttmPzq8xSJ
YCg+0xHSemxnv+ue6iEBPwHNyJatmjNIjOrN7aleFuWJzhT02wRbGcMKoRqQLExp07L3mG19cI8v
QIejqMfiMy7lg4TN/xF04Q879ct3lfqfSq1yfujgtIsojIdNkHskmzha8UAOPEEesWS4mfKS53Ve
lCOfHBUKnbYoHuYNmqdJBgQ3X5tdkcFrDmgChV6srDyUzD4Orl6/tqCRrebd6+nATOr2uu1tZtLz
PsQzZ9Cjwcm+zzGWkqxpoWEcPH32/GEOmN+2L0yoofMxaeU227QCr/pe7hUV/n7rg+NnBTw1VOa7
sZ3SHYE2rwT7JLumMEMSPHP/zK2krGulD58wIwiWpWbWP5NYuehm3nlgvw+j7fq/i8R8h7jt3DtL
t0krrpHDdjKmW+IURyXNxFHqnb1hUtpyjyc6eLdo3zq3fTMzLFl8c40qgB9jjMaHVObWj97Ss6Xn
deOjowXZxrESbHOSqj3A2re3BCy7V1JIq5UoIvUVpmCI05F/K9ToMR11/SLyBMMEYXVADmB8TeQX
Fy4SACAviy4RU6KtwDPhHEVGvG0K3E7iFOAqibrhHJmi3ooUtkBqAOo3hpactWbQtzjUeGfN0a0t
N4U8RdFE8B/6U2bmhxQyyTZHrr8TZug/UGVQqmnS+uXFB/whrM+a+fWiqr3hcd41MEeFbsu/du3b
6q9dBfLlR5U47m1bm4yuTfQEKyo8EVO2bYu889fzIj3MfxYduPKrqtcA8tzuIdErMpBDd1zrwdg9
zC8EwcqlwBFiMy9q035ai7jWE7nJXzItTi9WSIsacx5vnzOa0VYJ6RPbulsewLU/RzL3MJeieQ99
/1bnDs41SI+Y4Nm7jKyTRRNnMlwKfH9XcHD6tRg796HLbPeBYh3KPRaZe0WiGwbkFKtuwF5p3tr5
bnLBRmw3L9HVVx6Qmjm7kGw7mMkc/30Sw3SJVuZW+bMOamYJKmvp++bf+wFlrHTs567zqtyxU2zX
yl1WEnDex3G9UvUOogS9kHqjhAZUkqKk7ePr1RWH+oqH0oDGUhkj+lMsSoZ9wP1pJf1G8rSHtvXX
Dm3Z753mo79P+efI72ULZBw3aPugF3mAsy+GHtbem6Z8hV+KS0vH5eolBUQSDPh+0qergFXM7Kbn
2EKYIwqYrAHiEzL9wvrPeQg8pC5OQQd7Xp9I5wlDDfXJmQrMokCIovgN+6fZMcvxXTIHYpvdIS3W
8/rGZw7SNfkd3ERi/9OTURoCFiYm2a2a3ynH+UWvzX/e1QMRoGnf4gn+r1XzHpXkmlj8OeKvw1oH
yVicKL//Wv/3saZua/ukiNadTeeSAKnh6OvDPy+qWj0EDX/vaMDSTnxpvmkhlH81j/KfQGWfppFb
74pMX2tNq/eGJYytrYX8MonAZwMz9Vcj0wCt0FWkus1o52m4H5VxcCc6koRghjO4EMq6EsPRxsvK
HUKxgovN6JT2l6Eokq8hxyOzqfQ3z6xUeJuZzTy5Uw7dfadrLS6dKoD5Qu2Et3OTlAltjaDKJkQ+
d7QfhH0rjzhPZ8dUx7UvkCM0gL7ZFEke31sV6GpQYm2jIJz6ablLTpCsm3tbevlBI995oyLL2meN
l7zaw7CnBZi+a53I0Bq57jHx2/DRNbzf88eNus2vWPTZVWZJe3E9evv9dMD0PeAtgiSFMPJSyzO2
uDN+FEYDi1WkfXMOMfv8fjFtjAUU5sYFtMQz0h2n/X5L2jf7wY1GeGYc0VMa/WI+TNMD3iZ5fk+S
ONv9OVUs4OEaSluvmwIuft+Pe0xSnMu8lEYovmSLdfy8GJbQRuCD7ju7ukgQuHpf0XKAjqUGy6xQ
yvvQAmSGqVH8kCNAcdDH1XsWJ3d4Fd0voo7PDcXgV9VaaKBSjyT4bFxkNrz8hcLMeer/Oh6CkqSH
kmJ7xqRvTxBm1wiDJ0u3TBb4uulavgiIaN7Oi382RLGSkCcMsbGlv3wNXpWWOG4Zi6JdmDg9n77f
VjnM2q63qr0vmsO89L1Ky7piVUxaHqPz6E7V8iHoVWWf2qio5kXkNPKhc5NyIz1YyMG0y7yhVFx1
Gcd0Ib8Pmzbw0PvFRFo5JMjJw6WuxctS98zr9wH8MheNiAazNOXDfN7o3581L84b5s9SkVaRwtmA
GOR1t1nWMKAfvShJH92p6A/UEpbMv9fZVVOvIppPm3nd/GJn+q1UbftU6GF5QklyZ0ZqPquImnD3
sm55JXFqDWFzSy7I07zRxCZ+BQsj36k5LL26Ffk2lbBN41p4L4GbyXXeYk2ghz0qJsSVpNG0CM36
xHoeYzguTuYpXxvQLfcrbSkSRVmbzwnnWkNPjU69KfxVHsbId8Dpn+glrnvOdROmMJ/G0qVtKXXm
d0jcmBnjli6MOlzMW6UAZxxq6Z4Ax/HtDIL4kldWeZHwxQCwy+CjkMmhTEPztRS5RNHgYcYxJsE9
V5i+TzvI/z4SJLOipW37H7A1vo+0GLmW+VDpN5Ad+t2yiJ+7GH0QvpjBQ+i6uDRpdQZAEcttN1j6
MeR5ARklacCTw+zEOFdvh0SVF4P/z1pGkXjIYvLkAlWRz/1kFoTN7aIoDHtbNe44LJIp1KCRg3YG
aIxpG+JxNa1S9QRy+fx2fqlLIyMsQvlnXQ69/lwPA5HDneGS6Ye0HIR5DR+webRE4z/lFo4RAbZq
63lxfmEHQ1rNI7X2pMHB8mfeQRu0JFuyUTNoxNF76Pau0xjEvLbe0Urj8tz5XbKOkrh+1YPw1/wz
a+J3YHb+Z8i1Sht7IDViOsbGJOhoTMfEktl8GRrV6yimxn3nfhnp9zGpE2sL3U7+OaawYIREcXpE
zOQctXqgNzi9zIudDhxQhKm3iXhGlMRLs2XeZ978Z8fKjJFyUq6KldJMMTyW/jIY5J6kWsMEuNZf
cqv5j6WSpZb5zeO857Ttz9J0XEfA7aLi/4btMrHm6X+/ML+Xf6+r44BMXlirzyNC2HXTE4ReBb04
ZakerQMzVO6I3K+k2ctPM2hvRtWJO7qDFFi7+p9d3aS5ziWq4fe33An+2fWvsxqjSux5VkS0Ad/1
MhUvqlvmz177HwtB+65N/415i+b8x5a/j8mdvNtWpWuhbUCmX8ohRs6J5SHBk/P7pPJZE2hI+uc9
5pdoWpzX5U6IRaR9bTEdzvaKRrkAoNnbJyzby8Mo6DQ7g3Jwy+DYNjzuYhDeA2C6cpjXz4sV/o/T
/JIt/99mLeltxubpNH8253hc/HPM34cXtgn0JZt/Pvr78PnIQfN+Nk7pHweeIjePO2oX9/TZtKRI
b26qpbf5HZXoaw02evizvnc9bWcLcPj50P/eF/LoP/vWeOwusCwgdLpuJhNNPDoRhSTYp/oBzSy7
s72zLBL/PL+bX6oB5GLeZ97wfeC8xVJNfFdaYl8CGIPes4JT+9GZXuZ3f150BRbXn8XK4/EI5chf
/Fk3v/trvyJr3eNf6yJrjDZhgl/Znw3/335/nW/epaoshkt7Qsj++wv92Xneb16ksJPLdOgRw2pV
enMGPblh3Nc6wW1e4al+eiviQaIed8Vq3v4fG3Z1i5Xfn7W5EHIFBitW84HzC27K6a3aldOe84qq
gzlmURttUXAkxMrcR4DIM0EIxWJeROSUbSuBB9O8qBuISRVUnKd5MbCCFcWB/pw7un6LEuN5Xt0F
uLjWBoFx4ZAO90oDBGY2IvfzVsVUr8Rmjg+kYhtPVTp+n9qJjebYhU2O0xIHgYUMaxyHmNFOX0uL
8RXMTEVcOkKU7rpLHMn/fltj+rZUjv4GjKm///m28ykjvm1S4clcoN/fzubnCY+yTZ15MKZnu/Q+
5mkyv503F5WPPs2BWDMv/sc+83Kspj9iLU5389KQFEeGcYQ/sbZ2QmpxxIJBcKPR0a8qutzrjAIN
QaxSBTffT5YuHgaX712m/UbXBJ0ocdea132fQQofanVhT8EewW0+FDqad6xk9xARgHHCOP7YKL19
V3W+x+D0iJIc51a00Us1rU4dZDhlBNpeN5F972uBaXHjBKd5a22FhGIM0aunQa6uDUJ1+k6x7yWa
sk1ahv1mPkrXOzqXTRheHCUmKyo8zR9pK616wvgVgHD6KDcMwXnLVNnOi0M0/BhJmsXiqsqfK89d
zx/p1EBn2kjWddPG+quBqCwK7HMdCwARVe23uR8DyMwrSciW51CzXGijxtO8NK+XyEHGVa9AcZgP
EaRdncdxHEhTxlrf5NkvaPbngZMviVWiyxjDG3W9pn3CDYf4mG54/96qNe5LF4r47PlsJO6k2ooW
/eW8WE4nmsDdaZsj/fapKxNzidWIs3WEua2bobz2KTJ8KhMY+KXCrarildkIy/v0Hxq/zT5Ja0qg
D3pTtoCBCHesbfT/XfhiWtWHI5T0M3J1WDFW8SZ0s1jXmBWeaFxa53zUCtKOHPkzVIr/Y+7MtuM2
0i77Kv0AP9YKIALTbc7JeRAlUjdYogbMQACB+en/nSlXyZZll+Wq6u4b2jmQYjKRQMR3ztlnc35q
EyD/OaMIHpaCFrhZpP3BddvxYdHhsDr/ex7ZxWLwGl4gDkarmVglWrl7achabuvUC97hJ7g+P7XL
nJchEEQTHc/ml2IgdH4NdTQ2a5+N3j9eQ84m7+trqEsWe+fX0BImekqr5hVX77CLmlztCpEvBzwD
5caB9/H07aYdxvJJdeaXR5ff3hS50xzQksodIWjkE2llbwWN6Bsxi/YGj/x4bOzcHKAngxO10mLj
g9N7nufhHc5o9SUwl6awls9dwzkC8HhGzpzvXsKovTGMPuseDsMoqw9j2SR7zUbIuWafUXZkM5Oa
4mDVrb/ebppxJhxBsXPUld5NYcttNFnpFapRsC4YxW7P9zeBgxWInHN1Jd16W3cjVRBxz3fIMAV+
Hk7B1x8wHqWv6MmyT4V5vi+ulMIKerrVZPFyAxlp/vrg0Cb2tm0HgASnB85POT8aDk59iZYAHT9D
nwIEtiva2L1WjEGvvdOX882kGD0WjACdTg+e7z8/wy6Rj9B8fEDUVUby/fTwWFNilLjlLqHWZn2G
rBN0fdIA/B/TGL+ksbFZnGHn/mKevDDIH1HTk6/368Jf97Zj3gPbIGw+fII4zkkN98t9rFV0iCEH
7YOkqB7zEb2js8TwSY5iDe+5/yCANm2gONo3kFLpNOuLdDc1lnnbCvspbvMRog7VV3MVvnMzSlIy
28+vet2MdHvIGRr/HN+xySGLXcX3pMpRXlJxslI6WBbd+n7OUu8EE+uvcV9euk7n3cvTl1bl7dFZ
To7M8/N7Y9Kd6Ngznh8+f9uQYMCf077cn2+eHxBp+xksvXsxgwNiKoiByjd1eUtm07svmsjcBoO1
/vYzAMpYF1U2f/z6fCP9Zt8t5PjO33D+uX2fTpu8SCJSFvyQ8312V01UVqfl8etvUkferko1BghB
4U0Yu+8C9pGXY4juf75p5jnZAqcRh/NNP6+fOpSuO/JT0SOh9J3pevednmMya+GDPWXqGgUDtH4s
vuC8Evus1eyjzvedv6RpZa6IWZFU5rliqeUuWlp97IbqBfsvafMwcja2CLKHca7cO+W89kw3yMpQ
PXGEXEbK9fRg3db5g1Cp2AgEou35vq8PRPpFzo59eb4FPdG9C6vX89PP96SuLY6sa3/9c7KiFhgh
Omvb+sNAdrQzLzGxqa8/g30JDu1meSHvEqxbloH7DLX/fK5Jwbs+frsVRV9vOYlwnibAFt8eG35z
65/fdz6B/fOZ5+9DehofnRF5+nRy++czv/57p8dOjJ0ffF84xRge4/EYj3N+TZgxv3bz6KEv5+EA
gSW//nb/+f++3tdMaGYjZgae/u3uquUsvjrfNsvwsYjx4uuhvo5Kt74+/9/5i2lmMCpO0a8CW6TT
1+dkI62RX/9X+emhFjGN7advBgKnr30//scTB2PNWzs7ofpOD5+/nP8BLvLD6n/+j/0/QjRV7aeJ
YbzgiMRsibUjwm16oZy+/gJywQ88jIOxHk1IXm1hAL7q3LizSw7i0jA0XNe57tgXMhEC7nRXUv4Z
14cZ6pRb30RTiiNsXteurWWAx4sdO0DfjC0lk+J8ngsOBrtBsqBHxhVpQamgXUuP5a8f+80u9/hY
ytuoKu1mus7jZIDEr9OlsQhLGT1rPFa67h0yzUyvNBpZUQwuPYKMUizWIXk5svDCwFcHPMWbc997
jzc56Y/5iBv5cUxKB+0ytKbZKrfj4GCQPikMQXFTOT1PsEH99/6NNIXLD7BIAUkB13IRRNSFDmwu
czkMYMADlUFOSDceHqYMdgY0Rn4Nr4HxnKzENA3WY4gP23pMbDHyF4a11LTRzm8G2RwJmgFL2eqA
K9xjmWO6HS7E6ETEYNnFcYrbF1NTZMWT5GQbyhuA8qHCoe8JyxkuXDO0huR5KvMFQ8o4G0yxSQ75
e3gYs8mXBICpt2LkuEbojEdIR41kcEYEswFneuJhespt3rDoHJb6jRBzyR8ysnFVeDcjGbXWe+OV
eiEvgaXVUeEuaRubjF1pB6b9QhYAKMmF602j8952p7kLblQ5Rvq+CsMsd7ZZZSxgJizwPPp22i4J
Gmc7L3HmFZt8GOr8Dni5mhciqHRyMiBZhO1ysMCoGq6aigvvsBpCKw0uKysMoFVPeCrMXkypTF6B
U1tduolUpBlzFnEorM9Qqn0WwAGpVd6DpWxP711TcYb1roISeYSaoqTwHNgQLhUS7rpUKuJtmqsu
4D9fD5AidZX3vvKL3BOQcLO0h7/RkkuAfgQ7xCdWQAcRTotqcXF89hPczyCdWDO1XVsHj7piib1L
gwEXAHM968GdmZps2lFS+htE/SEVcjlmXYFvMHKItLe1xC41JDdzb2u1i1I7PCh28mbFhzF5pbPX
flNnrdpWhEUq3CyOPFlgPcBnefkCHRNAJ4LtxlfsSQA3kCPDN4SfUqvwpmQeCudxSWGMNbKDfCZk
waHrlR8T3T86ttKXrbLiy3Iw3dY1tKD2RsWHoca1k1OicK+iADZdnEBygIoYAUTQaLMKw2+T5A0e
OiAvc1Sh1tDRpMg5YZVaA58qDiM/8+gwoXgtQqcneppEn5oQ92g+2cWySnKsSid3yaNWnsNRQLfo
u9r1yzelhCM6TkvwobAqdwVFtHwzBvSYIYYUV/gVuy/kh5wr6j7CzVTO+lWnkXUvLBerZtLJ8JMN
ThwLW584DyGRx5SMV2VtaXXtiS1a5lgzjd9MUz9eEKJgNueWmCEjP4yS4Jk/x/R5SdLCox3M6z8W
7FxZ2wF/xk+QloDfJ+35n1OPHPmmn2V+gVCceZhL3ezed9Jq3UVReZ10FTu1abHLV5EZfYXZNbhI
2DKefDwziXV2mcUFH7qCAlcWfyqGGp7m6IObgBPiJ18u5Lc7lUUJX7X1MrKK+lzMHU0onq0+0GDL
H3HB5nAZEMjCQOTnpMoh2LecKpcxny488Ck4uomjEqLm8BuZQ7pXSR936UU74dMIlN2tszz3H91x
/pg5UlxjfMAnG2XdScshqwxnQbgbeHRMfDJxMkEZtnb5RD4eai51gNbSWm8w+8MPxBIK+GAElmEP
8p1o5XwRd5Sok1iai6dSSJ+m1SZ29/BsC7myAw8qDKhq4lOBdPu7uOIVrDuvDt4rds8wakX5tqpT
TvJ6sO/DBBqSdloYcKlCIlOj9c4UfYepfo6GlQ5Et/ZhDK7EDLFF46u/wqN28mTZOVUxlk/5b9Bo
8I/sf9w32dSciBCN561D+LmHaMqD2xonCh8SPs44h4P+ziWwehq6vzWlCIGxOY1POp1vqQq4GSQr
SqAJIpu2tSvmx47wdLQqa9VeYld0boMgYj5oCoWC0S+39qzcp3aJ7NfIWvw3DfPE12GhYLbPQGEM
Pi1hzMHlXnBR2LB+6B5pUYHI6wbllVWK4dV2rXGHIyVhrt/11aPpA8Vli0AMnKM0oNDKg2CRmZRz
JWfUPXbl9mlqo+ApLieOB6vN4alQX3cfLDpmndvKh1zJ8SrGQIN7VZTk4Iyb3fDBd49+Let7XdZI
wMaSn4IxCr4kUS5gUeUxbQdNfhHULYCZhcuAVbiUPwmuPvgJAMxGXqk2SeORUxo5ox0Xq42uEB/a
e/AX5glYr3yRsq5B4RX2vrES+3qytXOYW+KXzeLxkR1a98rOEwBgQQW5Po9nkpy9RoWb4Lbd5XBn
7+KpBm4Q6lO2Zsyal9pjGbKSeZhctzTNXabRmAOFKes3USTJDWSTCGoQtN249Wq7hr9DDlkPJvrk
I62V4xXhLifnzycjIwKW+QWXFlojhCqHrYCG2cE2wLtxXfdzeOt3Jr/xCRK/Lbr2w1xO0Oy61OZg
YbmS9T5/yBBwxcrVNp+4AIwvedtRXI+LRcVmETDoh+5DYZiKMOXvQlFW4UWZBHpTT0Ytq6Ek2SHi
VkMPBVcJoFRG1U1tGdzAgCsi7PlAX6N2awWVLVZNOIzgPqfWHo+Y8vGRhqn3mCVAuUkTtUm9TUJN
2zCWKezpOEDXxi6T6lgSecLr25Kg2/v5iBmDMJlb38KHb/tkf1pniE2I+EtOcj3oeozziyXXeU8+
YVLehc2G7uTv6qPhOidRaNayp5pk9BfYazWN3Fe4VQPz7KaqWiv89wxDbKC2BxdIIPlwMosaIwrr
pRh7c3QYOs+/cJ1JVNmbRc6AelbELzor3SdJYGBEiMW3p4ObBaQZyVFQxz3UY+oeQiumnmJ04iIE
e1WnYV2sLdfv78rFHnwKtFLvrp5ta9mXNKjcO+PkwrgIZ3E1i1PmHj2xx/irnOAD8y0PATvilWw0
TIfN4DTpReZ06RpzaQ5ResYZdFvMlhcukneqEiAO8wQGAdFPf5n98rbj7B10mzBbGmzE+ZiSknUD
GCYXA40j6VZX5RJfyY5z0KqsAMGvCYmiZspyXh49xv1EyTH71tAXPPhI8PwngsDKDjZeIBLGjKBo
bYqIWp1DI3NBgIMWw0Ua0Mfgr6khACXqq/yUojSTfOt2I/RGKfP4A5E+TOJ1HTEgCRhFds46bGUW
M21DsTVE2gFnPMwWrh5wYH0wc16GIdNh166FlU7pR45dOyNoFfG2xo09hacG144CtdQNQ+tCQzV2
3Wu0Va9/ysDxc1pqAvUBOCBzU4iOz9PUvvdSmjjJE9seHQCMxKMgavfsPDj3wysyb20pFfFbh8oP
mfa7IWmRNhu6L2C7SaKOccZvaRvf2wBHd1eECm0oCewOPhJnWHZ8RApQLlNE2yaXHChKhnWSyZYo
unM4MTzYpEn1xhlG+pUU+bkYASodP9kA3O7D0gufBLNROM3sra7wKNSPNN51MaJYPEREP6FiMikP
P6czR7RTNcUO2pv7WOWC+XGX1GReXOvaySd16WhvWNcx+fw8ZJ+0cZxogAmDNT3hnSQ3VdtRsRHh
0JitptvpBsrX2B01RsoVUaO0pxEzttZwcGHhhHZJcYfRJF82pkgZAee6V091y0aVw96yHxfUKUDe
hhhXZhHzbOPF2qk2G5+WOW9v0HWn9QI+Od1VsWyuJxWUj23kGnDKkdmmZZa+zSNCIlXBWnbKbYru
CiItiSjF26H0kmdRlU9FRi9lzJZuh1kne4EhykpcVJqdHjSAjthQO2WEIE6f+tRRDvNcR6xVMus9
E6FuXSbKvc3YsFwMo51+zBPpv89RpZ7hKY5Xg13JDexJkFlzPL9tBp026yhkcQkCghy3zERzjVFF
sprlpHo6PNVHW9uKCKeV6nfu5JjXqrUjd9NJQSCtcgUAAFu0zHe1zKTe2BSrkcCV2tpIBFao7p7R
K0XV253uvMGj3tQ4r0mSYORw4DBUpCF9anib2p8u2LCGn/gU2Uc1WHwkO7ibjMvyXoVH/G3Tu0jG
DLaicirmOxc7miEZbDOGD62AFi6LDMWm05l1YIrkPEGYTXY2Tsl+lVIGe+thSvhgxjy5jz2uiDvh
NxM0YL/s7jteE8tRFkLgtXv9mjsdRR+zCIMZKaAVH/IU9NGeT+1pWzxlk/eJ8RIEaMsCQDs2DUkf
fOYLi3zCa5/pEBiiXekn3aWZ2FZih2M0cLcUqc1WV+biXWcKeIx6mHCpSAp3hdWIm3707ceODSAy
A/ZZ8iUAtnJm/+DxqVVNZ1iyWKTiVbsYq75RmUu2t+rNdCymkb51T5oGTROdl7yJ0RxGHBllgllu
wL3t6SaEPsHStOPqdtrhDusIhoODY05W0fJc4ZfJbx3SfOCGuHznnOlCr140K8nGHcc9u3dhe7de
L6NghQCTyg+F8E/Uk8GikBY6V1thXQGDWlMru2YjPoFG75ekJBHjc5F2ZxYHuYtzpCdURBtmRc0v
PetzELFOXhta6Gx9VwxSenI1IVCG/a7luE6fMQUr0PljJph6cTKXsmopbGlqIkQkcbzq2Ce9VX4x
jZkGMqt5Dh1u6zaznT9GwgFDtNdWlnbVpp2VJbI7NDVqGN6CVzQpGnDfV5SvrCZoSfbnU45UAPCJ
Zn/aALEMrXeMwp3ksZkqz3tv4QmwHrsiZAJhOXY0ERMJQ8oU1jj3FNtjdtuL/ylWkZi8vU+wmw8c
7u8wfekxgoK5rAIqE6zVqY0eU5tsxdB3b/uEWUNw9bWeTmSh4O3uY8LkJ8qjcHi3tAMWMnuVARib
cuMWSC3Vpex5eQvQ3MpxDFAPI8voUXauxubhEQBI5YXo+2auo41MO2IrvYShsdOarEbvdvr23J9j
PAGrk2nPldtVHLBukKqD8cnXmC5Q+xT0zsz4LFGDI0H/26lmisL4KpZR372rxnForkjFWVVIyk+2
I4J2VjOipYhzenKCtOyhW8XaPwjFtunV11NyWw500kL2pbljwwBh0GtfWrlggTiENrn8LORgDAW2
S7wQ78kJ6FPXV+14T67Et2fA/acvTcONle94/vhmMbO5CfxwQWKjIATaMQ3Ofdv2DGtClyWEjsv2
HkqKeY56YRAl7Hq5sqBNom/WquGYI7pxiArIlRpwxzYi6vsQKEA3vK3lsXeqao/xc0ZF5EA4gnSL
WZZFFgYcQqxt7QZXYeLWn/vFCT9x2Az7UQKei8Us3+R25TPOEA61R+G4n9PUvCSO41C2BhbeXVNd
rq7YLrTv/RngfVdazm1WDo21GgAid5xwl/mBXcg4bePRAlIQCMBB0koWiBRZI9fLoGPy8cgBnN9Y
nLFk6cylU3BBEaLsL4Ca3BKuGrHQMspG4oCr61fZpsIjm6/mvCcEq3pHecBXsj54EFNtDkBKliMz
LDDtmhq11Wgo6LLzon2AllA+w68Owcq0w7pwqMndgjEDy+LWg3omJJc8gRxxuWxH1GYQKVpXp8Ko
le0I6F+0OkxrYmACO5GsxKUTLF0PcsHSzy2/7gtN69VTrybChXXbktRubLJlU2D0MWzo0V7GAeWM
JcjnsQJJQOJzIBLZgWa0Guc+I6dKzGNcbskjtSsR5D5XxDm9CDSVslGylCyHZvD0U8dOdj1X6UzC
OyuPFZshHNaDmd/R625WrA3Kjw3ZOPS1zr9sOiiOIE1C56CJO+zGsYoOqnHol2sywkiy4QLBMcse
pFHmUfaufsbjxkrPr2lhKJbhbkgmLmGgjx4SYCaS3dJRDhVRYrdoN/bAetTHccw+mzXBvRa9OJSd
hmwDYB8cRpL7FNIwcHtfxCkCQ+q3NnM5nUmbGRCy58qDIfUEwBQyeNDSu8nVwkkhi4sin25iP40x
f6pO+9d0l2ryOdPYrzBwzhdTHLrhcw5L8HIkyvxIMjP4YkXGvwu1yC9m13saWUV8jFgZNfvcYsM6
eT1RqywGNl/y14grOV2OkehfmLi5e4faO9b/QyTBPM8qXY+ly666rBFjUy2OktM5Sldlv4wy93HF
ecWFpp2ETRcWvDHNlgs/IKAmSqSTEoPgsVG62lTl7B8z3BK3C1MJZjQTRVaSzMWhSSs0n9JtDkEP
RLdJdHBJ/MR+c2q8vXcT3zqcQW1ZG3w+Q9q8yoUk4Wv8IBDrcKplhHXJ/pWMbAFtOxFrgUpCTIMA
0HKpLpa9NWp7T1ZMb+mMI4fQ0ifFmTV1tq3I84MTwxPX8dwvV30ti3Qj++CTpPtsn8yZ/mDsun5x
AyXZ11jL8jF3kmha23Nufai9sr31RWExbHBA9EifpKIKZP6+izu/3UTsbU/8zzH6gKNjfs5ULN4E
2nc/NliCsaRVpYYQ1QLjo1kX3QIEWf5Bu8Zt8JtzNV1ZiYebhFM51ee5iwTGZB1+eI72Rt9Ez2xB
9NWzNpyJOBX3clupDGrxiCezieJ6ByCdaS8K+l3o07Clk8p5BI+pHYbyitIiFYMXYWRdnwbUNoom
EXrM8U03JJelCrsJVBlZHyttToavWUbTF/JWuIQDh1kbYfT03ieI/ZT7mTPjvNUOJz9N48dmxsT8
4tUT83r4FgYvaBkllCXqk4lKxoYykfiUAJE9uPMYl3ewIRnJdoWhqHw7Tj52hJnh4dnA45NPSsgd
lU6ibhvrtDs0gcI8xv5zTlFtqTnE2582wdpbupq8krRDfz/Tx5GvJQcjFMqJJ8auC5Z8EsD3XMeW
x7TKmbh7Al4He57BgTl38oguaQctzi57c23cFtJRZ7l4u7tC9MgNaX092pN76bap8V9DoNZY6uwo
vGRl6bzO0MUuOhMMj0yoSTI15C2g8hgfvG3qmgxxZlScuvpxzlgLt2Gc3XhhXAYvmc1cctd5o/uW
IZxst9RYSGopcKNCTFz8+AJ7BrSeguTNS2QbALKL1wV8zIBNRH46iG3KzC1Yz0tvAR7A37e1oiV4
2+EEmMibpyWlHKNaI85ydQCArm/ceQwOeZI6EOpHzlhWO3bX1phA0SBH1r6tMi9A95mC+7gG67eE
Nrw8SzYvzdx9bGTJcI1dGJXToHrPkIK8cVjYxUO6qRM7uHPKKnnNUzHircEBsoXaI49lO0xHbOEo
T+OJ7xV5/R0rLwxdGmoh+4JqWcdV7L1qZwFAq4R5AKXmHHNTs0MvSkFRtWcLdD3PheGSFmpeLz7Z
WCGK9ygZlbdhqWDgZrLo3AwmiJc3UDMFCBgQsuvRnYIt6337ssnYIaQLLgE3p9TdTavlLsY1jWGU
DpgwYk7g1gUJGqjiW2bt0ZcsjO2Nahh1+b7Re5W0TKTtYj4uQZJSl+wSZkHl0/vUGuxjBw5o54pE
3zOW8YGZx13yJhin6g5xRV8TlmnvWluh1HuaMUuZDcV+GtrpCvDIO3cui6dRxcUmVCB8BxSem9mp
MEBVbvg+7bz2BUth/qjGaQQrKsmSqzrI5yuxBOXDyNvHJRb9SsqPc4/a1m5z3aqmfe2AE5ZggwNQ
Pf4zw3FYlPiIDSn12y5LGpYrJghCMABto076ISTfjOp0T2daknieZxPO+9GZJoQ8WYupS46iT8ps
OcKumbunU+iP3h4x2smwr2F0lhA6VCs6mg4GV40t3iQCOu+/hhAy4mfwR4ausRe2YYGgCbLNvVZM
x54Kkshdec7k7hS51eC9V1Vd1zHiALVWwK1y4XFv9FBVZbmZGJfGYAL0WA3HKWdjnO2m2U0QYFNC
K+TwZ7wR9WfRWLNvcPIJAoVbo5GmE3SDNM7bbqNjPlkcZF/NmTEuFtHcDzKgrmCXyslr27c1I+AB
asjCEGvZBYOp2/HG4XqbbqVJYIevzOgFQNViN56Ymw8RKbRwVVVFx+E91uT93BUVSkUzHCIV8tg6
sObT61FeLEKYP/E0+M273ooXB3RCRPUHxv268r3p0uoMUuNlRiFu4a0ntrv+sPvrWrbdLiwgJ6S8
LInolP61ou3HDrmCGzgTmERuG4ZoOVUFf6xuV8prUljmvbFtMuCRMxnnpUG4dt7+onQPoxacWY1q
UvvDX9e7PbZxQ7sTIRN2oHpfZW9ku9ZVR+Y/aRU+Q8aUcCP+q+L3WKadK9c1+VbWyT+tgcesJOvX
einj8voHQnjMvAMV3TsHcX4jh4upaNBPZva51uPPiuIgqFHrDlil5gDIQj0Gt4mT9tOn3+rjBu0u
VJeUnuTh++9U8liFCXGelQW9h53cb7Ry1koFV8zSZcScA4RUU/FKzVpSVqthTu1AXf6inwsHECLt
cRG5OoTTn5PRsU9Us3e/kBmxN39ZRgeVNZhHYU2auoxfVPSlSsvmOYzyznz+gYge9SqYhg1WJiwP
eVSjSf/fFdHFYrKdlieG7O+V9MoTbX8QIqBr7Hd6uuwRnlfe0AR3dIVGB2NnbPr/U6I63tO7tiJr
u6gPdY7r5Y8FdpqBFCChgJqO71T2tMAPT+McizLPrViLI7f7Fcywxb39JrmPA6KpE6nP32T3cWj3
TNmH9Vl6rwY2yU5snkdCI5u4ju3bvy7B676AOVT5u5+U4YtYwL4BZJfuQw/Uzc/r8CEOgddlcPT6
ey0+KUuyLHMQT5tvgnwhOlBhk7n5GVFeMEtnjeIuyUszldMHnTjD9a/UeceTGN1NLdX2e4kex1kO
R8Q31zEx1mKtSQ5tEkKCV990ehw1+YdSDtQXg4xhJhwP4/davWrz5v0pHn9J7tI9+G1eXNH5WG1/
rdx7PuTI1qvbayAE6rqNe3fzOw2/pd3dnDxmTptfQt5ODr/W8os4q/sV4x2HhRJ+lJvvZX2na/IQ
ihASIY3MyPq4b54ri0Hbf0La741foi5P5eEs7TNk1fdKZw9neR9Ecng39kn4HuCEd8ByTM/8SecH
m23wASguY53pDlNXwZFgAILsX0TwT4e8A2DTJCfio/Lo1+ghSPxtF4DdtNNdrr36o/FFj5/qbzgB
QP3CIMgyC8PJb+0ArqefE2aIN3E4fspo8sLk/EwaL1wlHoUWf2gRaGMTXuRFEG1/7BNQ0wIf1NBQ
aLnlcPzOLFCyAD2kbk4H0ckxUA0UirNrA0tdUUf9nXfAwAPYggPz8BT9TQNB1kflWp0m2H/sIuCK
OF/kZJdjR7AAbCzxvq4nIEGuLqkH+mlLAaFe58oJI4Cmf+or0FX2ajnKf03BMG6rlOKs/5C/oOsX
qmxU2Efbs8mg8tLmXZf2D3kFQOPfNBtEHRC2kIRWBiQC58ocrFQZ0coy5Xff3AeMjftL8q4gMwMY
BlmaNi0BVzTV9jFowccf8jaLOpYetP2h2Gdl90AMr+/uoNJGHq0XiBZPwokZ+6/6VnXl9eikHi6t
suUkcFwS1QdHWbbYjOgOjXBZUr+zlIdvPobY87OjPxVv/oaXwXdPWHqCPsMad0J6kXB4RqyNnXbz
K2sD+qxF3WUXFQAu/oW/QdF19BqPFa0YmhfbPuH2GaCM/t7qoOQJQx3quQTafzI8KEKIbMddXDnf
ux6GeXEY9BcSVMtP2B5mp6FtDBKN6URwmGMlSuvIJJW4fzWHRQIA9HdOCFb/NCJYtfviJTZOL8WW
5SnKx+b4Y3eEWmRgAKGOJW7gLIRw9TunRBjVk56fsPm7KfT5lj1u8VaU7lAODIwBEA0sNaGUs8H5
vXnCMlQVYk0J1Yx91istO7mWll7og/srRopeLGV3lwckXN6c3RRDZJkveEG9/X/SUYGrzMPrVllp
JbtDHg9+K6kQCJbM2f/QXhHkWI3tFcqGzi9/MVlwgEFw8LsKn8bfslrEozteJ8Bh7i08Fsz7/sx0
oaD6bQq3Yc/wR86LeY69t34v9L90XvS0h1KeKRcm6JTNF1HUvP9DF0bAJA+OYtBry8SXaQe759GL
2qqEjoIlI2ucPEzXJYWR2Zt/ZczgDz2sjNH23dmd0XEOhPbqko7FouETRIAUhE7u6+Lpm1XD6oHF
y9jBhpfdz3Cnvto2XOWaBy/wl8uzbWMYqENe8On+mXVDVGBZWMed3RstXN4LNoL57ocWDhou7HuL
IpxnO+A08zsvxzg5ej/0bnQdumS2ftrPkZTkW3yQxbc/ZepwTcm6YajQ8P4bzo45kPNHPBbz1vBJ
WEPHiY//nsVDJozXMFCHhx/5PApSTyAGUWX+itkD0OH8YCuvfPv/wPDB2wyCy4NCM7a2c/Vn1o8a
MTGldEG79xX2IHDp/y3/R1N0y0ViWmAbwLfMfMBoyUr477lAarS2G2Egw56dIF434rJOygViWlYl
D3XZxBfOUsJr/KExJEHRjVch3RH0mP6xOwRhPvzQO35Jk+MgL1K/9m76Pqwf0JkaOgfmhtdC+/Xd
j00jnKyI42nOSp+7Nosx+GULUIlAm13v6fywBEVwZxfZm1qN4cFNaFz/i44Sr4oN0qULhnFqEip3
f9ZWMsYedOBtk0tLUY2egWXODMNwEXmZn68CgPpd+1Kmg5Jsmfox8VO46C4Mbce/XPqpIpm0tk+j
PrBQuJVAxq/CuJ2c4QjfIqe4D2iOZ7GxAZqZUmMn6NtQ7XEKjUzLPU5aIlWXA57uIn10J+XGPu1L
4RKWF11hhVULGXA8dW/sfUUdVbkJ8FvpZz8UFXydv2OBgblSoDJN0F3zdm2zD+EypVVB3fj2P2+I
wR011E+hoDjt3T9cMT3QoItYjrH1+N+1xoSwCGOKG1KFeLiNEY/t/Z/4ZKhEcXIFrz9DwVy5/z8Y
ZQgltIN9lxMABnX0nV+mqRzqY5mDa5oIiYKukoYOJkQPTwLcIAIb7hrNVtvc/RsuminBEj+71FTh
CqDNeh7JzP/WU8O+M5w2ZFmZcmwaicf65M1As+69Oza3UUxvU874dQZe8ovdhlqYcgnABCsolxa4
LvoYw+cZgz6Jny6SLc4A+Vj2hfhi0ta26zVDVdesKuV3avuLPycApavpcKpNlYKqchIweHSj/8is
U+RpHNxDnaV/SFHYQRwhdfazPVvbaK5jOkeHgSQBuJk22zpBPP7i48nhxTnAWboRjuOcHUA9Ufie
EBMPKSqkctVLkGggdaAt62M7WNkmmvP0ihM71gin978AglMfqSHCsM3qJKSR7Jvlp5wATRUj29xu
8eCfm2VxNx4q0+fBdyjF+84GRKhkUdvQsPxBV18+tH04XHaOkqzP5kdJWRdqskv/1j/NQVXCxZcG
CecCrxQY8lLpzVeXkCXbZh2TUlud6+7/l7fz2m4cybbtF2EMePNKglaWKZ8vGJIyEx4BE7BffyZI
VUlpT3bfM+6Turuq00gkEbH3XHOp1dwLBQSzfAeHTJNPdUPTzLtGAwmXw+Atp0JLVgA0eLpx9a0I
9uAEQHdET2bnC0XpPskw9tY1KbFnyxzMbZ5CcBOZoB5sZowkd4PKQVH4zhnFxTDuA1Na6zjlkyhm
NX7zA3GkFtQk8odbQIKfGuaP5JFqlJhA4Qu3To47kQqnYlo1NNDh6GHJ3xTKS9cDcS2cBJ7aLBC/
T5aKSTkw+c3qkKTUUPI7au64tQboozgDIeQmlS60susWdREzgC5jsMDMwF1e5HpwXniOcnVEmGw7
3nqanV4EEYtIkboN3ewz0NQaU/etsxX1vAvYpvllhZ9NKCszJaIwtHCfYxZly6nO0AelstseUadI
qh5lx2G60hrq0XMl/MIxPV2fuKfJEvtRQ5PzW+6JtXp35ekgOVoT8wtPBcVoDrI6/hrcHKtGvUfq
6F7mcZQ/KWXzpFRujgIMhL/DFUZTWPLtB1KKjuiWkt+mak+41JiyC0/QhPn2lD1bnoELkkDXQqci
rK6blyNEpVXq+lgJfgKpWlmklAzRKAWWjl069oJZO/6RqBodDO9VT06/H5QvajTJBz0kAc30yKe4
0fz8TliBtNfNNtTTbJV3Mdh8XCnPapnDyTRUeU9ul12+k1d6SUuHS15me8KvOvZul8cabPobdV9Q
FbSMchRk37NYEqUZoG3d3f0WyGJn/Nog7ty9Q1nEXv0IfHl3BLN6bELnmag1IgXAWWFcvahBB6v1
e0BL7foLA+bx/h3SytohyXGdatEBKLSGMm0/I34FtKBkI0r0+0JB0njscC5tEAetG7XtqLnRKhpo
FfqB4Qq4OuM/TfFRJNTnZvozmywmPbDbFjXMaEovQasobIr+wHXRf+D6UyRuB8c1vpUlUOg6G7qn
lnX1/gh5OWU/LVk30eHQkFxPOwqxFs2YoMA2kTcxnXg0imJ1or6GrmMU7439J8KjlDozEA1oAsVG
tGYmQimiGG3qNdhUL8xssDZpa3ifqEulBqHEzmDzl0d9hHk3ojoQl9PKVtN6b8L2BaZL9xj5kNUb
JNZQj4SX/KqzTeo46dUSJ1qsN+rhExnDjIemi3KHOq2ovBSiQ0NnpupcW+V+00P9EyWaIW1VcUSw
+k8YmeMkM9Q67Cfq9paKqt3XesLFTG3oLs9gTFRP5TPAox0asdxNqCqPxNjO3kmzsNGBoJtOtbXF
iTdjyM/8vPocutN+4I10ws7SULkIvAZgiTHDipP4vtQ6uf4tg9aO01kddgdiR1+OKFobjFCNQ3H4
FY7mTLly1evmQ6zR1CUDwhDftZASJWQ0+T2jppH/WRtCksKhYfQIq5lzuaiwtcMvgDV2QQiqaRI9
QmtIgV9gu6lmegfX5u5PXrLFarbur35FsNVVfXEs91Tj0tqrcfj1R5KNLvgLU2bNMpgME1VG3Hvt
6p1pq9D+9+QKEWb8F1ybm2IfdFICDI7HxxqCeYCkuSCSnM74coTcUN3KNeAWgc40bg5lZe0mGbWv
Smx/swqFZaAmo0s9V4Crddc7TAPVahZt6vNzR3E/RY3zlLtKfq7DeU2X6OhFCeRBP+MJgfMkcYVp
8uz1Bw6uJGtaL+MJ1jku6QmqJrqFakvSVkr9mbmNg+52DK27H6C4xg6MTRsymp4rDnuXwfORjsMF
Ui7N3j7EdUUp2I+UnDoNOehXYQ1PlKaIng6Y3/Jydd/18+OY3piFLfF7bD6wc/Dq04LMfL89AXQ5
b4FCm1DgV3Yx6stGt/WHujSRMVUuvoJIcBVatHMBHtUcwfIDXwdcpN4yotAoe6IE4qFNAQr1Wo+e
YmAy/0fYLtHK7JYMZ3ijlr3cHKvloiQ3M9+IRs33ZD5sEciQoNJ0yXW2lrRN5nxqPeGq+ofE4wIo
t6VLJdpHHC+kp3MJADncfETygAK9e5ZgwRcYvCrgtIfLZBWRMF//ROgxYouWg86p4YTpIa781jf4
dOeOM5CIhAo2Cs4oiZL+sdgMgTJp5nd2r/fQV+KR17zzDwAfH4TiOpuU7uEHiK8i55ct01JRL4tu
GBq/7Rrj0FhQ5P8b2TfobY3Mq+Ajma2EW8D7NlHk/w7y41vcFKDOgZmd/YT6ZSJ8nMKGobw9lvrK
KMVw+wH5k3P1VFH16dmfuL++Cc/rYHB2oaalnIv+awCw7rEmLtO0vvkBAiwMh1TToN5N/ykIWAw2
PQxzJdEHGnDKtMlvOWgyy/sOCWzk7PM33K9iCk2/s+vKF4b++cgH6mYaL6ltgj/Vgnz0ua7cK7GB
TKLWotURGaTJ1t1EXdksf80NSktgllSn+ul7dpA+IpPAgta01x8AwiAY2+AwWFHsHynCxEopyqRB
+5zRSbRy1aravTOFIplabEvaFWlJ4iUzV2iqwUE1subsnS3Uu/Tea/THBgoVNxZE1ljVz1MyPDMJ
sRms0DrTI3Lw34FDS+uotdWDJ+6H3MoSZM1W2xUrc1TWxaBoG0lq8lWqnBCNCdk05WEUizfRQ07w
d0P9A1IcYOHDO5QYDf2hpexu/AgmdsP1SPh5d4QThU5mhwor8nRHQnF2ZYWxoftsV64nNxbb70nF
ItGJkzZP77BiwnSRM3nvHGrbuTpRi5XRbTVL1KRpdKQVwrjmiiL3XoO4YRplf3GEGUdWdKjZRRJd
897n8Pu/YI2kPIi5w2DbZvfpDW6cAGhUe15ReaQj/4JxZJsT2k9TZXGG2f3/Jx1Zk+nxa6hl1bj+
E+rIrVt1uMUR0UDYQEUe9ap/TTxWU9tx56apcyynm/+WewybRgvDS564xbnSRWbhT8mUd5wioeuv
3ghII+ossoN6LGOsSHUajPdBZgqZ/4NBRvow0iYeR65sqBgam37cVFMxY87/p0xkWTSRFvlNUED1
5L1d3L6pfsxmqJJrN2168Zkmon56rdD2qTXStrrwqBhsh9wDaM6kWxGoH2z7PKojFCzLxspN5dqx
EyLQGGFjiy9ORu/cklmn1u2VEtnmGVTwEBxiXYcg9GK93ydVp/GeJ3DVN4dODR0vWxIADhGos9PW
Vm9fckrWo4MSe+7wfEIxOx17AQGRrq34MtCeaMBPJwkfEpPWohGbDFVFSMCPdzckzlQrvm5OsU4q
RaWZWSZlQI8U2i/xOWeMkGw1khk3lUeJG02/SWPxdGqmHAumbvQyThYx3wdkH06bUsPVKBpi6/Wk
Zio2TmLHVxDx1p3C7rmefMtLI2yE3Dr/oT3ftDP6YHpwRtOUe94hx7MsI/LWDlMdn4mWtupVcgN+
E8uOxNZE2kwHFabdJttpAa8pEold4GIty7wqWVqQcOm1JoKcBozICeL8TKMbM44xdQDebKRiuONt
gkoGPSVDBokF1nbpplsSspFEiJla5e2nkZc8OoTvv1gkgIzX3gusT9p8ZwaaUnr8Nm2O1mTLHt/w
rpKmcgSXL6oE13mHwHQsmN9wesjGIHlkcEJbMwHukN5btTfTT0lELG4er079M6VWsrxAVsKK+mTY
sQ0kXBd6Oaib1GHiZLci2eiWEyGpUWurtjeyipq1yqDQLZdFOJX9ZVVxBEInlxNh+s7T5AT3thUT
DvkHV8WRoWLaG2kdetM2SUhOTpdu1uLiV0/yJtHL3Nw0ZmRG9xExVuxOwpMvLbQhzSInl9N/wrEi
ObNcZhlTKJFjyipMd5BjSyUrfd6ASspbPJlktTqxraw+av2AO7xa6kSRIxqUiqa3eMg5ludb2HVa
3+TA6/DTaEV7rpZd++j02CGu8yLlUb3MTSuqV7hQmC4t7JY8JbF/rQrN11xGvbj0qHV8sAKjI5IU
aJ0j01WokMZf9lD3ZuTb9G/Vj0kIbXJlZwRKqK05ffktQDvmoaVr3LB6XPedTQN82vqcAyT/Y9EI
skvEKYfafWNrXVMtCmPZEcBudtSi6mrCvz059Vlqj1qEn6AKuzNXGACzS53H1bNh0acpqSXsOOHE
NCrg59LxA6guCZh8GSdaOzhL1bPr9K5zCEtAAQWq2T6IqNGr8zYsqdqlH2mOc9h6FlDNxUj5I6eb
9lbkJ2Y+hsuBWSo/9Ddot4q8Vlu1fYy+bMks0/oahoaubqqANB3iMq5MBcXPVPgOpAePX4yhCNpL
l2c30sreSIQZM/kLSIItzNqrcVdxP7C+1LiRcqbiIWOuN3GWhUdU2w5Z2J+3dTKKQ64x/aj9k0mr
b53gwJ+z8ZTz2PGaaneigQUfpfnWUMbZV2TmuB0uvhdsFZo9iIfeKFuWWiW+x5ILFW12K4zzajNR
u0layh9cz3s5AcOpqzrYiPqOotqNqfLov8Sry0cFIxWGqmdDXBs68f2i7h4cI8mN8ynuq0vFVoeQ
/5uSaPb5SckVJ7zrs6UbEqBhzj80u1qzS2P/BhaXYvSQ1pY85RibO0pHE0Zk9dffi7qC+eV7kylW
Ee1wGJQiJCbKL3szItyh9BM02onOc3winxgAKQWwnj6W9Q0mHmN8dsPINj+XzBE/kSwX46Zgwz2g
4Zmlb1rASJOOXjMcD7VrC+xz0FSGsUc2HpRnhaqEyucGLZ21cL1+opG2SWeNHKoLVKP0rLoIIkrM
HtGiJ7nMwDRyHNraeBtTU9vhvHGPBrCP3HLW8Kby01yz8atYGHoiKoduTDUpD4bpEWX7BcCc10O3
zVIv/wRL2nOePInBRFTkWHeofr1lgvSdHSypy+wxVGPh/2gHCwZU2DXu2SPF7JaXceiFJ1NYL+iG
N5BFkScyFuTZuHI4GMOOQHNiW61fqFly9kEb1lq2fm467D70MqZ37yegWTrVva45Pbm7v4WaUbST
ukEBdPKK9V7oC7U5/G9qMVGgvSr56S7H2S+myj5+qQfxs1+MrFm0iHrSRx8kY7+km+uWy/5QFPbD
ryxj7C2mNbNPftRZ49wcVWNarVmf0NsU1Cd+rxv7JeIse0S3NmKp31HOii31fULD0nYMLCtY9qkS
RURlibmE9bKpMB8gCMA+cd7VtastsiptNw32PGQ12MqI0SpcTxsaapWG6sRY9mL/AZGmVBpX7ii/
Rpbi7P7AShuJNp3lOYsNHzVYcigs9NqTO7VPUjXlhWqTaxq0SL9EKEApOeK2vejM4idUOs8A8iIi
jEU60l/mmcpZntC/eWSmp9BAHJMUpCkq5Q2cRsMoVi0dQv8ozyLCp5ikZHD9fwJOa/a45wnd7IUy
fh0LN31416KN6DyWlNHIm6SKNNKHSVz6pKrleYBq1Ver7lHt888ER9TBz/La3iN3zon5kZloRU6G
PMsBxQzr3sKiRjyE9uQmWkIMfxOcfXzTpmLNCOqHhrjVahokw3K3ekxUPCIIBHTG1054YekjDR6R
WT/Z9E2vM5i9aZnqmCE/hegZk1e7CmprE8dd2lxMVlFaC61NdP3e0SqRInjKkHISfG4qbdGprZ34
bpzGcs8HhLXU1IzDh6ySbtxIyw7AyWcFHZTX9dHf9g5551OZIYUAgv4T6E0jz1J6cTar0pjbhYF7
Vdv2sOW9Gd+LBtfSO/XdB9olpYe8Av+O/C4gE8801i9+X06fBZ107x641ondXZd4bLXagc4zMQWY
JliL8Gqi1Dm0G6pE0MIlVHasxmAOuykpHeyuc5+0wwtKoubkiXMrddElAeGT2RVHjnE/hZinkqMv
zkLTu2laA3KTRfFlyvZ4UR/1cdbE4KvQ8vgJcdZnxZL6xeAN3oIF4t4MGgxs7wA5l5JvfDdzguD0
AGVcw2PKOW9Y11tkIBxthchwPGBK2PTKmD7qcYqk0lscRXMYMLEbDVmLVmm2zf0SJS9opJeuHh5a
JXa+pmbq8ZdogSUZRtImJucW7dE++efqprHYbDByQKeDu8/OCmxiLOg/kVXkr/Q9XV4bMtznqhms
jno66XTJllVvj6fsO7ocg+waD0+46LRsm48DdRm/1dRpvfR2Rd/Zd0fSvBFde3CGua660jgZeRyS
2obibTObrt7ldXLMHxvbRuXtFtZZi9lqIXQn3LhToGwIRjhrlGADQ1rhbhNLzS47agruUqMp9r93
2k2uexukGnU1zey141KONi/YR0gH141lGifBXc38Jqwabyu6alfYLmV7du+/y+5UN6OCnsTn7d9Q
6eVU1NeUl58fzXdAR7RpR/qBmqx0e7TfVbaV4wC0v9bqwlLpsk1rNVuzWx02dTE+nUD1NG5D7J7G
sJWG7fhFhLBftcNkoxhlfTGFirhus9HXm3a8+LUa7wiGE+KON+9+PMKQMOHOfOWyNARFMkmw14Gs
j2X/YPT5/kitD2V/ECECba8irWDmBWTCTK2reY77xX1GR1U55xyg+VdsmzPnbReWleJ3udOeaQPu
/CWnZfG1Hqv0Ue200D0/4e1loWiXHQP0/QlxF9zXeqZjYn4fc2FehWEF3uZmOFGXEsjcxC/1Tr67
ugj3bWFk9ibgwpCzqwxbTBJGktwm7ZTvus5BNB9QL7Cyskn1HiZY189a6ZqfPbqX0XMcCXnVVoR3
mQSMZl/oIzIxnTZrg210urd1w3ixCoygTV5yYkLepC7xB+3/O4RemnaBe1M/eKLUP7dK0PbLoxew
9HrnRrcRgPhthujPs3WeJUYuLmNyQxZi/o+6QIOW5LNQi+y7NFObvc3JpKfGDro+DsIn2snYUfza
IGhSnn6NGRO3GAq0dg21VuZnnuLh5tEmtMEAenrw4rlzRe9H7F4P8Vtx/EuV8zyL203s5EFJnZGF
zZ/sLJea2rvQKXNY/wThy07qmybrO+oN30l8qcbIDJKWMiyfHxv6rQjS5+JnF6GEO7SpQq7H+lWv
GVI+oxoPKV4TUclL0rEb5QUfrZVWSzMkFw64rRipidaN1hWKmuqGhdegJAIopqMpO/Q7M5PBqzEY
OStlPCD0qk8U11CUyxHXPYtkHHCXYwc+Sv+kOdTpq6MlD+Q+0sr8ug/a9OuJ8B9rJTnvy5pe2D8h
/iWR0JtMKKxx2kj5JsEAN2xcDL+RHPGXJymi29atfu5EmYdqFjN9OjzEcVAnOar2WHCdg4KKllM/
VJ2OaLrp+AhgQASmNJSlwOLhMivXDy7/qIkWJsaDnPeLAjhTO1TTyvnDWiPcJ6JJvzumBQpdmnx3
7Iwo+yoP3Lg4Q1fU6TrGxFbVH7qpUcdXtSzDdlnJhpQ4FWXTY55T3nnWjW6vPzi9AcEVeKQ6V6eA
AWcnM1mmToxnQzY53uYPWYNWDI6vaSW+wI/mxrJGrbdxOGA2G9D1gdvnMXvQYyNOMI5O0Vnl8Eji
vYcicBgbeVWWTroT2tQuC4WesNqWysdUgoYb7tDlItuIgqp3NGr697JHDlzleZ1r1MBDd+CPwKyl
xZ34HKO/RfTxvfoR0oSEVekS60JuwR5G9pa3kSiIpzVWtEE9xCYaM4bxtb4tdA+JT6ZbdKKjsbE6
u1hWpVtmqwhoHtsYy6ZwOIxZbdgvndqZykuJt1wWi/k5Z13lSYPWNmF3wSCfF0LrrKDyDJrZ60lN
5+u9XuIcc1Qr/nISTn6XiGDwkBp79F1NvhOdaztrJ07cbeAyW9j8hYCyavP0KuT0FpK4mi2Uf4hG
5FgJOF6A5qI/gTde2UUkXgE98G12erb6EJRAujnect2RlxGn/xhGyjGuJOn5m0CRNnoZ7hlhIq2L
Y3JC6RztMuvCyFcQDax+llf29NXYC7sEuprvee6ucLMOKjpQu+GKcunxPKEMEDkkns65yKIzp/qZ
LRlVG7lobJ4JbSQ4g73nLezImbqHUEMkNz/lIJqAy9DGcoZjrf9mwXQ6p+/2nhPix1oCaajWThlq
z+tWWTRa065tUPlIyCTEyZeEB8vFWySjb/R+uoFfsOAUOeoOKXvT2ZhZIZn1blo0uioLPR7xvuwT
Oln5ouKg/GjSfA9sFJ2cWF5Pni8tz9x3BrtekWhIQdxh+4vUBs+TfjFxncSlzpznlNkQqGIiUy2v
f5fbaPAO7uRg2Rc/aTffshsaZ3aMywrFHr8NcNCTPGz0mMRUJ6v4MOhY7Nl6Wa/sVkm3CRZiFiX3
tZYnkr5vyQy3nKq9GVtsLoZYiOuiVudP/B+CHWFk6RDUwU3SOKmHNN3t/R+NnaWKtGJZdvO84+jt
POY8gnR88PKBY6kxVr5iJT8JPDXLfnb0ptgeJZ5Aqy0PFFp4ZpHnX2Y+tHi6r8O+3kovX/dtOOYr
l6fHI+OgQ1Hz8/q13TOucA0vK3uwls274tOJDWXtMJLc/b+lQdraK32K9pT1u/XzGAmJ4q44M5PJ
/cqEpd+1BcYnx6XUnDNqtjUxX9z8IheSFQ60Rab5RxForbfjxi117fIkA/19PoQkdLOkhlJqRb2R
1E6SPv0PvaD5NBmXaVWET0c3qO0oqNlz+nu5Xn/UgzaW8O5c3btFtZThXhqChXC5Ate/jY7oWenh
R4zbBqzWaDDLngIkdhSuFJby2ACtnOiFoTnnjefaL1Yq2XsHFaRO63L47bMNEiGLhSNirFWfZeUl
elh33P2kFe2UgXq6NmViF5QGNkf8ouqUbp2sVZ48iggv1RD/pp85bA23Zkbi8YqDmLf7EDTpmH8C
ohoqhXHUl/MYNozoTGEAevGfekf/TZz0bUlmlYGo+/IhduLK2F0fQw2ZyTCT4sFL+VfRE4IXzpnl
sbv1q6OdtHNJEb7SGXFbURR/x3IgvfshfsIFGpRPb9wEHHLOn6BPbc/GURRrHoX/mEtxTCtXqZMG
uNPhaZX+ycxTnMtWlY4XJvEMP4sdmitwAYvVH6Mpk4mKPSh6TPJ/JTw9xlOqJH3Q4VSzjYdtESPB
LD7FBif1NQ8wKql+0p8iqnQHPtVU8XhyoKICr+sDYILrvOZGVo8ouqZsn6Ml2vV1DQGVzAewT/XY
WxNVtMw1SySkSqWVS5sDhvHZiBSzusDPWVj8E4WfyKew0MfgRteqDiY+YwVHqxomvb2XZaqJwpKR
FtJoUbk0FVApos3g0+QoZ1GnqdrBiZrApvoDGoMP4MFJ+B2HXiFqgfpftZ/wJRf4kyosUxcKhwN5
k8673aWIunTc9rVeUwNnZ2rCtsW2ab+AjnVIIVUU0e5US7rpjCoiahxbLGuLtz+U4akq8wAly7Wl
o5dZ8gqnJKcV5XpeXy4kKRqto6ZHUewl8rQAzYR5+hJkrAiuWhVXozZIPVknYzw+pV2YI7INhbYy
u453tAWvH+E4TqntrjIEHewYI+wF40IJDG53odI8RhENiAveh2G14ZmJZSTzLEuFp6AwvlySDGJ2
gyQjHXl0xtxPl2Vv69dWEjCex6bVfJv6umLYR/PwWYROul7LTrWYbr79yCx0pe12sMRQrGOWdPZF
7yb9bR86DhchE8NsukDZlRp8r9mby88qTtzxojt9+8OycJdDZJ6HThgBm6eZp6VXNb9O+1g5Tsv3
qQq1WF3hnM+p0EOr3Tq8KGiWiarZkmbyMwT37GGMhbBC/vWuyLOKpXOdFou3PFMszIm/bJImwfjN
xJtv7UK2QfyR3r7hotBK9dpVC324d6oiQdCMeqHT95mI+ugrHINqIwGJkmZCYZ4aWJs7IT3+JL1i
DvcqpfDo0RyN/r6zgM8C8Yorq3it6nyqJSHeTn0J3MnjShfTWsgvVcADlrzH3KjaZ2SM6BoWk9Os
pnrM2fmiK+94OzA1pkpgmbCt5IuejBNfYJTZeu0boZacFMn3cvLT9F7np5+aMYnoBf3lqbNNgorZ
3MI2g5GThs3cgffkpJKXbkIDvkzPe2QFmd0stbCMUTpmaVHyLeE6MJWMOJWqxm8qvKCDkBNxCAV8
tBdTHJNJrqGu04xc6WeHMb70iGCH2rYXMa9PpOANnTc+jRsDJQq8gs2viJFHcav0rTZ8ekt15YYW
KiavI1IV25CGmAteDcg0F05V6u0273kWqezUP3iPPe7eZ+wVhfqSa5U7qGy5uKQjGCQqRf+gnQb2
Q6SaYVyv8B+m95GrqtFrxWkpvB1UqQ8XZIJp8VNrloHlomwLx1mzYqwYOLCaa+xLodmord3IsNwn
PXUKCowCQukMWRVJhfIUCHRkuM9NMtVoYebEmOAQPm60aGzHVWsWzMB9TGE1X0AoWmU9/4D/CZHx
+pYXlZFVWcX8jwbBR0gMk7QIB4aYb6Ttac3CokHe3L9pl0VPHG/dpVmcsUwbUO0vqjKh38SxdCD0
k4eZiV8Y3JV5Z4Q4IMAn+kXH2jh9qJmnwaC3Hfb/uM+DW+toZ8bbGBVYonViWcrCtfjsuAkbG3Rp
wcvMHdEkq6noHhS19iJcaolAq2uwqB6wW8cB4b+lkvN5uQmPQTXqpAfS/Gy+ujREPVm6xLeTPpZs
OGs6Kw+aHQVPdGAZSrWgvpvKmg/O5y7RC/zSBN+K+hB40dQh0zQoFz+m2tpO9t1DY9TwfkcHdO04
gdhUbqOit2sGoZeriT85XcFvQmhIulRd2QPzCVrZVEreT25oHsqJuxkHw4s8fnSBqDZKESrTNy/Q
iHRRHODFXzXFqsstbYwanxEidUCBcBVGZeroM8rYSfzrCfeWpVJjrkXcnzreyph6D9EW7dy2uWIs
WGeBX9c0UmDILHtXIWIG2dFctz11YCELYC7j+F+JYh5O5mliPol7B6LStI8J+UP60ro2CmIVFtpp
jIs8aHjsSDUYHrmMa+GXEQFNOxL8NXENLFAnAviKShPJV8Xj9jDHj7rM8Z0+FU+q2UdorUOdoXW9
LBt7KOnoY95LTcEf8nhZDm9NcVXvGqXNXhV/51p0Vtl+ib1mDhuA/lfBc2KUIOp6SL9F73ca49Yn
qKuu8/VeUTLtrDeERn+gFag4XP/54hh6ViTU1YTsoB2j5MN/kTRuexuoNicOYB00ZInhXfC6mTZZ
Gqo7CnIuy9mfXfTSr0ybmiYvNhcKftjl0aYtxnjaaLlG27j1RWMHojDCi3P6VcYRSy0TW540BAS7
YUTlF8jXMOpRiyhhsyukkW0rKfZDmTYLoORnhM4PxJWt5SkwqM8PhVt7Fnp/c3n+Mc+Kphs1bfCK
x0pZfbEEtZRrPOCiLJZDwwf/1h5krLPL4TvHF021p4PsFQ0fKNc/pbiKw3i+zuMYnx6KkNfPti9t
lUMbDkGdXIhLUdoNXYdxfV3muRkqfpnyWfqtF3S2+rKWsoCkEsqL8Lwy3KEsL+PnSBTsw5ZUwM9P
LJPzCA+pqeF4Bg6iG/XTW5px7Mv0QjjjyzHRyCfueF1z4zhzuRBUd87gxvcWTw1gGv5GO1Tx2sZR
Dv8GHQk8Qnd0cmu2pnKAPQBbChBuK3DYAcyPgg3xQUmyFqf+nIL0piDn0OGilVql6eRUFzBgFksu
kvvzc7hzDZOHriiRslfLJobKoffVFb6RULgWogrmOOusQvVVRrbFXVeMO9NyekxTmbirk2H0NY4B
wyIuZ9v+ENZEY+vsK+BvSbao9GB6mr6PnxQ78NYoZ6MrMZbjOdkkl6UAIcspSu7xKqf+KWipSKSp
rn2RBjA4RVlepDmRa8vi3QsfmK1FzLdca9NkP1VadEm+XOwsD8SbrlD1XFTx+FjUUbqsBqvya0O7
kCblv5kypLd23Ux+OLLpdDTGf6xYM2vRy7JY/RDbbNlo0khm+xQMZhun0sI9T8RhrZOm2kyyAJeL
x+qg0765IOrAeiEJr7SoSB5OGU618MKzvgu2LME6XvwTlvAudMwLDq85C9ZU33lh616NerBrrKi8
G6IW5L6u5GOV06vRao5xsMbS9I+RTwaO1t5sGuAwpjV3thyLpYXpa2HiyL79kAL1QhN3rFAiX6pz
j8rU3lEAZ9OHWT/JPCk2PH1a8h2TTckXf6baw2WaufZT5aVPumyChYyU+0CxjBtLiJ7Ql01bquqd
ty54MZX3Yo1ympxupbXrfFKiTZHlva+7xn3SFek59hGqMcEruJfoo1xSi8OguzGvrMqM+G9Ot1IS
1iCqBcQsu8u/yJe2bbSzTIUy+EkZAFiQZWaZma2bvFJ9JUyACfhkpAZj2B0Tpy5pJT9QkCbVJiNy
3D5z8lSaWuIPydl7+LTtmI+h2o+e38OnkdZqC83urpPeuhQDHw4x9cYhrvumsLKFiBJv1fJp9Ksw
akh3ySorY94qFd3jXmapNDDVmz+lUmvXa6/KKMBFONGYLW02ykw170yDk3sQnuv4kpeeIZ//Taom
pPwwR7PtVKasnpX/kx/IjoHOHF7lGfAtbHgEdbZKi3CcbnMUjkuhpF/+Isgaeq5HG2zyuWzVr20z
JdtScQMf0bs4JVtrnbROjnURTjy8Hvhc3emOJDjbKeG652bF0yC+0i215yBChDQV33LD2U36fFpU
wut5bLKuDBHt257/BF26f0/CYqbSwf7uvZKqEnpQhs1ki+dq7kqunWltUNHKcR7gUi+t3ZyVTaPi
LvSSZOvOdP7gcgLMuCbLOrw7xmXpbdiCpYol8K6xicpy2gQyvtVzu1rb4XARI3oiBPsWoh3cCgSP
vbA/tOopTcv5eolD+1JN3WcvzG45fn8xguQ6kvQShtlNhbPuqrCMaa3WmeU3R0CGlgHdZpxfGIii
olTZsFpEocu+3ydB1+5M0/nMPuiZMfNFSQMpp1QCm6VYJePwRXLCXXcuB502pj1OqVkbvUdy2Uge
iDEwlbFon5izuUEVveRULZMeRGKEAZx6wwZ7Ow/tbEGi1lqJMeRsnuzZ5LE4aKgeHyzq+iJGMuPc
cpAZ8XDfBRWKvV68cvABypsrD77P8CI0dsjqVJf/5ni5o50ZUfZIX+nrIIL1v3HePtABECgZda5E
rj27HPnWqRA3GUtqXNh0av0b8iWA0vvFUD/YrcTgJq8roX8tZfjZyjn7s+yliHHuU5h6lKTUydID
U4NQ/hsBTmK6ixS75YUyTVu2Z+P/MHdmy21r2Zb9lYx8LkQBG31FZT0Q7CmS6iXrBSFLMvq+x9fX
AOhj2T7nZt68NyqiXmgCBGV2wN57rTnHBGlXrU1jmrvp+ErGmPoISk8SjjRl3JS9+US6yYekDOm+
sJuHBM3GNVcBqge+omxaI0IUq3od87U/nMMqExkbkK4TBQGukCwSDgF1UIvKOHVmM3EmsdoWVplu
+ywg8USY6C9sy1rkLWfzp7c46nvv3AdUnp3fDMY2QXLwJGlbYjIWTf4+dtDJI5XTaE5+8HoPj3BG
6pSMLHO2HUdNHi8NNfF2s/fYC8SLnXOFrgIKVFohhessQ5IRdVhsvCK45XTkpGGSvTKrgGVqVfO3
jf4+YnZN2rNy1RjDQGwoqfQRGHsC8N5bG9VKYHD96ZSHT7NyZLU9ilXiT41hCUrsdTTKVy7D+FRs
/w6oAYQC1SBQRO3kdmXqCqlTJGNSMRkL+BOGtybTo98T60GuNLJHCApBhEtv7JzSzMUmy7HGpbW4
D6SCeciUQWFO30E9vgVZtCsA1TljgpQtbKXypkslKumDhv2seVE14BZKwOLqV8/z6MMvUORsl/r1
xi9S3yl9+cUOISIIQnuncOlXhO7kCWke+XlkWfgh6ikXa6UTGvyyENsvKnILQHgaYv2HK5qySbJi
3e+BEJU+BtqcK/jxO7h4L8ycXwA/cNULkuRYKtJqir4YIhaNqmGJRUJRb4zwHXdZJG/sstWoE0h3
GRAkx5OKjJojKaSyWT+MVkP0ZRSd6qY3XmQFZXjJZYMOGdp05LZ8iFVgvSaK3a1Ug7bfD5O1Etfy
OrI5xyUbpiNL1tcxoATAKdzNjmsLdyYfcDPAH+hUJ5TlFSozct6wX/dWtNHLRF+GA8KVQARf0Xfg
dp/+HFGF+rIlLHXBmugL+kUiSNBxkcijd0jDQ7CsgNM8kdD6YoW40Dp66zi3icNJliPv0BDKS9YH
oMdVssPrxsWv7Qb5WoG0vASWfuz8XNv6TbwKXNteNhqATLvhlKgihsPeT4+xrl1pCpic2fxdyuY5
p07d9+O4sbXugbgU9exTA+GSa96ESaLsurqhfOkxJ9JHqtmUAsgusSVtM8SwnwajvCsKyd73rXRH
mhTc/JBiQOU3w74ko9chxJr22dQLp8o+7klG1fYUG16yllh3r8AtO8o11B2gHZux7cyFbldEVaXD
3WQ2T33V37UZvx+urB1xIstaw5brKla6NOME2mDbIBjyItQrlkr7TxMWcirKDVXirQJ48Iso9cRC
KJY4lBXdQo9pNG9O5ePoua7qmWutc6qnjm97/nFswlNIVOCC0/vUu2l1yCPxNZbcreuHzfrT054j
X7+yJdNyVJvfToqWrNWIWhAVYXTMg8pjECgNlwuyC9NApv9uMrGiCa7joE1lx+8ZwdRIAr4mdHdD
Uf5FZO6WApG+ouz4/umOD1jl71hdQ5/RyAf+4ZMXlCw5XSMWY3r7jXbJybWJY5KmavJAAAuiiBFX
Disp0nl0p9Sjl76smlNBqMY2DsA7Wg3zILD1jzW6uq1Zev1Kz7zbZESMwXWITK9/5bMnYemqcl0U
2ZPX3uR9L1q9htw/Zbq0qCSJ4lEf+6Sh1eiSZZB2KsuxaFh2U5Ht4r/XA+pUDCeIJTy/WnIlcx1t
sEEpmqVONNTvvnwIToxMxFDC1ySXCYc+Utd3v7Yf/8KkP2r9E9L/OwWDlZFXz7WhXxEA8QjZ765F
NaXlvHEXkEcaW+Rd/WTfJwcM05OvLH+18KttcfLJA3Zg0B9TLUIHEaDbiaiNTHnTb+OUM9PLhbXJ
qRqSpFMPiybNbMrvf2nvDxjqtz1ZBWgJg3432/sJYtsGSJ7+lcO/yPTXNgjvayu1Vj+c/lEFPEeE
SN4RdkWLrASMo/nxxfjfiuheFEzKqUM9BDRwHEKIvVMzQoyZc2z+AgeQmRoci+54ybRRXfKlJfxF
v2IBRoFbZgRSuOr92odiRCdRDsSeSzWqJt0q9pmKuymxOggthnQXJOIZPDEp3Ka1MQHALiWMMgut
hiIQBQytuhp/dXOyPzDivBJEozM7KffwWGuy43rGTNa4102UbUUa+tuhaxCJCt+8M60oObsZZqZ6
7Omxm0G0hmmROG1HtFyLvmYVFMbRkuKnmUlg4mF8GUP7lfNC2UdBS14WX8q6pOz3gPCz56ptSstY
K08xy/6F8C2WBbRdyK4jmybzi2hFFLUgSQtARi3FKVUs66ZR23tPIiNvHPxjGjWXzB5crx8uFwIG
3uA+ERmhq1TL7wY8DEscKTuiKPxNrtUEdcI7CFN3Kom5XwQavl3GGuelxCTGm0AgW/5TBIIt1fad
Hw7ki0bSX3EQMoTKaFEryclDCkP5oG8uQIQ8kLsHq4fDbmVD513Buq1WdN4xu2F+f5ypCCmNGRaQ
VcpCXb2d6Qi27rH+0wwmwc04HlpPxFtkboRcJxoRt6lLdDrKC3pdhIb5LH8KD5qJl1bnmaCgRwg9
e3c3QxTsoKOUi3Vn56ZjtukN3VrOSAWbed0YWDNWAU4pVLl4zNe9Pfm7tNbAMpi+p8aUZa/2xcLC
sLj6lbRgD9QS4UfpgEryeiWHLnCQ79wFKw/XUm65J7uR4fSQUhTyY+Fn49vXEPrLq7DP2q1eMM+3
ZRACpoTNBVKVDAnQztAyu2ryrckN9drvmmw50uQ+2r78bI6BfT0B5ihSN/16VLGsFuCuHd+j7h3a
xCMpA0GhpvwtkoDTkV+gPLWounY9zhVQEQ3oIOVQpnirDTl5qiDHntFvPrcmuLCAoEX8MhYRtkb+
BcBU4zQwyk7EQFXXst9Kh67it5p0dbx0W+ojFe2pJWuXfBeTfXMU/Yi3xiQEeSx18sj+gg4BXYYB
zvXSPcKoka4gy66+bNLrscwrhnthJXD7Mn0byPJb0ciyM1TEZ1XxkDgYOfde7Dp/SZFwI7O9t5Vs
eMr13tgyKQRr1tRxvprJEl46ooslS3gguqza6eQo3P6GmKgtQyw6IxY7S6pzwnt+BDs1CckgQRXu
fwNO1OZgLuRGc++qogvWEXWZTWyr9iIKzeqqZczeYGhVzhcEhen63V6Yqn01Iyjy1MyZ8eiPWBaH
Q0pYNT9HXLrEJqNryZl5hEPIFJmWmQiN/mmQetnJc7n+gnZWZ+oBpYLestgWcVByCKn31CuVVQxB
6VrWTXfRFS6aahSeC5VK4Mo1MOm0trtUPPJ2FdkdjqHXIgZnRZWKsXxyq8hd5wPOldy2imtqLQS3
9IYwljPmQgMexBzb+5qrRrMkUX2v03akgWqzcvYlgrY1WqjqFFRli5Tk3SD78knC0M2AKinVJ5KM
6PcPSAkrMlL3rR1b6wmQMdD5dAA/wFL4GZLhhTaRefkIZ4YK2vqTlEHSGdIdH55XTL9X1yAoCQks
hazQAPRGQ4PgRuKnyGTNSfohWipjEJ+I/GidPvToSXpZzzlKDlse3HGplddZr2W0cwS5w7k2vntJ
XezALkYHGinjWiA4dFJ4BEifsftqZkA5rrfkBfGT5OH5Ksl1dVsuAbFG1P4abdUzVDOZkZSzqPMB
DGXo7VuXGU0Y18kKEX5BgOwUvFU1xlNLT2ZDR+pRkDO16zoyneMqXfthkR9j37AP8CPemVViayOK
bG1Htr2KbPPsJ3b7IIw8XSdxbp7UXhq3Q24fLjCPpEf4rPvNqxcY9lo0lXIctbw8+eUo5QvwlfJt
031meF3wHqkrq8ssCdVwd2F8MLi4JMx3/gp1b7g0tarcNozgWKZbY2tqenrF75fihWwp+Dlm5odo
q7MyjTkpKrpvM/tDT/t2bRg0qi8AkDa3bgeVH+oc/kWpA6V367UO2kEUfQoyNF9Y2YqOKeel0Is1
AL6c0OjU3fiAIRZ2pN12apctNSg2K1ftjgreqaUU+PrZ9vtoZxb0EH/hiYRaz6mskOyQB/0HiE9j
o6jlTdFEk3Lae4yH7Nnmzy3Mro+h67XXGHWkjzpNvPUwTdprroxbreTaR06eQYsKAwaN+MExDVtf
1aRyrlgvDisbMeN9GQ0yk0rjvo+qA8QtiVitpl4RWvOGAVBZeJYidsiKVBo1XX3U+uiN66Ht4M3O
156FLw6n7ZT650NqdMkNEabO5dJT9kY2nFtVh4yoRK+w2G6ErpOQFaGN9XDn5JWP1geCHadjPDo9
s+UQT62Deybl2u69xsjBdxrzgykCTQump/SUSbCUEYNSk2GoaSyyWuT/vwWiDbkVOHIf0MRQlJVh
oznRIE7h2qAlkKNfNyRzpDAtoXsvuvDMN3PzSUiJIA2uYiV/KTSy6UY1vB2H+K3t3QcM/NAA6+/E
FGoR5VqNqKyn9fjq6UO2/MSmyIPhHX2/qwnHIJYnVTwHp+ytIXBkeUzpYGwKvo+yO7e69zGzVDBU
kjKtyIkjWsickllvZqhKV+rLRkIjYNZeTMmgtolLaVByF6lGJJrRP2Rpvgsq5ezF/kbhkueX5F4n
dh9tLBALVzZRXF7aPtF+Uh3FHG9pYyqOJPCbJFp71HQ+qMmGcizwoa90acgY/JR32iTJGqnnMcrq
fBsn3k1QyP6eJnmxZKJDRVIyF62v421lFbtkMujivWhokuRFn9GpkUF26VnuKE1169WEtdqNny/D
qhNLwEoffobOUk/rnUrK7TLRsgcDLhphq0IiojLXjo3ru4d+osGUbbhWBDnaIuXi5UakChY1Ur6A
OGzHsGqx8KZSlOhz+LfyH5SYLgK7K1V27fxAxcRmbS7bQkG07o/HJkFDHmiViku/nhCCO5c+/cJm
mqfYTAJ/YccwLi/aUf72Z3yMkZgPwqy/jlbBpx4PqxqvxyImcHthjPTaQuI2FunInM1D+0+zQ/9A
Mf/lky7Dl3ge+/yF8X87QWb6VtmylKSu6YmzGfZnv5PPsZ9LV0ZiXPeCH2BjquWGcNxuk5fiSTPc
Zh1GKP/+QNGwHH2k9qhslQLQDoVCvN/8XGQlKQ8T94xZtr8OrN5akiyQrlzb+DZBanD5HNWOfmuG
PhnXZ9PsXbWSWAMY78gScOnVVbgj+elGLiTMhHlL1Geelsu2pm8D0Ub41S3q5S2TtHYt1eKKmS2T
JVTNV9kgv2OEKLFDaOvAZz0ba80LabN3tm+CZowsneV9Y7OCY6XjNCptY6r1Wz2x7pjc4DIxKxZ2
WOa2pNLfoTCf+nGF76BGcxd+Ld+2LXkWNhLsXCtvUdog/6m7g+qS6At+YO2L2HOaFMbOqHuEtzJB
ZDy7yXXrrquVq66nXD6xc2rTehksgsFGUxRnXS1fU48GYkNRS2+y+xmoo8vt7Rh1q4mp45rYP3Il
4+RqaOb8gOswJDxIhXqNtrjbeL26RsSgfDEiulKVOcobqZam/3WoNo3SPBoy8mSclYANAxyUIZ3m
VdmV6sEkv3bRlNrPcYNemMbF1q87syL3F+wC/yhekmo3NXzysidzEsDIkwnPIORCN2josZhjUn3O
cytriBm6MHysLI/f6cbVNdPtOPfkVaV6tbJvTAifGjW+HG4lEpKUQrcslUa0+U74qdFPbk0fvV+/
TE1kp+/aoGQyZcNcyj98g4R6Bw5AMTxPZBSF5UqTq+bD95zDNiWTB7TpGATFvjb16MaUNfOoRWh0
7rhMlfi9Qh0lxEqoXGWXcQqIl2RGPPTeh1+XRv8VRRy/2UhLWEpOYmGke0hZ0ogaVtHnV6ap+fZE
OMlU0xnqpuHCMEcmetagJDcZpUOMW5CQjeeKYDgE3WpSFM8wt3tqtwC1Jf1WV1vXWFX4rmjk40B9
iiVmbMufIxULCnj6U1YUCOrDxDLTHVpz0hWlNixRENoK5T2t817DIPVNinsDsvcvY+S5yVVAgmF8
9zOHyCYeCrVTr6v+8nvuIienyvXP1on0ZclaievQYvXmW5JPVBlRiZF49kbU1e8oc73wQzelJFor
jHarPtEa74hdOGBhXdoCe2ZTSNWkS8owFVPh1Ac2fklqxHzWStTFKLllEL1UTVsYtg2+aNH1XQdx
jWxV3JcFWtDmKg2xtxLCEkRu+VjIYeBGi76ge80ZElvR9ciELH7/nu/YFHFlQ/JNQPIwQYXRMTjp
0E9tT8/VQBQboGRYIASIg6hzyVV6tDDxtPK69FLGFMNwi2ksdduWsofV2og89bFV03egFLDtFmOU
qfrOjVnuEDMHifQReUEX6sR5ugd6o6k5rmyVGl0LG+ioR66J5jaNgwR8QC5F+oFfjE3IdE/xgyKS
HIliW0eFf2XqVEIaJyiG0qBjgyR9U7etCjssGsyJDfUXRKVMhoNzF2pkSJJ8LkOhXA+FOiyRq3is
UctkYmRhi5m0+VBo6hsYvUoDqET1/PvIYOB6qVXJZp3q4tAjJVgZSuuJcZi4xkUu5xClHHOMtXGt
B0ksWUzv3anT5GtRbW/CIXFP3qCx5lp2ACqy7d//9j//z/9+6/+X95FdZ/HgZenfAJ5eZ0FaV//4
u/X3v+Hjmvbu3v/xd80UpqbJ1I8RuWlcWxWDx99ebwPA+P/4u/I/Kr4dn+iY7os6NjqfcNdoCcne
qAkjk3ZpW+jGC77dURTMiJu68o7USU27dKb0zM9n98NA5vWCUUXFQJFpbfouW50pP3lWF6c7suu0
eqk2su49tqVtxOdf/nIWm11wPfoEkp4iOU4amoU6nsurCi8G4B6V//fVMyg7nH79bwW18nXiEaGi
4hvE9cPHuJzvBnJ9WwYkE5EYipJ43qdMx1iNXaGrofjVFTqPJEI1ryJM55mbeWvZNJTzb/fwIInL
vv7HvX//uE4g49W9cSNjnXjQ25QvWjPCg9Ia4rLpaWF0ACry/dFIQ7bwuTk/+nnw53Nr/Flwmn85
+HPTqwii92kBMIfGa2BlWXa2hmhbiSDJHDy2k31aVTd6QRcvHu30bJiqowm5+MpiQqL4mdY3Q9iK
bR7pyda3IDQNmapikWyN94gUlX4o342IGnkS9+E+V6zKoVYN1buP02dvoAcmQRvezJtpb95LmZne
sPwvbn1ZPam2mjwHcVZtfVKpoH1Nm+GI9rujXNDBHHhU0w+wfekzP6T0QK9vdOa/JdUJkhcL8+r8
6KBJju2nBD4Fcn+aX8H8x6gOeOv5FVw2Nfse3FB609hpcVu1+ilhiQvgOAwmXpmypFmsH1jZutdB
OEAOjorgKxDbLwG0oTsVgdzOCBQfq3dYvljmV6k2/a+/PdFtlKd/fpYK/bfTFP6ewVrLELqQBSjQ
307TUUWjJdmkpFCPTFBe1FnDKjEjUnnQD1RcUmVVumYWXM+5zWgffXohK1ZmArifhQw/bhGYeMUh
di3jrqeLbRGkzly1va0tSQ6cQh/77JD0vUy1APN+QP/ONVi37mXCgtvbrPWhA+7cMKJygSBa09Wz
EMLMkeVFpdq3m+nM/HydBrnZ42NlR5mxvbxYBfSUrKwDO86i1/9HLzmVZTkpN+jSRnl3eeEDa5BU
cui8+iwT/9Ovv29sBlm7aHr4d/O7QGdY2Y8+BNkXMYhA2eVpajYesIRKrZ7//La6RB6kJzUOSOP+
t78OFXFjv0Yv7T//8p3oiZy6hxZO7PASQhhCPPzzm4WzH44bicW9ICdhVK34DKtBzg5MMQhwI4jB
Mt4xeeNU+OUrDLq2udFV1BsgMvuabiXK02o4//qd5pD8Fij+67M1lbipDx6roqzO86753o/9seFn
a02xtHVmM/HojBAX/XQPL1LzpGl8FWQIIZF2D5KhuphGihtMbdpm3vrcLxJfuhwx7wtpGzpFl6vb
rtOS3WCEGjK8eLj1phtToOIy3bHaqa3e3xaFkV9nRuPMD8670oyCUCuljEXTEfMDKEXvjMk1Pe/i
VGmvKn98mLfmm97F4Bu7obxuMUquQuF6a3OszE3WuCMV5Fx9ymDEOUR1x1d6EGlPfaDSyUyGhwBx
+K4ITZzKXqSPzLlqZsb4HR1B52h5GZvmnU0UWMegzjaaVh4omguEE16yQR3Sgmeln4IHR8cThkn6
3BMarS/mg8zpINw51TnNja+K6hpObufTYslrisPlrowJApjTtLee9l7uznstDEN9Drli3qLee6pl
4zpG2X6EveMfG6tjyfG5HQzUOCvtat4DFeH7YfPmfHmpcgALvpX6e4N57aMXui9a0Zfneaupz2As
rQdyEpIb2fTP2nSMaPye/GON/HK9kR4VDD0bIyxWl6tTEXjp7ShJ4U3Ft+BHsn4nhdwUgOoWdh4W
XP3YTHJ7AyBz2NixsPIFzY32ILlSc/h92w3z748YbYYN2ouME4FClAeUftvKEvodn6LR3nfzh8n9
f50oVXo939N8pAR9ZvfbiKKUtfDs6qfj9GxQFpXE6YesRjsrAeoso6yhEk+b841ce/o5xfaGPFDf
f+6v28g9lq27mHeVYRuaOH5pvV6uYPLoaoeoKv3zfINwKjpZw/XnHjrJ3x+zIBJmjRh384Of+yHf
+EtFU6Tl/AAaxfhg1SFdfjm87SuUlVgeruet3IiSKy8KpnE0vJ1vEjiS67FWi2UkwBY4Wu7D1M4t
J4la2oPl8I7XXH2IjNyat/IgVB9Cafxpy/9jq0qEeIgi96fHWjcTSz2VgeIP8iicmtTgvY/7AVDP
2KkLuYsDnDJeFi9MnYC3KsDF5sx3f9pr0D6L6eFl0Qa0ADF+fktfhawEGlFNfCUst94QYe+eGqJl
VpJie6Rf5cFSQxz0kOoFVdquDL/0bfARWlL4pqfKocrhLRGqCVimDYZgUZUl4EIv8SBENlcAqLA2
+tU316it59Sm9q7lSvJAwkyEzB8m2j+fBCj2r5MAS1WJwBDTRIAJgKpo8q9zdVwHfsoawHxoqcFA
99HLUiAca0cJiaRmKBriGQW0A7/SyFb5x6vbjNFaMvIQdKfahJ1w79zemHaKIsAqsw1yoUoJ4QBg
GpR1Ebd5FWxGfYgyxLRdUjBSKID9sCGbSlG7i2lE+A9eCK3l3DhJRa8Mh3/31fhRj7md1rwR8Er/
ey+qsmGMR1yOYazdXT6jP780whNsnVbrgMzbs2UVcWaognZExwwRxlVBlr3BGsrdpwjzIna9liF/
ZTaShUmRjA3N8sGHyDbiY1gYFOOKSHOvC6WKwnvEDKXr0Nxpah1GVCLIXELrqyFqcT11wxIrxh5q
ylm8qzMi2EjfdCXZdNRUx88B36WEoph7WbL1BuCRHrTLYFRWgKql/tRBdEbwh/yvfopDLTJ3rOtM
6x5xWGKdyNFIvv7lV4X5BlXitLrocvT+cRfGe0469aHHS+Hkshzv59XF/GgSVN8flaEqXx79fO78
qND7XSOy/Oavnj//ufkJvqhZ3M8/1LRADpwCK1kkpuYdQ4W683yPiLWgW1gtCovLrwcbRneliaBy
pKDpHvLSLR3PNroHLTQWTUOPQBJnTQvyJ2jaJF5gTqN/wKbL/HVleerAMMqm4ZmEXxd1cRxrJXvS
9cyZv/BGr+2Vh61hS3ZqsdFbYTw0o36rDmXyNtQQRLEpV3eIwfVt5cnFxqtD80FCLRAA29vC9tC2
9Oj3cpWlX3TJl5esp5Wjpqbi4NuCzIzMaB+TivDOShjvPw4FZf/9ULN1lcuhlt0/ZV0uLfVamEd1
uqlJcR0RFfm0+LPmMO9L8so8NoNnHYVAKafWnfVVJOOtwaX8q6wWH6bfG1/UPGkWduKOT24yUeQM
o33ozZhuiS2auzhMAb83JQVfqW5XVuFr5zSV2nVnlv7JLXN50zdafWV0mrkVUm/jfTCTvSpl/c7s
OvlgFUW2RTOXHG28VZuG9tgJAYa0MqxhvBa16RHK0zW3VJNwZdDkuUeUXDkpLqhHxj4qn0mvPAe4
GRdV3kkv5jg+807KN1Y8R3MszA+9S9Zag1CcQlJLngJvB0RgfB4yXBdpXnzlLFW+KCTpLitPKfZR
1fRPCo33eX/S1+amxKuz7mk0fkFDvPVjy7/vmjOd1mg32mR05Rb5rOYksPerNnrTCowOEBE/hsKi
FG80+UPgxh6GJkk91BRLj5anI/CXC+8p6pCQ2GPzIUXhummQURhZKLZDEEROpkbNbUK1e02Zoz1w
zYgYRr183ZR+flcljOkxJtKvejGulbysD1EWxA4BTNahoIV1uZk3cRVXzFkn2iwU7HY3P/zbgfb0
PLUe00MUHOQkxD85H2ZBb7xcWUiPqKhRyeXJlVEyNUYq1p5nJfd1gpqlkrT0Q/W/dKM/vqF3pz1R
pvKNgCK+lULN2mqSJ64lH1koKsfiazWRJKfn4KL91gg5w/ioReuG39tBV/PuKCnpBOXxe0JgSpnp
VIhfNu/vkJdVZ7ThTFjnfdi677xpnzpNWueby7GjcgcQfZrXTo/GQXV5/uWp83E/9s1bVLsgrvZt
/JyoMn2DwNKXJiXl+6YtqhPXwmshhf79vMvQ6z3uiOEsT7ssu2SqgVh8Mz8Y6lay10Kyt+ZNWu3F
XWZs5kPnPVXfrhB5ntR4rM90xuq72g8OHkLAZzzkmNgUXV21Vj88ewl8nVbY1blQ1eZONN5PhzVD
+w7Q+0mNzGGbq/Gx14fyar6pMKInS1FYJUqNga9NR8wy4FK9dpXMuw6DvYzywUW8wS6p019UMN17
3U+063kX6XCM1nIGIno6golpfvjncw8xzS1+qhNamm7hVQM3pHMuKoo81RF/qhMWaprAkUzFg4Xv
uMjXde5NMwXg4WA2F1w4IZUIWZ5W+K4PH7l2hIEwqFiUeVFGrwyqZBAtBpkTL3Zi+qhEzHTxNFcp
ho64UAr9TBsQNUzTkMFLjGpNuF6prnOrbFVYth1eiWE5TT/+U6/FkoOe/JdCwmKHVxmWw/ioNT6V
jF9el4T+fwAwp08vNSPlLnr9L7y4auhMlka2njaXCuWfXiJsy1RaVWNeVtliqItIvMUkA/l4i4yq
hB81f4DfX7TQUPVtZWGN4/nyyo08lvOrplD6RyuHLbgzemSWp8tnS1W2hCgD3UWGXfCndwKBEBm7
3tRN9vbzZz12FGgzztQkjZGVT594iuq+XTMVc75/6t/fWDJoIlsPclep8wTwT2+PETffd6O1MRpd
3BTT/H+07Y1N/emyNT32uTU9Nh9ZT6uB/pcj//y8+chq+ps//ocfzwsiqdx0SLVp83TDCRje9xvD
vpKrVj/WZZ4ayyHOhw3eyAwXxbRdGTFFgstnbiXy0i7TvR8R/FzQnbnlep6d9NLdzlvzjVYhZmNc
AOw/xtHtvK+tLSSZtjWgooGaZJjWcYwa+2wOgbsP1PAGTG2arKSgoonhjRKThNA+z4cocCTWSDyG
U2hXKy0ZxbU3LWMHJtxLI5KKzWim+p2PXvLAKgOheiK+lmMX35NG+DFSy3oolbZbD/T294ob6SdN
o9FET7TaEbFlr5Te25nEet6aeZLfRXm6iRIjezLSLrzSG8y48ybeJ8H4hCi17NP8CbRe4EiT1iNv
TkhBuSTZxLKNSqWdlOnGpf90Ujo9O3klRDX2xJUk7ZhG1miP/P7oIW49zvfmm2EcX3WB7YCmTr3y
9AC/dS5uVThGb0mLfJTeR3lnjLKxjVWfadafj8BQDsXKVcSmxMu8BpOAOkpgrqDom6+SXE4emcy8
F9jhP4T4wq+8ur6cwS6ScMosoG6FGevXJNwr+5CWwCrVK/1ZzqU1o03ypkhYQecjeC/yvgHouzIN
syJ1QKuI/4tYxuf58NxFdYP8jeIwFOvgGSB7wFrgcLluuX7jXQF0uOplDy91BcqPKEusBlWo01rq
xDdP0Zi6m9FXfOoRJAvbfbIQFjksbqP7AeXe0uXNXJN/WK9TW2qPXN2HbV/LYj8ErX9wwX1sMyuz
jpmFhS4sveCGL7JZtirpU5fTl6X7eFSLYVxmAlarJ0vD83Qym3lvPzSgYo491g7wBewHODvBv3oO
mwayvmBB8uMwGRbiAgXV8CwNKX+t1r8fFk1Gqcj+xtwuetL4CBWVOCDyXOMVmRH+VR0WCI2VyHW8
uBFflewKZrbxhrQyc8Y6ss+GZ4t9VZfBOjdEQRcsOQH3MN6SOP7A0lPem0WR/4t1szD/NHbZiqoJ
hTYX0lZF+23sqvtIAYaUDQ8qrASWl6ATqXuP4Iazt1q2pjidoc6K8dGkUtxClpYypBXb3khib1iN
iaHU+INUiaVIElcl411nMg1N9yQkpOG3NJBs6t9aF+c8BFvDYGwT+bSeBdvlT+tZ1l7T6lYfFIaZ
xNMY8GoaBxJ5i3ETUgxl1RCydfk1eQF+s9dpqPunLx17UlNvg9HO4N398vrn4TUd6ZbWTm3g4jj9
//5eMmJqVces++nT+o/ekQFev0n5UMt+dXlbblZb3pVfJ4l9NYhQTt58ZZCiaz/UXAQ80pifL9+b
QGCCNwkRt4KrIzDd8Nh3Am+w43cuBIfLN0mQVbwj73dwb6Jcj6tXfjStdSVDE4Td9vP366p8utum
VL1vLDTb6OP7Nx1JsX8AaNuRoqWbqlTfZ6pPuPTlOw+J+gFOgyQ0VpesG9++f/tqmXTtukixQxSs
V6eZ0F/9BmQ9sW9L7dFSG6aRaSHvURVTlCOU80sShPnCkGrE1V2hAshTnub9EenlLVUFPwd0rUIM
3M0VuHkzqPSfN+dHjaw+FEF+83+5O7PtxpGrSz8R1gIQGG85idQ8pZTSTawcMc8BBICn7w8kqyuz
nGVX2/7t7q6LVFEiKREEA3HO2fvb4RyQ1GUlehe3Y/2Yt4SBI3ay30QxPyR93RELHxxqQITfYZh8
ElMevBqBJdeFtooDqs3vSnXmlcHwf1Mv04rYLx87J7Sf2uX7MV3VTeSI6X24blJZ3ZGo3t0dG9lV
Nps7PZPgEC+VwLHjbY0zvt3FAOzlvqMu3MqEsOSK9MJq0TFvpgAGHJtvdpUokwjjk8O1n5a8a7E5
6uvjbRlV+jrCGrBTEmvFH35wvMsfvnc80Ypg/KAc79600m7RE7cPPerc6+VbRjp0DzE6u+tqhhtY
m7Z5E/iw0n2kWR8q00T/ESa4exmmJXbkfveD5pHQHeNjMZPvwv7Pup99EHYaY8Tl7w9PZHV+OAfu
9HDPjZzvbcKqRZPqDgE4AYjJWN51sQEqKPLKj22bqF3ge8WF0Xblx9hH4CAdfZ80c/IEvOHq+O0p
LANCIjokWsuDyom+p2O38hrUrXolmcwRsvgIWti7mjxCBI43R2N6Wj5KLFTTe9nKWz91m+cIUf6V
tvDIH78fldEdKtvmWahpU4azhXuo3jlK0UCgD3HNVvL8j48LaSDxldsoV/XWqVpIRsvNH37SB67e
ktgIp1p3iC3sIn8ImzLc6l6Zt16YDBdJWjTXEXyQQ0Zde1n0kvEwV5W9SKEiIcywdmY0BHfobYot
jKfxMc8J/K2DsvuQqUquRsvqP5oxcvUCr8knW3aPKkZfiTGAiEUpY7RlF4Eb4XEUk1z1WYTnE8P1
lS999aWPkqcflg2EfPTSuuyypkX+QPSC+FAFyaXkovxw/FnBrePPhKt++JmITbbAf/O4MGuJDqfL
t41qw3kKncRbyyqM9wxe3SeHWu2yqmNCqBklPKnIN3bn9YkzsX8KTMxxqxgj0RsNf4hUQDCIXcjF
pQnXeFektv8UtAA3kzHtvx2TkXP/a2uhyJ25Bj4GZO1eoL5JLlH0BLcRVK1NY+fTW9VEV4w61U1n
ZuLCZ0a1YjAdfSdqEsGa+G7U6q3KlPUKBKTGLJrNd4IZ8X4Wdn0Qsneo6lghszRPdiCyrSvRWsmN
qZp8a45x9ip0jtaHv2me+l1P+jTeLSS3ANbieycdWVmw8e7RlAkIc1lMO892P/v6PS8RY5/+0UjD
iFFmN1qLSV9lOOP0cuv40+P3j//nWFjdFGNWOrSudz9o9Ybid/w4BBii/dJhrBa100dlORuzN8Ln
KdfNtRtUiJGVk3wkdsrYkGUf7o83w7m96btIP7ZSqQfcvU9gkRM+SEBuCuTNNBC4yaiKuR7rfunq
/ha5B4ejFtGmXqoOMrOzxznB4EFEAHKL5XvHf6Z+AMNU6rvjLb8kWL5FHIyUQ1zl2ehelpEfXjh1
x3Jg5sams/oe4RE5hmY76HcV1Q8pWxOiyo1tlmUEcmPkvJrEEH1WMy5PI0qcD+Z8LsGNjGto9yKV
I17JGpv3fVHG2+NNCLX92iD76Or0U16WLiPv9u+3Gv4gdQgc2JJMP23CQq3QtP0/SB0sPTve5DXG
M8C/Cg1SRUxyfotxbRwwewR2HJVH8dEPd7TIMXl3EEA1e+0TNPbl9JicsCTXWFWjB9PMNkrGErll
OMed1e+P1iGI71Ky/ZhQAN6ZusguO93KXQpU7llWbNcdu/C/1oa9jhTrxO/3nVy7P0wZCFGXu0P9
e64bSvq6Et7vdy9gUZyeOjfC9PJ03+Wp3dLPVp1U9vr055ZsbkCc5JDxa/mtRbk5QsN6V93grBOV
lvdOBhi6okOzB0iY3kfBMmI0qui9mNIr5sunB6Hfzpgw8prBtOCuZbGp3SJ59sHf2stiE8MBfF5c
wszAzj/737ewqv/xZ8vjkKn7m3/wNtt/HGc5nu+5JHRB0nMsizyyn1tKwjU6wjkAOsfx5KFQ9gPp
3eGuTIiot6Cj3Q72nHlXIiG0T63ntBHNHrEi16DQpjCNoUI0SE69kv0Xjdihr7/UBVxowJCF4dzI
IkbJhJw+ad5RmhOeqLC8GVDmjE3REv67lQjeiaVI87mlc+sV7Se2h7m+cwbLxNdmtwnJm0xahGrJ
UtZuMNzCZZTo4b3CLKxrkcdJtq3DyMMvX1PFBpxrQTOzueAX4naOcLRRTwwz0bD5yvGn3A5XdWtM
6i20rd558jDYYsZPSfkgSYRZ9STBywXZmE9Aliujv6kmGamDin2TmR36AKN+dlHBk6BNgspstjs4
ak11NUMkGlYyjAN3N0CWZntZGOP8rL3KTl4YOEVyIxxlWxAZG6D31ECqxWJvaAiQiEJt+rxuHu1J
EoT0VUE8vpIhapoLSwNU30ETifv7snDFhTOB4He3PXqPtLrwkiwC6o+bdrxpkwqBfNPF03hL9358
7EjNfkOLOMR71WvWIxeYI4k3yJaHnWM4HVNFXRjffQm+8wUBVycOcYwH5N6yBvSou6m2p+wGarxh
3piDX3tY31klL8B+CH8rdIFZaaV8lpMA53WB7PJVid7KN1FPKPhtbNcV4FvCk6bm20KO7bEX+nXl
r2zRucq8UARb4s7sab0QACFkxsR7as06nHaDV9vg37+hZRAqtNajJYLWuZlFNch0N1ttV8cPwjOV
B2OLmX7tH3q493F+Tch11kRgKiIgetfalVGS7KRT6N59lItr6YBqJY6CnRhdDw9/jREBPSWRXwSP
AxB1vEZtYgnqbjroCNpZcqGTgqEtBETt0AMdagIdPnJyMCfAt+USjowfpeA6f9vXY8qTsEoFo3eX
277PFwhJyzeNJIFqSLg8CWKkQ1Wd03ye+wbX/WXqtXVk763RMHwU1kT19v7FWKbWkk/kDMt42XQN
RELXEZsXQ3wa5eSZIZTMGOfsHWAzXfv3qTRSne/8TIBbP2R0mYLhziPaKAlXTRhGrOVgPfCSvfiR
lMZ85Th5x5EypoZ6+4aSu4ndK4OwI3bUVtIkVn6fpjoN5FanjIcZLiWW4G8nA3L5kyZiP3D3mFFM
PvbGrNlP44BQJiFwHxE9l/w+lAAhrY8oACkyBTZhoJtOEzYpiX911cgmFUri8ly8DDRxK7Tfo2lv
HLRPaGHr2CqFt0vjBQe5EphA+FJ1sTKeIE4uZbszqCjwIaWoivNgJkmR/EnGC9yvPr3imAAwjiIa
IP6jdO0kvy2PLXgTpYVnw7uzaie2XYZY43K4S3JkWug20IF4R5LAisVwGaLIptlOpHkIw4hlCUXf
WgfWhEEQZQeymXXFbkJ2u3SesrLZcbUA8clBNGI2ckwTHWu8CVJ/eQEdmye6PbLmI9rtPc46fq3g
Hs1naG7Lyee1xnJWuJPB9/Kw8PneMFjcld5J0Gj+sKHs+CPQGh3f1rYVovkcKeTT/tod68p7ylxH
otl3dDjx9LUfWxyg85mFQivkKf3UWF6xVNPxCPWcUdhKT8Lj0J3d5Raf0+xGmElrPJ2Pv3G6+29H
/nQ/DzxWdoNtANn+2iqNePgs8tb0nB32OzN3r+oWlASSHVtEiYmM04tQa7ind0+PkQFImHmG1bmH
jLsUN6UVEqZGxlU8TN5dWPQYQp8GihDOV7sOLf62IoZ1RIbapMbrQBhkvK6iwsWbCpScmfHn8HQw
q5oPGmvq6eXFdtJPzTpVsynvbA0Brt1OMNY4l0APL4fjdBJBB845YJ6T8LitSwOT5x3ZBXNSR1ZL
IwP1MCbNdj1VDVKqDzNo5V5d8tLFcrxPp9tMg5A/mFe9PAspdB2PE/QlOAc7FS+v4nSEDRoj3Khy
UTn+lkCCMkvBd7n+WF9EpmvzaJ30FQsAWn1O3brTvOEJALrms+VF5XJaMUbj2dmaIzBhIxouf1xl
D8sXB1gFX/KSHFNSZnDs8KWE7BLrD30e5VGyK6OA540bALVin3VgdNWVOJ08ScoFz784H/0wHVr+
HCR2GU9SmSPt7lVaJyBiLgarmT3zAz26NBg25Acpgh7NLpL8cpdEG4Tt+LOlOrCXbwjw5M2K+4Nf
RcuHvmcbwPeyifizYJfRFhynSxF2+Vjt0ya3MDR5qp0F6v+pZeLsm60y91Zo9TwqxlPNF5pNbn5b
ND3/TsRxeO+uqS32oE1gB+RLZUqSDInOiL/BiqNqePGA5KO/kdO8fCR0yOqf7kbR2KxGAfOhPtjm
BRf/YjsapQwxkoc+0eJvpsfE29tF8KGybN/GKnIQ7qo8bplMx3lZ1V8mp6Optq/TmINyIY4fJaKu
cg5bR0annF/ozWMbuJ8jd05JLi6CXDS3Y4hmnPEjLR+QS3g3U/Jf6dFbrIiqpVgvN9ZYL+cOEprl
dFc9fuRDACyLI2D19vJ6VZIwQAdyhsMOYADDWW6xYfG899CxsxLPWpxMHkKG2mq5B6mui98AYWvH
2WUGLn6DGesJ23Dc2a20D5FsZp5jHjUbOFyoIHeMfeM6WTgB1MmwKRQFqiXag2yhEUVjeV8+VcrR
JNmtoyxgx7MhG33iMtlNLEDpDpXVcvD6RFgcX7uHzFreox2LeHg75bzKN92LURqXWiL9Sm5DkS6H
ueq5Qt4AjBeeenCmppgkvq0UNM/O00vfcFOSQYof3LdQW787kbB4OVw/Q9782SBERJJTzqbdXReu
XE46cOcWp+DpSKaqouARiZmw9BM9UUj/IZt7bTy1zaw6ZzvXTei9swxzfrGBQ9VwkTrm8hokcVhc
IRB2LQcwT9h849ug+6Prdy+c4sb6TKatl98CzI0C8k7S3oDM3Q6jmfd8xK10lFsugoKZSJeLrDHW
QW757QuOUjaqD6UeFVBRy2pNsAyaCDaBR3xIhsZ+62TAHPKizfqhwKppz132MjuYbKpVz7VjRIBu
QUtAxOe7BOYCjwoLrPaE/FYTuBoM0CV75s35BZ3eUqjLM0fJdcW0vLrj2pPnw7IYhlO0LC0RmWEc
QOQCyz3KY60oU3v5nmsBX2GBRETFFylQzBdbpHNquX8uMd7sMfIpeTuryaq3KZ/X5cMZFstPzmeu
OY4sS6HrLz/qIN5778vaakTrFt+DoFa3WzO472M/Qo+qTTIu3p1phmV00NjGeRA+QYc3oROB4IvD
hk7BCTE5zR3T4H02efv4u7LE5aHnX+S2IRc8kC685+faEE8E1WJa1r3zkJ1WL4jFyzM3gWVyUhh5
s6TOdq3XOs4GWXBDhytuvN546hO35jUrnaecUXQilw1g7Iz8Dn/Ilz+rP37uDAyLnN7SJVOd3Y9t
pXwyecuXUxNZtY3pFZ9TWRTbmDgbTuLTAbGZlvH0WeAtmzOns4z0KrZF7gfbZYbx9+o8ujfiEmEX
0NRTscc+IUveg9J1+rtTxVdz0riHhOisDsrD39R94YA89mUUkX9zKv5qfGDOVvrAd1b/fAk4k1Bu
rrSRq+oKYrAG6P//ajmYToh7N5CmLk8lYZTaMXlMNNPxqv57CkMYX87X3oorb6N8xmrrWPKu39eM
9xyuxvy+iJK+6/nw/1sKxikVe7f1vPbDf6ZolL6XvmW57qwUEtaPNaMsDATkir5eekmt3drOJqZw
Y7q6ssuwsdr+6d9UQSJUDfr7zCyNsQCIw3b98q/XkalHVkWzCz12D/7fqyP9LNXiqR4CMyaH6n+s
miQoMOaTNSkiOmCthIu8zGFeQljhubTEbtWJ+G72h6Lx/lBaGgHRuuZFLNqajezPFWaYukuMnY1R
xkgO50KzzfvMRuImopoC81fl5pT21Ir7fB7JICWH9c+rznK0uhR6ZTeAI/mrtWfLlYPtHbMVYlPX
ZkvUhLMik7mhLq07rrQsy32/1P//xXrUrWjI26wJdYw5LC4xkUbETXkKieN/rDptRidlI5iprqRy
+avVKRJ/O4yfQ1sbJVP3f1ijWq4ZzQ/MWCb6LoxB/i+rVuk46GHb2JyNFJU/1ayMV61sR6gKnspV
NQ+Ko9SpqW+jw1+oWQPoCsDvqBWb1//TmjVCLSuuvdzuk9/K/3+tcp2HSlPJ8SK7sdv9/1HARvkY
tslFHSovw2vzL5WxKLpTgkDoxhT26j9ZzJKPISwkvzqJsNn/z1W0zKhdKemLd7ZZwhXOIjw2vuON
c3P/y/qWzEvoODOTZzgKfkyv1KBR21p2efjLxa6MbbsgDkbHGmfqqeY/l7wIIGYyNsowtN7+tbp3
auKEnXQAnYo9+a/K37SuwFivnRHLNYPEUxVMqwju7grVOehSWKT/kWIY7ZSFMTbDREAk+08lMWVN
E9WHCn4IgNPRmOWMAN8nf2lHCkawNJyteuknnMtkz/Cw+dMEtSPv6r9dLNuqDDj4avFU00z4oWaO
YfWVpEYWZsLI5u+Vzm1umsuDW20sUfWxNY90uqIeqsM69KvCHw51MAksFKey2nXV4DvbhOsRtG8z
8OuZ5rpN+2NFh3RpXPydGjsMHESGzygI0yhaS3dCnvf4T9bYJTA8s32cZxI3WgrTU6lNNE0oo8u5
UEbZ3J8Lbj3GA+XbcPoo/Nfq7nM9n5yK2n9YfpeauBBSa0RWGJtfFOFBGC7t5HO76J+pxT1QMrS1
xMyMoTai+tGRcwLDKiVoCV35X6rNISO6Hh1PT+f2l3OFzobWp7Ych8nK735Vp5O7tvTOdCtoPTRj
Sc/sr9bsyTLJum3GZGkM/Bsr91pBdKDfEzn583FMKxv6gggaU7BsBKduf6rh7SZ+1WNY9Y9/Vsj3
GXt73HDgV61QBk8/TnLNxDScLTKjYNqjI5u2f1bXt4aC5QI7xJuu3J50VfJegs0YxtmeWBzC409T
3lkANSclCQfC+jTrTQpTN1c4qwNrU8+Z+NTaMutwBy01fyzq9IkNeh1httYm3BY77G/OxX/hze4X
FSkBbxhFbrJOq4KsROjnYXkVu9GA0mX2ss+qGWxU23lgGwgMb2sorJe0JXV++MXMePI61PEFdLX8
OidDsX3oyjE23s7T47GaqvapoJWtYEAeR8hDjb8Rz4cMX8JWm9VlZOOGWplpE5b3nDtV/kgdJLYh
SVbJvQLhYYPuD8kwl06VkOcSahFf+ngWFsTyYJCQWBdhw3DrOG0eUISv2U/rPj6PnGlsDfl73FQa
eg/R3MElwV5NnoIKkzaUQNx1BAN02vvY0onZjoLlVZumVROjuHQfyqkod63Kkz34tLi9PfUgyJT0
OoawOkAdxl5ydZpQ592YYTBu56jp/2RCLQYXDrqxJOhgJskj6iY9EAT847T6b5oSXab8/i40mnIV
wR2UG3dWw0TgdwoTJQH17V4y/p9qUhyijI23TYe3vNaNJmtSuDmOnX884e4xpTkEjzhvDClQXAZE
wth4YNDlXSMKDZ/RZXj4IZfeBWl6nXgpyqzx1lgYCOQgS9JbZE+j67z+OPtOJw0zr4Xstf5xAJ61
xssMZYvIcAgVwo7XFflv3aV2B+exGclbISa8CbTYQ7UbslujNNrMXjvkZUMKVCq7+HFabk2uGN5M
Qxsg404zc+VmI3OsNI6uiYbN6pdjI4RAzT68RXZp4sshBcgXF2mUNtW1zOgzs+tJBxc9eNfE9kyM
HTzE7z+2SazTvJZQxuT+t17JPKqaVMmwdvtA0DECeERg4+nL+ZaRY7bkM4WZEj/z2phQBAHPmo9f
zre65BgQ+fMtIKgF99QayI/zgfJHfpQ5kYKvQazm/BPeezQ7G2QNBMag6waDanPqRgxrchHCO+iC
2f+OKFguw7kc1SRU7DggLW6s3ab4SlfVbh/DoRAh4YRZM8e3tdOhNlqgqwORjHY/kRehIjsFVuGp
sRZ3uQVXBJf2PGfoamKv5krl5TpABKO1XYitk+fd3AKKG02jWZ+/YLRM8puunOPha+QFBHeQ5wLl
CzNfkHa3IXl55LG4Tm4/dxVRCqgTQw85EhhendB7mCdy0AyuYfkBQk3+2sfKT4d1m1uA8FeWVJba
IBxEQMva0siEwbzsSxsQcQr2QirTJ52gaBQB0icJwhy3otvBMwJmtFa2cOTzWY5waiNpz+tGa+OW
FUKfJXYMHl5pA+9/DsiLZQZStAExCgGcRUXsmOuU3sVZs2AGteHfE5dVB3c/CxfaeizDD04WiNuk
jxz9EAVtR+KGD2++ubGLzAgvstbJRI4WoGwPTjA0wftZ2hB1I8xrEIqMu7oRKEq5znOXtb8Dp1ld
nbUO4wCp5hH56mAYq5yiAIlIMRbGGwbXAl7jEOtpPLhT2MpuHSRTy6kzlKkpr8LJg+ROPEzScLHh
QXqjsgIy6BXJqmW3nxTvboEZK/eKfg2Mnrj7levJ0rxjLRZAXgc5GMOmxTXe35KgWYZvXtfHzQIS
rLrK4mAZ4/AlFixUL6LOrG537n9lBLy8pyHuwCcgClH0vV1ESjswWr1/CcbDgVN67orZVpsX11bO
yhFx0SyJYVgJO5Xwtghp8r4Nnj8XF6duWZM4jBOYYMuC5UlW44g1Hb/oReCBtfsEeUyOB5CBs1Ft
B+Dw4/2MnLciGJJvBSEbMKvw97AnPXmNRmqIDki5wxIrzanVFldBh+Gxgmlk1X0eLrkwUDMLlZB7
oxE7w5YznF48M4dxCLrMCidPdwN4w66AgexUz+eGXIadnjzJcET0+6MghEzOac63DRGx3T6C3acu
RdICgERqocL8EczoRGQHZDWvKhAC/y4Y0TpX7WUJ26jeS6JU4lfWa9m9kagkk51bIyfZ/NzKC2Gu
wy4HWw2/X+Ta9Vc/t/WS1gsH6MOZH3w8a02yvGRKuCLtnHe3MgLHKGnOF0RhpWM/8gn/U/FJxnS4
utZOCWcXzFNfvaK05ZwgNLfphvuf1CiOEjaUJ4z1Q/J21qQMpe6T3QCxkTDUHK9x/FkXVpltTvIU
l2RNHEyV5fuZWp+7gl7CsHzLzDpmlRiOHEEjtApm76SiONl3ozfnA3r/6rqcyk5+8Ds1yM9F7aYe
LrneYM1iKt0G92jK/QrGYNEy4ttgD5vv5l72g8lqFw/0SKWpvUsRTxMARvS0TFP7PmxhgHgAB9tr
1WWkHh8VMEXjtiU6bbRMJhDcSK2jPi2MFExlbwbvGVum9sn3QxbblcdVuboHG1knZAzCYwQymsy6
Tt7Nxk/DL30BvJBcTMzc086wcpf1zY9KcI9cWiW/ve6bjhRKptef4Y8F7sW5YWnSd44WrLgxE3Tz
o6gmkK4frBPpQM5Zx3xSiLYhuMMHI9sEc/zpJLPJQlwXJMHaReJd5zBeWkxzPoakNSvimL2AVi6s
D76psYWtXAkxkoFlnRvTygrYYe1bFCWooOLJDY2LszqHkegERKU3jHDhCfZTZlw2hJjVsA+OUp0/
tkEZisvuPW1b6T6dlTsTk3Nkl2RS4XFnpkjAH2rwWt0CfY3QW/UUbA07KZuuO2twKpz9z7oe15LA
dlFv2cJaqR7F50PeqSqAQYqHdX4K2BC1z78Q+thakhng8pzmKyLxIr7uxhoE3MpIQa3cyEh69nYC
VAbR+ij/MXk7ZI7H2MnF9UkE5PLh8kw0b1yX4LiQ2M1WJKyiJTYqa75UKvNzmLEKWR35dlUeXGQE
Vyc3sZNU7O7dyk7BbQvSMPsbjS3zcQjKGeb5ST/0Uy82RAwIgj9z+c2rLJemvTdt2q3XXRSAnFlV
IWGJN0ajBozSUomAyx/MDWSQDvJR1Gd+9DgFVoKdonV4yRlc7ZQwsbGqo2u79tL7yZSYOdcajbj1
kKOr8i/sSROcGhhCjTcenkD/QJoTYQerloB0l+ZHXLgpDlTavQ5yEfe+JaGXLPNSBu/OiM84XJ3E
Sg0pZ+lTP6q4L1ZKshoQCMFep6XxGLfQacfZSXDljBbBTnEje0DAwUQq9M4iadpIYJwQdHkShf2q
K5wHCIu41M2T7y6xOhEsx5Ug3SS5FqxZDZAJe2jeYQrO423Kkq4RchhjXr9oL8y7KyLinfiuz8Hb
vBeOr7vbc/cYmXRb3rVZOCALj0sv/pKlc630BkFWa1MR+IQ93RHU5CY7k5Rj+AQxSqKHMsNNdjsh
0rG3LvE92XfP5sNPFj1ye1RMXVe9oH+14WefdVNZ6VpPJJyPvJk/iadkpkzrdoTLkhEu1pbtS68t
24CfuoSDYEyOSx/k+Sx7koC5lBOMQHZgRQRQrhp1D7EtIgJvafYDd06KKP/keg2b0lU6zL1N5oJb
dtXBQCMyQmf7QX6FAIx87zTsX88aLMGGp7nvwjlqL40uQy5Iolsh04ccqc50OIsWz9qsksK7eG6x
6g8PnpLNbyqtpGw0eKcxTfF45TrpvAs9ECX2JNy48R8sn90TJDPIK4TdTrY3fcV+Ell3aVa1hb0B
sFv1m5OcC2Re8KVHJ+NuqkAJAkP6fi6RaR/b42MUJ5J87bYN72un7GC7eGNV+jtx0n0BN6wQdKJh
7O8R85X9QI+4LceH2oYTYK4cE9fOypYO6Xuka1h2SprRURVWxLbH2Z9wDqRbATtVjGsTvEj0NntB
UI+rMnLtZD+lTj2RkWJ4qVGtOsZ6VcpsJGyy65+a7lOiTOz9tUtq+M86MhnjqIMuiiHmV1oy1K1O
tUUMLqxq5dcAmj6TIEQwGHmPqqi2RmxY7Z2cJrKDGnpEtIyTICDECK1G4Xrkh7UjnSC7CoOtKYCJ
rdCgF8Y32UW0ptykCtHm40kT7ipf0KfUDTb+7T/r3DPOZWocAYxq3k6CtBEyOgIopWP/8kdVGknL
c7SvUAqStRaDfeBvKVV4myhx7Xq1z8auMvvYeylF2rjvCqx1QUSSFatPppe038x2ivG7W5i18xzt
BstVYwcw0zXy+K9hmBc5Od4FnIMHSSx0CcrawXq7bvpwfDsPAjxidK0X7HXhZG90pksKokq0WNps
RRSEty6WKwotTeduguHb2+vSsZL601kLd5oVgLB0q+9hm9bTkxx8kXA9zUTaftVJIwZi+nSrHq1E
RlG1kZzxt4EReEQw+3C4+SKGeB7uWUeS9NKXJk37laiDsP58UtPNpc5BKGOwJdaJi/HrqBPtvMZD
VTcCDB4pDkSX91MRfwcbabwScQHA3WDHQ4B4hMmovGSnnkGXSohP7jdR1rTJAZiEBw+mEL3zSZZe
RErXXA1TfA1lJ9P3/uyaYNv7YnC/c+0svXWMrkfz5zfwDKnW6F0x4gP21d5FaTrcGS2F871RoSN7
PQv4TASV5KhIDyCcn9Q5vEA3z/pntxh8/XSSoS2Rn/7dKKxgvvbweW79LuiunMov7JGGMiGg0BTY
lSzmluO0g6THzjskfuDFh4k9NkA7J8r3kaYVewMsWzfrs/aPz60j9mnOluR+TIcs3WRWYchqbdKf
HvYGVTyFid156cEYHC1K8iV+moxQMoPIQfIc7s9iQY5G02FuOK5BjUtJvOrtFIPaajKqsLpHTz0l
LfhJL/Mf2tpSyb2cyinjNFSk5W2McnSjTZWEfYVQlayH8FugzSm8L2y6guO6Cnv2YqfuOB7zMvi2
mHOIGgVLINF3ploTajrouP3Ki+PyWcdchj7+LD+EQW9T3E/SwLjIXqX4nOXdkBBcdJzBGInH9grh
HN7eTRdYw7QevCTRwYbloBl26NUJdDF8sRi+k65W7zafu/6Fj6+JOYl0tL7b/TSs6XkFC0Ib9Z21
Z0uTA+dFL9iylJJZko8XnhfrneysnOTp4yTHqFqpH0uw/tJfy55QlwdyD9K6XoN4skASDmVZf7QX
UxMTIZE04+fAj9MrERn6TuaxfVdbozNusfSwhC3tHycmYoIBRH5VwHGWn/2h84cS22B3paacXqnv
+C/acJ3pvgkKi3y8mRMSXn5Als+7b3mJ/YWt0KhWmT/gLEyV2ZIZmtRhsY78bAxvxmSugl3LfiR4
OKssM7oN6L2FqgT2TgOwRPFRtFPVvSDw4B1d4ZoYoacrP7M3ludrcR20Wep8+1GCCbTS825Uzs7g
TquUX7bp3ToRd409Rc2Dj+HcfaXY1PID+/GliiaddZhXnUkz8UAP6PE8g3LsgpwARntRdjnlqUuy
4Q/jqKCLGu85JYQ22P82jOmGcabErpQ/rqd2dqvPGVJkWokVn8L9Wd8JLN6NtrjFWjLPgqYYr6cM
fzTznaP8kyV+6qdV6ZLytA7auClIN8lJLgdiKEa8DSu8FkN6a9QuysoNbH3Wtja8Po2yZlTA5q3d
dgv05DTQWjSgQb9uaFq4pDN7VghPdxiZTmfY6gk2sRMbu1Pn8wYngEI1sGDetGzbF2XZfPdKYc8b
x8V7tTdRIi3q3GpW4VOvmZbVZqefOJSp/zFJSjPz147rEoXkyMYMGgDXVqreIAKN7aVEUR9zsPOg
ICjA13m7fOl0f5ixTsZA3joQz2SGn76ATTScB9aPsM2QY7L1djc5TFQXOaPdV/0nqym9D2FHXBMd
VLfDubOaI6hZICIKNoO1mVn66SRo9Q2Acc9irEy56U+qVtiX0fix1maN/psOxivXdEYbKyoAFd3Y
WF7I4lUWrc54m6khp+XmyjpNL377npQDQ9PaMkIs7/jFZnonIvde1czOl/kKflo+3aaCa3WwzMzs
kk3uJKN7EboJ3Tjyd93k5nzigE6f7K+ugNm2mVDD9HedH7QmhrXUcg/aRJRJf1sV3teIy2+Ks0GZ
KHN/UtbK3nRwnGKi8F8aXzP+Oots+0713lvuTtiRh65iwnSU2/r2EOUPiaBTfhX5nbuJ9QC9ZD2W
HV0mWJpGvJa6D+SFl+dCXBaeW5G5fVbimj2X8H6F/Umx5/9RkMvz+ldliQr583k4SH4EyeORdsct
QZsiuv/VmBBmeCke/Xns3lyi7t4HNaCbZhr248AQsT1ZxMhM38/SXbcfzXFHzl2o9ufZYSPZfGd5
hc1jpecoER8SNpl3mt98dVb1km1iV5AQ0rn9SB7cku1pNuO0qXKI+3c1ruvDSeVrzZlvZxvaKzQ8
rXriEkrYWvy/WDuv5chxZWs/ESPozW15qyq5VqtvGO2G3ns+/f8RpRE12jP7nxPn3CCARAIsdVeR
RObKtbTLv84ydknb834oWXWMtOIEA9ZMK3eJcqQWRcxvYOC3hCMfr1omZU3q8K9ZR5VyJAKL3nig
tjcZfvMQJ9BxgwnnXtGeq8bo/Wox9IHJMRKd2Nbf3DKRdZuQoUC0KUzORE9ifwPvVI6k3A1JXAde
80uSOLo8jtAwKgs9t2mdIEmrA+9JRXVNbU/qV13NK/AanQkS1AvTDr3nv2QtIVBO0p1vQMC9R5Kk
SH80fir/UPLWjF4J2PfFz8qkVofHv5pmLx2S4c5T1OfIevBdGSGuuaGSAx7vzlK2A1gFvdgq0OEj
qKyNbwDldCoKa7kBVIn1x19hyqNzoLay8uFw5dZKWUTvEVfkJ9FmoXmsc2Cei1a0RA7No7DqhLWh
6+NNoCPgtWlS1zi0YYeYLoQ+x0Lv7UXqy08iV2pWcbsd9DrcEPiFVm+i0NZ8FaoL7rmXmvBTWsDY
FchjdTRLxC8s3flC6kO9iJHs9QstDZ+ioKmuCvUjB97vyhVBKuOVJMYvKzGSeyCV0l00tj3UZ516
hyYcckZRf+/XbfUj8ZtfhmU6ryVkVDDct8NLqDXBEibtazR43V0WGvl6OonclY7l7kKlq/YlZBoo
SkqUKxXtY6/K4ykOmm/KqLaPQwHqLqxbb8NhHfL5RAp+OWa10GAg3kVKSKGGW/8Q+d5ET3L+PShQ
JWdaflcaf52qufWig5ndgv1Jt8SVm3te8M6xO6ivcaKttImWU+YtZwlVnH+1wuK+k/xw3/MlPVLI
Z9waI754+Xc48Sl19zrkwbOg/aNTN7IGr2VQOF/9zO1QTJPLo20N9QVGUd4YpwyzZvSU1UWufiEw
jLiXW9gbhMGhbLTJJhO1iqwH25UvmtKM3xUejGBWs3RxA5mPwyaT7RffSNsfth1ki6Irq3WIFvPW
LJG0cmWje3GmQ0Wp++1Pzxi2JTdUtFO1p5Zyvz+MVkJ+Nd2J9PVgoQgGZf2yJh2zoMKVkBRx6mPW
V/3OtKUDAkjpWhmc48irI5GtWH8ZU5Q524ByoMxtYP5I6wt5E8in0iH40XBksKE3/g1RJ1QxlrP0
XN/eULJTH2LEExzu1Xc4JPLCzVr/Lh3G9kDM9MTxPETLhKYoZOUoRdpDO40iSeKFILGNdW5kCqCA
QTnLXf61t/NrQTH2U5uVT0rpxBedyoRnKmG+ZJ5i3alhXp0Ho7ySi0hPeRKGMEn8DuUmPcmBR8K6
H/aelSAURZpVP0mQuTnr0TeT186EfC1vKHYWQ2kwLzaFLgiwtd1dQ0qNp3qavupSiLoYx9LjlLFX
6sbeQ8KunNzUkU++Q69AajnKfW+bDN2bXUxGFBhDFTO5iLHjV98kK0tXrTs8QzGZXsh1P5Pkru6G
PuSXNHbKoeuq9otsp5SFIVmyLYP2lz2k3X2CzM+5760dWjN+sCTTCwuW7t+LSXlwu/u2t6wDwIMf
lvCgQGzYO0GUL27jgIDvAnkgznJ92q5zSsq/FFrYrDXLybdiaGom9zZKz/aph4Zs4KD22FEmTamN
qaFrK7qW3sDUoDuJvewma+TpD39BJCC2cy2oQrrYCfJ0Xb3WHe1X1ikFSIL6R6cbJBFqIo4qUC+q
Tl/Hkt9hyLvI0ITVH53+2NlW91xFvnMq3BGBS+ijVz21w4uG+pBrIDXujrgxelr8nK+J1ORXEtz5
1dIVjlVxcRQmMdlmVUKJPVzHYogGRnLHe9SPCEbdrLIMlA3ldt9VJjWF09AKvPE82NH3UErNJ2oq
uwdqNJfxNMozmdSQ1zZrHunSaZwaNEfeehz/223rm99n0+w2+zoEJffawNXfV1pmdRyC+I/Cze1D
X6CdZjeucwQ1mOwCdKjPXRBUW3Ki0R1crMNGy7XiMtqltXYSuTmixHZ1agh0syRLjqk91gefnz/l
Z5l90kBebFTozy99UWdoOAfyQ8M7wzLWO/kpj+/Lklfu2B6T+7YNw12rl+U+9Jz6MgSIG6eoHb2q
bnqWC37pUQw1s5JOkXzk5U1LS64UP+k75ArkncCOFJkarxUO9XvFZLeOyigeGRzQbUtTvpuRsVbl
0vxt58kjsIBkWUFmdO00ad0ZYf6HrqHnyb3wFTo16pD9KLsaadDsyqG+s/kpbSPV7ra9AUm9bNnQ
m5i++iIb1Q+V19A/UvOM5hCxRX7MVxPG3lcU0FGKbJXqYTRRvET9KjvZfXkUGBbXk6orxeoNeADo
84qMLHtWxr9RXuLFKw3iZ9PW002L9tMRWgDjrMLcvgLhonzVu+EMDYsN4yvYFxQuK9ksvnPwHded
LRcH6JGsh7Tqfivw3f9o4DomQ1qZ90nVcKANvHBtJ+1whzbZFB8xfoRK7j05VIvtCHQ1W5PIxrMS
DPfNkHo/qc1PFgpVfQ9Donf7mIjlhsx48wJDykF4BGY9LuwiS+7VrspgT6525JbivTU65l4Zw+zE
/2W0HeAUuDh64ayCDnA3gVhnN6jBcEpzyNHQa3efDF2vrhyFDlGOjJFGTW8xEef2dXwOxkLdQsFb
r0sDNQVvyqybBLv2QmuByC34jNau78RsBeamsQz9SeZY/yC7GVRNtXE0yjZeanrb7ZtG8dajraSv
Tmz9hqqwvxZOqF8hNfsVTPdclK8hMJDyZaDC/zQ4SGNTDQiopo3SB0+loEHOmuonBXiLJGiU3xI8
f4UcWM+FTLgSKPurPUB/mqUakZapGZSwW6ghX1SCUwTR4aJRVmNp5WsoEZyrcHQcU9/aoe7AcPSn
jXdt81ga3FimXYRbbPTm1b7tfdssNpWtBxd0240vg+T5azvLU0L+8BDBvuNtjFaLqXB2vsFh4JwD
zVhTEvE4alqwVEf1RNn6EXUs92A5tnLO80hboo8OwKGu+x1nNXUPSmq45FMT7GbMUw6D1Eo3G/UF
gZXvWtn3f3A8G/2O9LvXhs+lRDS0QoZ73cG5xe0y5v1cioGO6ZJx33MfAdAmhau4MJVnkzjEzo2k
dMlXnt+rEn+FPDBejeTRF5qcD6fRhXM7ocx7E5oa79tGlG1sebBOGWn4dgGP5aNBFG8nbHOjVPaf
LpWtQu1DUGTB28hZH6qK1HdXLVJLD9DvyrJVCxXINXJ8ZwOde+UmxhaNsPHUa20KPTpEIp2KOu8Y
1GcOD8mjASHBYwI746JQ9X4vbEqCmHo7koBFdeMaaoH1W1GVFfUxtevZD57GW3Kgyt9lSRoOJPpH
cmW8CFL6y919KEvocKWOF8Hoq4TI4msn+yoszKhzJEVv38uOfwCw0h6bUTOXUW+Xa0rPqF8MgB54
SXBCeC3dB2PK7yGXpVVhjSp8mI77MFjdg4fgq2NQnw7tjEQIKGqoMS6ze8h2snuBIJOUWlqNpPCI
H3rls4kI4bkffV7yAA08R3lm3zmR/sT3x3wiIyxHaXq1Gy+6WM2zFQ/ptQVHemsKiPJXRQuHKtwN
bxNhUYEkyH8KL9P35XXGMXllUft9RXEQNgql7reNr43Xm002zK0a29QcTy5igtMCOp4S8olYOB9F
S+r6eQGWGminHas4NZCE3XoxsIF11kJWSvysQhJ+8rl1uRPxvYpRAI15Ep5LA0QkBAH5NgG5eRYN
XwNn39TWRXPS8Qy4jQdAEt6jEov2XsZtkTdYEkdgcYGZ59neKA0qmidbbWcHNarGXRba6rLQK6Iq
sQmjLXK3o5ymq6wY7mC7065wMBoTYMa79/nU2wEg5E4yO1jJvPFqg/g68aNDMmaFrqTOYxrJFCdX
k+0ExWv9NjoDmhq0DHbSZsg3jg2rE5wB1qFyK97Fpp4SVRWB5qk7N7V1BzUqdDBNUK8Fdm8k+7Gg
MPTVjfzomyERvTd0qf7C/V4B+Od6j9B4B2ukTd2LKfOlCKLvHK5grW1K5N0Q2TuKoWg6KpayheFk
cAqJKbW3TE7LVEHH6lWrHgK9Amcrm7F8cvkHDqE9YuiUQLhMFQ6FUZECIrpqsdEjIyYrJ2n3ogGr
zmvBBCdEfP3NVtYNgte9Wuz7uNRvfpQT3UEkaJ6izHA2eTipMlmKfgAgQBzKHZBI9c3qoasgqOiT
7Em32rUTydL99KLuNpXyopHbOZVJQMRrGhp5kiwFYJHgXEjEse2ldZ75yJ7LcQwFZPYT8c7sGKZd
d+C3FnBi1vt7g5K+5eDE49YgL3mcoI1+mEUP3ZAApCqrJ28YyqcMWvdcq5W73JPKJ0frkIQEOboT
Q6ot3K3S9uHKpagbOG13bnMEX9LQ/KWMY/jiJWG5D2Si/QUIzxcTBOta76pgJ2bRzEPJ2ddzSKCZ
dSVjJaeR9CjbuvzA8wM2aMw9setTTKXrwuSgebQkOBLyFkFtQ6MeUHJl85lMSrVLYIFfufg9J4Df
djrUtCtIv5iFIn2bZzzeJQJGz0ntl1sdlY21WKuSx97mIKHWt7Xg7zY87bW1cOYNjwD/iP6UmI3a
PkDYfixuQ/jueWChw7kRzsRc4Fbsdfc2K3tRui4Rbd7e1qKNurLg0dwKZ62t1VXpE6MTszGgsxWY
1WInhjIcMdyhAnUn/gR4IaSlwI8iLL4zLKe9tN5gbZJgzE+AZaFsDp4kCiAUuXuSFKt9Ssoe5bTB
OWd62u+KVkcfS+u7S1PHpDFb52hpJD9utlr5XqAVf3cztVoX3emQXLoyaV9YlVL9KKEPYcNefhF7
pGUA4ZOZBls77ZeJlXa84gVoecphfPS8XnlIlP5nmhvt9zwngg41snFBqDLcwRB/qOsxuTZG9NzI
kfdiOql6INTcItnbey9lVNcbTTaGjZiFs7RaQlXoHMRspgPLrrL26gW29qX5XhWJt6PWWV7lHULp
YWKWq0oqym0VwrW4sL1xODh52hrr0LD+7MZTV4fDS11+cPjQ1RNQ1NFA+MCDP2rovC8mfx4RWFRQ
qFv6ovFtu3fj7CBGktHpl9AbHsQoHNPsrki7n2JU8kefwFwUsD4W/pexLJqj3UPLJXaFkkbbQGtb
rkJT0i6DK781urS3gARfZjMv/Pkhdr1n4TTbkYBWSPzAVPlpIvNCeVG4yHPNzsKFeARnHdM+de+X
c1sOjEapKM9RZG2Crh5ebdKlKxIF3WlQUpjAVMJdjZqt7JAzsj+UoNQHP7sTTRGrb71YM2x+3inP
cKt8s0Fl8edsljjrvkW2TSybJ4RzPM12gJU+zEIcA8be7CqiEgBBb7tWFeLg1QjjPeUH4HiiYUwP
WRW8NSFg80M8NaI3T8x+88Qnv3/hMm8/IkEFlH+68LxODGef+Ur/wuXTVvPaf/yU/3i1+RPMLp+2
B8/w58f/xyvN28wun7aZXf5n/x7/uM1/v5JYJv49SNUW0O4ED8I0f4x5+I+X+EeXeeLTP/n/fKv5
z/i01d990k8uf3e1T7b/w0/6j1v9909qe3AVa66WLfNh4NUumH6Govkv4w9TUeWzKo3tt1W3cYOG
+W2X2/i24MOyv72CMIqtPq765080X3X2kcErjut55uNO/9vrc5jh6N3pIW/n8xVvu96uM1/3o/V/
e93bFT/+JeLq0LldjQL68/mq86f6ZJuHnz/oPy4REx8++ryFmImn//JPNjHxL2z/wuV/vhU8ac1q
GGokB8OhukN+1lqXMJtTusYQTQtUJkUXfmhjCQuTu1KnGaogmOmB0aHJUZDjhUJoKxyFTfT81q7u
4Lg9tcCekTximTDNHl67hpTROYsthYNoWjLRx8Jxt/3gwZk4+6uDZt1KZ1DiXJKHsPcNdUdwTt1a
O6I0j+jskRqqj83NNvuoEBmK1bd1iG/m7DGtyQmG37Yoq/i7G1TSHmJBYwkLUbQldUXYSk6yBzjj
d3qR1neabaYPEkGak+HUVzEnvOBtjeA/KfsVmdn0QbipUcf7AzGZg3BREWkAjsYbLLsKhzjPYJzW
Q0rrpouIiX95ddVur2KPf7w6Oe1Tq7o/PAhG12Vqd2eknWFRnXqwg731EHD3l33svLnMEx+cdRLs
fdbjknVvy8Qu86bO+y4IIfkbsLgl5RaohxUUmx5Fb25mGzUYUKqXEzry76YVxT1ThjFs/8VW/8Kl
B2S+kCqfYG4bojSkR7rJlxlccZs2ZzFqlcC6Ez1etqhpiiMLZsrZGfwyEGxw+O9+wlk0OcfmReOa
KHVMG3tNA+28H1vtDinT37Of6IkN8so+lvloHmaTFXebRB66faF0Bjzw5B6NqQG+vUzN0tnXg5H6
K9luAdvogQKAWniKZgTqVS5s8jFuGTq3LcTqSg/cVQDAcwlBTL+J03g6gGT1NQTHdAUqU10Xt/G7
EfwV4kOJ2W/CiWVgUSq5dbBa++nmJ2z1OILoq22OK9NeU5NQfbMxdQ9UsXC57d15cn29GcS+tuUN
G+E/TDNyPn5NsrLaClld0fMH/36W0hV2Iberh0hmLj93b1K7fj1UW4pYqXQ4+yR/DzCGtfwAp26t
aGhYoYJZHsS4RPlOWSdFUt3G84ywiaHpyZKynmdue0j8N9/WiI3E9LzPbd+/m5n3mXf48AHfPiWF
cl7VJisvRESb7CvKyqKpQu2tB+UiGXwtr/qNQQ5idtG1No43QoFZiDNT6WsDPp4UmWeneVqT3E7s
IEyFAzTYbYJvhB2BXWtIKlexbVJznAVre8zkb0kG62JXIGj07uGj377X0i5ZqnsEksuTD/Xgh0bY
svcJMbRGPzup+9nzk1NluEcwqWTCplglv86HgKzwMehdwmKWgmYpnNbtYo5uvvvVZPeOwq7ETbcG
WVytjCqv7jVHSzZBXYarDqLOewi+y3uo0VMkh5P/sCmTDeRV6y8r4s4bMRZLPu3Vy+Glalxv35pV
d2ploz01afjWE7bQ9bWjrd59Ms+uRNgAPfRW88PX6gB0AnggGSaAlVje2U1LhvivuyPzqh1d9e6T
2ZQDaSup/T0ck//tOYjo2AiVL3Ji//EAnR+Wnx+eH/Z0AxkIlStTlQjA15VICydx8EIlTbaV2jqL
VmleRieS5526b7voNtOhaEJwf5qJp4ZQQLtFPuVrogfSWTREceFOd+BnmW2il7rVmwuFV4sGzMvp
k10MWzS5kN8px/W8njSBC5l1oVBGkPnKopU7/j29slpZKkRgxtQo0sihO06DnVwrxVqyqtcytbpT
NMm61FNPDPMQJsuFMIpxUBX7cIyLvTCJRjej/qTbY8BB/X1dB+p0Jfc2xSbvNuF921DsJWZg/NSO
an8nJm1fzagnBkLqLitFTkBSmxHMpNa444GuXBwZCYNFEnkrlcudha3pc/WiQlx5SlQDLtt3N4Uy
4q0VpN1CGNGSIi1CjLOCRwVmGGGcm0B3ooXyfiUxQVmUeukziRwVVxMXEna/TClIqvTb1T7Y07gA
LqQvEUJV92McFFsC9/Kj0yTFopVc85ca9JSLJd0PEOxAbVEVv7rvvoFmjZ986xyygm0bF/6d6Snk
RJpK9tEbqYivpd5OTLSj69+JnpgUvcIMCNgCBPlkv/lmSLdlfRFvxILbxsKx86cIaOHb1GxwHTE9
byouiz7ijhcsPopYMV98uiQyrsFxXpoZxeqt7BjBkXQ9le8S4effAXD0Klei4rtvhvYSVHl8Qcyy
OvSqr28MRImehG9I2dInX7kdDZJbAEYktZS4MfIUFkovldqCFjcihpMyg6xRLSZmhUaMmLVg977N
irVZQ/b2jbXdZZ+lDrpgAeuoilCtTt6iAHU2D8Vs0eWgFafZJMuPQakDA6uUbQgwZqG7cXUZu46M
8Wy8jX0S02RHY2VrhmjLCE/RdLX1NoHSzq+RfKgwh5P/vEhsL2xiVkyISwyZ2SxmZzErJtBDAFVm
JNW5AAimWXq+NoeWID3sxq/QJzj1IL96/PGkV2H1RDVFeS0MBVga9RxD1iEDKEUx2AFPebVS2eJl
QuadFGEEijr4Rk/Lxa6iFLwnQv7vdnV7dftWMs579t7oKPRUwPm+kJcA0zhK7SlQA+/Fz8e9V5Af
qe1wfMqKbNnXivQFmb7sThSZe5PXqFQcI0y7WIlZJ1IL/hS2FLNiS8T/upOYDXT5w5ZU0ZJaZw+7
zn6RhInJyTgZgiRW8yBLUb2HO9zcJKQ4vlDZfydeAP7Ow6+g9HgrbwdOXmzFUWEMA+2oW+ny03Fh
PmWMsqwdjfCjh5icTx9BVX70+OsJBPkBeadl1WM0iX1rvP94sQ5BBUqYJK8mFfC5+avLIFzG1NpH
ypCfTckB/dfboGdCv4J8CbhMM5rqHU+y4CEYAvVc6PVxLLPwoVLs4CEZkn6bNF3LHZqhmLAouFvC
TK1shU00Qy0DhW2s822kut0dJbo3B7FINcdox604um0k3JDahQvbKILt7dNIanCpiCPfNtEQh7j4
FC0J39uVdVnfOQWM8sImGitx4xWosW6jT5egWj5f9pS4P0rwSoZy+5g1EyLeK9VlAFH8Tth6N0pO
4M1+UcTaPQpTkUH2USTyGR7z7rEbO2kTlSav2dMw55z8oBlfxZxw10NkLeE4Hna17OqHIXFfM758
Rx6F4AQcz4OrYOVJUn0UZmFodXdwlx+6xbQiyUKsMl/itWqM7ULMD5SGF7cuBOcav50SESYx9WE+
T6wnuSu97W1ns5L1TeM5z2YrBeAqR1k/qJJW2WvR1UdP0paia0TWn92OMifpSDpmWCoeIvUjWCJQ
I9PaDws4mNX2egQ3uvADoJeyWvUXy5SiVdgr0bqgmisANjAC8c75l6N6MzYXVqv1F7eLf/nkkPZi
iWqgkAtCsj/4eaIcb+t6+1Ed8u7OUyk6N63E2jgcYu9NmcOfi1zrXgxFEzX2A7D68CRGRRgq9yCt
qZb0/Us2jRzd8+6RtpuXFJ1unZvG2M0mp6lRnnaS77cl08U0Uxv5fqrwJ6AWG/AVoqKnoowU/ntY
sse6uy8t2X8swhMwUfdRNFpIXR/PV/cQTza7Anc7jlK9ErOAD5pL6qmHQnfeFqgtiAwq1fmVYULg
K1lbY5tvhD9Q4vTUZtYfsz9Ka5wwzepeOBRtMSypgx12YjjWeQO2zgyWYihBO/+Q5l8SqqZvHy+n
moVorGlBl3QT3dCg2LDzNjurAUCYHIY02H/i7Cxsoicay6/9fqHvNauJzsLiTos+eWmBGQILyryV
mKAuCkj1baliumhG6FRioFyAVJJrxDvNdtvVPDSmIdRBb7NREnUfZuFr/+gsZmdnsVaedh4gmN/9
3VrKmbUPs/83a+cLddN1xceY/yLxBzZJ8Kwpdn7uB827R0SVLCHF4ksDxCr1Z9W4AT7hP7p24N9T
aQ/qny+VMH3yEOv1xqHiAuTRbT0Kx5/Xi6Vik79bP11fTMaa7T0KD9DcGwAV1YVyl3Bj+C5pRl/r
r6IxTUU/2xIQmneT6OlG95MCHO8gRn0SDFexvDEDhG7efWut1M+5W63Vsh6uqYkibBK6yVZ8yGho
X93KKE+3EQwd+0oygOhO/x5/9RAfOXn3iMS/4LQ+JnL5YX0zre+m9VQ6GTuQBxDKN3G8KKO8PIQh
ZVTL3l9C4A90g0T2QyaHzsHs0z96UM4PwtSXbrOOCztY34bTBCT0ECBwhjoIm2hk9Nb/3T636857
RCpShsu/Xz9f8198jgaJo6VmhMW6iA3tlFXqtg1VY5/AqgXBFn8IMJFWO6GOwftgbGrhgdL/jbB9
9hHGePIuNA8pgtoZeYNkHzEh9p+HH5wp6KJctRjWYlb43S4nfHr06+HgN0sKZx2eikjT2+ucgrdd
M9ZrQmGDvQ6KxKB6Gu6Cpeh+8BTdm5fo5kVd795et9w+2BN/le6GPPEuNlVrG0F3M9vgvfYulE0X
Z6tUF8KeFqmn37pJNn5tVSPnDTLw3RUVYMaK/2uY+YVP1yb2SXDmhEkPjU2Xn8C5FCetJPRHjTXd
UTHyk5gRPWFDw4si9xG+uvfJf/QVS+PA+26Zx7xJqBQFhG2fIcFaJ9M7XKGavM6JrgpiWkoDsMnT
C58wiQZOF+8822JQHLGrrSgf9s6K5eUvqEsudESynqte18CKh4/aZHaThpJJLUa7dhoaBeqqzhBK
YMXH7EVVyHQYRm6dxSxHgdseIy8519DyH720yV9oIn4POq8lsAMRuczuEJIqtVWWWw8VlAL7fAIN
6BlAy5uNipx9qOYTpZ4FYGCYGqlybs5ig8YOdqGpGydnNKA8Quwdus7m6BnRcHV1miqQgrVcBOpK
eIimp8bzNNpvi2Y71X635a6BxsuiN6JwbRGeXeU2NFIuRW7bTAm0+xwh8jXcOqDLDEO7FzZX0usl
gkvVzUVMDGywgCMlPeTq8LvxDOVABF27h6nrIIe+fBYrb83LgCTPfT1ND00tnRWz34kZsRP3wOEQ
Seof8wo9B7/UIkS2VJraBnw2fajYa8DmAGfKKSc4Cue4duplEY7VttYsJ1jOH+rD9lb8nx9IcSIL
YRLVWwzikGoHUruj4iJctNMpVPItuFyEURmQ2gNkTPnUdKYNxGkU1sxdghb0YraJHrj8t4nbtsIo
thmnbUZ+ZVIT9F8I8r0omSs91dlgbDN4j3Z1UsZP0mj/UMGf/vyrQx/YV7f0CAQlKjqug0y5koZa
UR6EnO59U1uZBUQt81CfhsJZzArneShmZ2exNjOpEqiBui+RkNPOSQQsq3ftr0of6ucaNa+zsItG
2DylhiZGcRIgLCwQTVjmcAWJbtXXq6jUumNW/xFnhn5AFsY4IqOBTJaTElN+H36y2Rq5OAJVwozI
iXGknnuiiPmbVdQNMyM8TVgjDmb7U4XH6c0kLiGWEe5qkLOEliJqkyPlxAlKln82IRov6CGKmbYx
MihVyJGMPDuWrhiLqQ9ety41h8mR0nfWii4ShHTF3reusFZg3pZQ5imIA3HByo6ddXAj4U+hOD4X
1PNCOzNc7MAq792pmUyDaQ4Xx3fhxrTgmxIehgzFxVjL8TnO6hely7KvyAmMC0h43ZemAXSGnuHw
4haBsXBgtn9xrRityMxzvjR+JS0kw3COb3xgVsf5vnYG7mkN6CStDBQe8I51NqFeOIsJ0RvIBR87
r0Aj7E+7HbfNuBBjsTZp4fopp63gGErXDjS5a7uU8h3q2fY66uToVY3CLxWlHvcyEj4XWAbihbCn
SYuIjAyc35nA1R7ig6mrfHXHoqZ+F2gjsLnolSrDCjpkx70Dkzk+5FJ9L+yCvyx2dYNQGxcJqnrT
6MC6IEVPXoJvGtRmv6iodRcZ97b7Nq/HXeB7xU7WE++h9qjhBM9n/gq+qTX618LTMCm0MEOERN6O
BLmSUIGWQgOqRdSTdnCA+Lcx1R7xehis+Awg0rqkhSQtYQAwHueelxKcFbbgvTfP3nphn52blHr3
wDPvfd5D93xZtDvRyOao3xmhK1PSrGXUuDNhIhhnrYbQvc+RodvzSPG124yvEXszDZC+bew96FmU
PsLAF65dmWKLrKJcL5QgWDBaK/5Z9+Fy1If+mxeW4Xoso48e1ZTf+a8efm8kP+MwWFIHP6A8Be/i
X3jgJNm/uNPBqfIda2XI1PZb0wmpde1mOLgepSRSQD3l5CImdPhdm5UT23xz4/I8SDlSStOsKY5a
oisa8uj9sSrPsDwmP9WWULJWOPnDAAZ038H3CHtFLn0h9HXz0KivWiRDnz+YIdVnaE0uFE2qHgj6
fyd9zwm7n5hZPH2486x+J+aESYYOd2NQ274SNtFoMjyeqqMcb25NMFLC2u40d6iuHH6XkwDrHvyh
vqoHq/9aVwTxMo2QyYh0wjMkaxCy5cNXGHA4sje+vuKZNny1VUtZwAAhn6kHXUI07UG8MLhPfRme
UCvrv/V+rcPWZagHz3Jv9kiHP4/S42HtepXMPyiNb8rywQH0T+3C+1gyMKL/hFF055lbT29+JNwb
12KxMIkmarQ/txHjZHTkAwUMcFmILtplaIJLFbwuhFVLSBi4SwfTDT2FJO/j2FpbBrkqMSe8qjr9
PcLFs4ELcziKZgQ/fRytYhvbg7Ur9TiSlmJiiItQWkKbpS/4ACCH5ykx70XVNpzWfNpLDCMoPW+c
gZJDbZlBbvORmg3/sU6MVV2b6dXIY06aehRuod6JVxWsWHDDxOZK0Asaevmjg694o6L9tMxdmVyg
GNcOxIHUW1IoPI97qa/unenuLWzytEYMxcTsJ2xxWXXLZoC09EOCN3dycr1zovY29pvU3Lhd9yyS
t599RNJWzMzrZtuHzWcfmCjMDTSOz3aw8kqY79Q+PkdTSbhoEAmlJ1G+a6X/H3vaESSM23pre0kS
xyvnm1mY5knNnADFxNw111VbjhOtFGNZtBOlJwdgGjFvQHO3MCuIx1Y13KEQ/CNpe+67yFpnBQQV
N+O8qK5RBibh9ctsC/NQFMZdDruMsUAXuLoImxVb1KPzx9ipxcS73+2+/T788KdOzu/22yqCxd9d
rywWChS9yJ6gthqNqvaSV9ovihjaiwecG9ywsoBFQH+BVyU56QQDl8JLLIL62NyK2f9cNHFKviVa
lEDp1w7Umotc9yAHlPJoOEe52Z+h2R3O3ghAoh3IeAqbmBUT8zCC3XzNrctaiAnhQsQYUMPEUAnm
Xbu2XfgbEgNpjzS5dhXNWLfWypq0bmdbSVnjPtIgmkpSWef82nqrbhydi2iIaYMxKYmMp73rXEjB
OxffjLS7sv8mHD6Ym1bZWBSbLYWta7nDoXWkgDWrLGsnFaC5FiYyMmcVSlF3NMtkDYoq3oyj3sE7
yCWb9+vySvGTpHC7v+012WEfj8+53vD1clSCTOAgilSf6MxpNBUZAs6CFzES9slBmFKjIuU/NSF8
ErPpfSGYcOO2UHi97wUhEiHGaeFf9xqy+qsThMoBufiFZRrVg2hCJdO3nuIiAy3H9c1WZ0oD55Kj
74WtbRPn2iYfV3VwD25dmVVEmcb4/7H2HVuO48CyX8Rz6M1WhvJSqVSua8PT3dND0BvQgV9/A0l1
saam5963eBscIpEAy0gkkBkZsUSoCaiAXLvPcFD99FDguDLfZ54x22gWxP7MHdmEOXgPw+/7tKX2
GmXsdUgi5zr0qBOtwJC/oy5VS3mjc0DhHz9R2RR0E8NrrB2oQ06s0UOUj5pPNSQokGl3eLBJuiBZ
kkska61aF/h0jeOLQzNoAEXf91vNS8lbOQg0n8hNawogferD/KOoKHg79rhVJrXETDXI/VBlwIKg
POKBZd25HlNxIBM1ZT+aG2cEixl1Y4HoLoojurNqteKQKE61v3OoakVnb+loQE1Cbyy6jCPgHBtN
0xZ07CAbnS3oarZRd7bF9A6kySbShiAAKdo1pBpTQKyM/kSNyNlwQpXAcEIVr7Or1fQwD7ICuubU
LQSEekNURHZmpz93TM98RSox1TLTOiZl5qPKI/HBVfR5VIT6z0EDFAj5QeRMlcZZ9yB8g/K47JfI
WK7n8gPuopgUPIBA85HnXJMwFzXQaDLi8wwW2Sb0ULJVFtbLWHbg39cS7AU6zXoJWv0dXKH5hQZb
8AbGbas/gQDKewRv+obMLHP1k9Gj6HnQI/tlKFS+y6GivaJRK+TKOvTiYLpB4FT3G0xLDs6XGyAP
+ekGkctdHw8R8JEnVXFGXVFzhPA3NlHokSlzlHy6osHMSpaV0HSw83V7ReTusQ1EtOJWFP2oUEcz
6tx6ay3F9Hu9sMEpUiTPg4JHi3QAKNYB10hoXOaZI+q8flRgNAejnPmWjpnlN1aIj5dVgPN0yHQ/
jQLUIkJp4ZbHXr7pCGDjRXXvV0CadhKoU0jw6eRH/bkptPg+TfqRXTzGET48dQwkWCObxHYLgBck
wAsZhtBb0iWNizFkq7FHdIds5A4iecWd+nZZI5OMUPDK0Gv7ODd92/F9VwI99WHvjQEEvNQPgYs6
GgOqbJVu5J98iiYaNknj/QBTVQF6VV0/1YoPLnOJupEmW2JtyF5lG2tC40h7I5s+4foJuwlyIvdQ
M9KFBqji5h8LkgPUTe7rzWNYdL5NyEE6PTHF6ihGk2cJTx5BLGjlboYheZ/PFHRFx5DZhtrrN7DE
olBNzgTyTfejeEDScD6UOHIlcBJOK309qHRVvwK02D3Qjzv9siC6vfEUhZEoA0dgMKycJ2Gj2D9U
h7+TpnSfNTwfEZPTguMY1/UB6qa9Dz0B44a/OaS4lUb9S2kuAwJHv+QcC2yX05xAUwJQAEf1YUwK
sdZ6sRRZgQMuYsvvDZ6/iw68OJead2BIUUOcskCK/M4d0GnM8nROL4oVqGfjCwDYww48kMpGd3hx
dTWvwukGpW2G1/tC3l5E/cPQcf3tyyStqZWNVZjFtalBJeEK3dndOZ4NbAdRclU7fmLlxktSD+dU
uOnPxEhQnIr9GnRceI1MLjyYohovdd+dKRb2J4+PNf7TA3WB7jJHYfXKbZNnUH1kD4SEaNcq8j4v
luA1aurYEyEuCqba+8EqsWeSOIisNAB5hb6SbwxWvW41w9yURt4ti8LUoW0LlziPpkVpfrOiRcGu
Py1KIAvUyjrToq0m2nUMrkpAsLFLUZ3+IVSrHJVm2FlA85pfR8hufjFpMCEUAuIa6UCu0lTHag48
Gpb5WItMsdUvnUns3g0tG5BM1LOBOyU8AsGQXLgFVsaWsfxni+QlazzvXUAefpXiFDR5WA1EKZlE
8ZSp5lscsgQU7KQYJgVACzlgc0e5B01nI3mTIzUUQ/UAEfSRdqkW9hiuABNad3pePaIO3XiWvbgA
1bUm05SyV4Av9tHKVQP5QXudyd6HJ40hrjyN/de8f99BLXoUJturYhgRTRNZdsnKWkPxfCfe2yoe
APz690BtKzi/yIEQAbRpRtJ5+B7JgRBUk8eJR3yQcS9Fr25CYd5BayB/0WMX/96X8RMoUeubppru
IffK4nc0qTeczB+Qyz8Opaatgk6o35vkFbomYJ7qmLqMPDGeNeCzjqAtmB3yLlrXKSBcVWlOoSFL
XlFXNK1vqY1zIBPFiMiOKE7igyYZ/OIfvnNoSc6KFN05RPirgJkqSfwUVZmIJ4HfgP4+QMivDRSG
vLZgif9kB20SCIAT9voHf1va9cgrgAfljyEeaekO6XZrK99Z0F3RkDW3s+YEHmjjlSvLsm4QpZT6
1Kxuy0XQmMarcBOAbhS98alr2ub/PqnSTEASc3Eac+hJLyxQuaLCu+3WbjMWF0TP7k3MTHtlolx5
Wan2Wpj2Q6m51TGGJtCVyQbUrGteFuJMJmpQzGFGHJtgOe5lrXqBOgCIeNHTXQ+ULMAyntQgPMym
eKizQ9+p38hEjd16xc5VQRNOXR7VbJfX1q+BO+3BrhRwJbZD0h2sEPJGPWLly09GqBSBXUI2X92p
b4bZrxzycUD3AHiKI5y2rsYOlJcSaEoNDdhydO7Oo5m2AodFciSv2UxXZdveJ9W8RD31qF5sWTEC
mAvoCOayD0mki/eLgg+OrCqZB3oO3RkpAb+KE0M88Y4h2Gt5V10FjI0NULsGVYpyoMERajiovi2q
DY264ArbZgELQLaLqa6BP7QtnO8oQxdPVgtcni3ORV1Laa5auVQ9iOjIs7BQyl+JXN3ROnqNbxy3
erGmUZ23/V5DcfSCyWWBlIkfkILbp5XAzhMo0CXx75NvlIP2EGfk6kgrIZLWrvDBFeBbs4tjZObu
wtI6HCRHhicYqp6RkonAJxb16rbHR31nqMI6oXwfLxxQ+z9VYFFZqH0V/Sjw1wwQXwrBXshXahgP
2xYaLMtUBngRCNCWUcQA3tPH0AABAL7pwIskJ7xqQeyDHvmRna7iJtaWaZBVa+pmFBJmTny0girz
1RwsmExmDD3K+6WIPXnd0JwhdCIeaMDmoDtSPbP3Jxe7BeUXzVNoCnlqVgv4MvRiApmLhLJ8v8w8
L1mD1UE71m2Vb0sWXAdd4KBLtkKyn1FDPGh0BWlDUG4E8U/qkds0Y+ojyIkcfYkHl13nFXTCsMJA
RrrMsMMpoTHe5WswvCP5WAcrz3tlRQMmnMyAyKdQTGjCBJGyLdVGCRYRB0lwyngN7Q+EQigekurc
3EeF9gpalXTvFEW+HMGQsTEz6E2VTdcg9hFZj5CilxrKTvza9C541ccs+F651bkHA1MIUaX3EmdW
/GUL6KUlXfUrMbMXq0/y91bB/xlV7+IZB5tsxfKUX9sOe/TRtLSTC42DrQiddl+pXn+ApMG/7lwM
5uc7W/LOCivPpSgQKSrSd2AHPt8ZIhMvcZmpIOw0u8sY5T6o7yKE5E1lYxZC+W6AKXXhQZz6BhIZ
d60ZowfGVLXbI22vbYw+Vh8S0OCB3LYq3yzevuomeKkW498gxNL/xr/su6Ip6mvYgZqYNCLCNFA2
qPqP91ES89PQxCNCOGPx5LBgXKjM1H5A/+n+Y2j4MRRQn/9oARb4+mOI0fvXjxGZbvGPH6PG3u1k
4DiwbAd8satehyTeUGRPEJosrkaD54vsmZ6KBjjF3BH5mUzYUPKVx412Q12azkZAwqjbgGF3nt5V
LKfpqNQAO4EV+A7UKFZQb7FuQaFlVxwCAYlorJstmy6UcaVczw9kq8NQIp8lS1phWzdAnLKrHdyn
2ww8n3pkIShituqxbcx7w+VVgjICG3UTILdBjzwkfPSoQIcPZQTykkakH0iernqlqTtVZagPShPx
ZmoIxSCpMx4NhMtfQvUnmcGr3OzJq3OHu1c+CnEsK/WqKV2w7CT9DjWiN+9X1FVll2ye3u4i0Inu
/uRLbtP8oV4XTbBtCgQIoELg7XSm6s9pAj41sJa4O12i0Gm0B5HqTvNC4znTx3Yp3HwB3oVgTeiH
jMgPCA0x9owtAoj2bWxsR9WNJvv1ULobMHDjQElOBJLQQQ24gOCZu6kgOuO3fYPzNpjnLiMzngh+
Rj1hq0+EevvozWPSk/Byf5g3/F6lNGoD4u6AjAW9JUCyDGKuDn9Itqb+EJUGDg+ACUzYgcnJbAxU
jAM2MDce9HLWogRhRM/sbWwqBtAWkXgH1mxVgjH6VUQ1YDjSDtCEeE8iD6woVTrZXejnrQM3mOyz
vwaBFGwD+33haJbUA9OLjVReQv7XG4pN5jQj4Bk8clFBmGbsHGp4iTWSDJmSVR4UW1eDkel7ylE5
xQNEXfnrF6/eiWUidJ8iFHFV8A9pDRs5E6SuzZWbs8pPZYKlN/hwrQRbUI+aTsfJFAEBHL0Nxbmm
pmrcQM+0TjK7eO2Mrj0qKU6l1NVTiLa1OkO1lhyNHTMHQp/xA402qbUX4Dt5DENmflmDZVhDwdvs
1UAkD/gn8O5nrEgOltGyWymqCrxNAEZVRsRuID0XYPlxoR3mAYAInYYKKbXA8SvTvo8m+GPRVDL9
ab70oEEHZZXg1kFKJ7LSGBmCRa6kAnq8BBm5m+jT8QlJIs3Yq5FlgovYLRhxOlBp4UCE51Ry7A95
BHL23PaUJ4jG/OtKDFBzo9H+4+qLnxKHUInh9bDheWIc2OCCfEl+4AC0eBTlIG5W1xiAXIkUXMT4
YNWq9QhRv892+iAGv/37GJywd2Wc0nbA0gMym8MI4viD0Bt7BcpvqqvVDtMAvvyVrLO9+9DV3NC8
uWvko71qAOpe0ACCJBCZ1eTaKd6fSBRBDhKZVXahJivSJxQlO8BK/jbRFbj9vGVpZemausXYZ+ai
hNbMVrdd0OBJ78kYMcDyU/vHvIADPSccgrFy5hT3lQ0RAnwvZ9HKegh9ncmPjLaS3cIe5Rd1HN0Q
IfXOfajtkMVmt7Yy2M3pVFCnjoayoS6SSN55GMbJ3/CxlwGvfgwOYeSmqXFcfQetrepMPYVl3kFt
AYWQ6Wq8Y/kjR1RtZVhV7Os5EuzLjJs7DaV40wTUmLcr3mRnoY3BuRAg+VVSr/zWlHq8QskbO2RB
V74mgk/2WmRi6wapua6SuvpWYruqQXv70cgDMFtlAjBuae/kdBSHhfP0qmjwq9vtC/RhQAZfucmt
VxFHoiuyQRs0uQlpo6v/P34KpCeXuYqIwDAwbekZo9R5QNbd2oydaN5MnYmDUAEIJ2uSZtpy6PEQ
KZkh3pp1O1rfoMCu3xSQKfo1j7VNXXrD2+gYZ0sr1MckG5KHiOt/kZm83MhVN7lpCvJSPWdjZEDV
FIp5ww4TBe5Wg1QU9qs3shWMrQYUj14Ny7BusQXaYEjcaRvyoAmmALCwkBPIJid0Nph+p/CCq4cR
UIjJ2gQNxSuw6PUu6Gp9zWRMz4HdaqzP9gKnonfp/yd7D3FCY6iCBRtYe07y3vUTqPmti5xlz6C3
NLasxTeGBU323LMaxehO6CwUD914DJLTUIJKlZw1A9xPXdafaRDUoONjArFZGqMG+5IsLPQnve2j
a+80/TYDb9E+hXzNHkRGQGBSP9OHZt9rYbAzjQ0NlnhZpuA5gp/UutnX1Cc/mvG1Py1G/vOKX7qW
m3FfxFUNObEK1EVjOZyhuta+Nit7MPtXVeHNGfXtEPyTXSiwSV5TRV1TtxrUcgkFg+ZA3QwvUohS
9Dck0b2r29onMuP/BF6sELUIZVJjSdd2VhAbhR6uXNLRxHtgisZPUhwWM0hPCJyPkAjSCm04RQi+
mJCCI8vojuAapMtgWMtC7Mn+aRD2MU6jE8I2KXS8EImPQLh1NOMG0XlD6/1OphwzSKw9QgrMb1oW
XsjUQt7iwKAbQ2Nkmic1LNXS5T8nNMNYHbS2/4t8v0yYF/l/m9RyF4FjZ7h8VhYTdXjIUZyrmBKG
Ka/6YLxfCbrqQ281XclRSDhBhzMJ/qaYYeXU0QI6V/WJwoTUtf/ZpdHZGVE0fpq7fYJKPi0Nq5Wn
7ApZDt7IwvDBcMeH35ZOWrr/tBgOhAL71Ebgkhn6EqLT+tXVNeGLNqqPoCfs9j3PUSPquPyCEL2x
UgAceR6rrluIoqp/uBXbcQ3Q5AWUfyT7RftLyYwfo2jZm607+jJBNnJaslMkGamT35fsRwC62t66
L9lo+jHEZxvCzP2bUugQl5NXAnWOCyW2+7ec45501UvbH/0KY/S56oFGdzk0GfPNtOSXAPGbk+1U
IC4fIR4gm9let+CfkF5kJ48y053Th71XA+ArSPctSeIz6Ay4buKEqHX7bowMP2yNdsVGJ9hFnife
nAis3n1RvnCtiE8QxXUXQ9qLN3KLokTZgYdavOmmsyj1ztvGKB7YMJR3rlBDbq7tWquvCpKKV6gM
tSujSK1PNtFAJ1lxTbzkCs6v5Gzb49pQnQ3AXH8Flgh3pJOARFpzoasP+2wi+2hpkz9JKpDJktCZ
AXa8lcMd2clEg/+n/cv6+CR/+nn+uf78c/5z/V63fA/1fr6m2CY+br+bDuTJAuJCswVi48jv5PGP
2TRdWaUDqFkL+pqP2XRljHEIhTYn2pkxHv/z6P+1NiSQPTwHM2XlalANBb8IhwA3xET9POdA6EA1
VJwhb7YwOh2k7Hg3GyZ2TkgVqxOKDnLV5sLibntyIHHwHFXG/Y0el3e3CVQn3bymaE/goLGfk99u
YzP8a7V/utH0Igjx/7bBBmSMOE17XXtpSss8pkblXCMemVeE+nuUYWOrW6jHtIGgohyicW4azda2
DQhBBVUbL+sxAs8mq0G0TKsJyJUsag58oY5s1DRH3gHU39anO6iryT3FU/AI+g8wocufZfDwmDIm
rUKVD/sKUiRrZcjzbZoWygv0gCCs4wThibrgmNzUWRPdFC93b5kwVkKWCkNkXEd9Gi8W1B1HzdiC
BVydRtOB3ZekUVqSRaCap65cUqQgg6Ql88FcpW3YnKwQKqgdsHU3jS11Cr3IhtcZQPEii48UjmnD
clwXYRT61NUS1h90FXqVFG0JkV27melyRFSJL+sKPOPzVM4rdek57VprDGtnh7F3HSoUFOqhyH6W
fQduEKcB7rntQM/xb4/ebQ71gDf9Fw9AxxCIlxmXP6zh4Hy/uss7Kl6mr4FLGtsFyTW4UuBhlHoP
Xaz4ZFKQQTuS+sPkNwtBVDVoiK1c0TZWZQLErYNWF1nD6uhQF/maqUvYI4IWsd6aTDPa6GMS4ZjI
68NEPXL9mKh7hXdkISrTY724tGlyEJXj3ICJdm6QhHtB9Vl9Akuxc4NkjLtGzHxY02DjKN5JIHDW
yEEy5Xl6LpwUtCVydgLZVmBE49qn6a7KtWOU1T9okG4yApmHwobogUwgJsL+CszjGxocOrc9sCKG
HJtcjdbQka3MVb27kqkvFXOp9E6ypR/BUoxqb+nQ1CVfcgGNlA0K5EeyNGq299j4I4ijbkexPA6G
5s1YteUUC+wjoznjnXqlQfqwIXe9dsOYXemTyBIoHH2ZzrOyXDFbB394nri7CC8GwJjdHeKuDrjO
sYEyhmS4hJWBz7mlm0tLh9q3pcf5E2CI49YAKcWy8ars6WMqnlcZGISFs4bMWnw2jBtBRqBjbK1w
PBwPlQaxhQQMRIu6H6If4GD+brd6ewMBjLfLWO6tnTTV3jGRxmmiKBV3ZcWADeUrRY31nSUrAzQg
67YAEIDIZMj4FRl0axGUdeq7IH/oVSV+a5PIANVuioyIzIA2UkdI2pXC1j/Z/+lvfFUdTRSfgn5l
7bbAFcggYgl1x6URIUHyJZI4RQdlOLEmb6dHriWP8AzvugK8JX1wNWVja8jaYJfsbbrCDa6gWwiu
gY1ytd6FUpz00INYexja7zREltRjtuSv/zVPsSRFdS2X7tLCiYGhw7JWVXsbmlF1OuLAbbY3gw5l
evK4iOeTjQr6sNlRt9bVFQMt8XOE2O/pT270uugssQogavZHN8gONzuCdn+4hR+rkZ1uqrQmn29K
q7UdKL07aJCCwNyzNs0IYToDetGHTFPMjQBm48L6Aoj+QnNvbYAoeKVbxTfo1H6LWF/+qmJ1CTWP
AZrHg75kNSt+tV71Denp/FtW5TG0mRLnJnR8mUuFpRcopNzvUmnD57vYZhSvkVurwb/9jmo4hAmy
CrX4QK4Rf09lqAmEIkDikzlIHs62RuS/OX5ogmQxcUMN2i7Qlk0Ru7tBnajYW0jsLCy7TuplyN+g
1NU99hpeBZ5VDXh9gixt9s0yXiIUpGITKnd3U/MKJff06hXmgyUGCLjLLagNdAuAYCJeiqREVHbu
d/jZ731Djsdrcz9w1/2rSNSjCv6Y+cKxtcni/b74h08Re+Ilaqp3qB9g90IbXtGlbxkP1B3tgXvP
vTDDBR4kHb+1IdQt5sgvxf+k3dQ9fCTt0KdSC9G/lCEEUaq0QfgQGcpjWcTj2Qi4uiQHy3tJmsqE
8LTkDuBhuuSjGvpN1eKkqXk6O3rchOBna54VIJLPQYqANnITbrLM8S3yydih5HGlWlG45kPLEXcE
vUpjJYNPXWoqADKOERd7bA/FG/iZnSWk1pQ9hD2x59b9yhuc1xKsPwfLbaAyL7MPWjY6y5ZDJGIE
1g60ZeWvUhjKu7xwk/J+oYGBOYEe+9rSkI3MtVR7qdymWbGWm5deS6NtUkfQ9u1asFsEo7cudehu
xFoAId0SbEahpBTLP65mm6ohYxgPqrZuXWDRkTz87T31aSI1cQx2GCY9saWEJxlZ9v1DcZiOkV3B
xgddGY+EREliXTxINWI6NdJYreMDIpEoH2P/2zxwx0BDYTDfa4h+QM6tYjdmBK4vXMCN+gJ66noM
ZgiolGovhdJ+z4oh+KVDQRaqecZPkIkbi0FOUvTfk4A5Hk4oU4rB26qoL+MwTJPSHlFSOakuEAJz
Kl8JugR1FxYKKMY+XiJKlRzIZgbZ/YpsX7ojlB99iPGMe2NAwi2XVaOFgiL1SIPMMhTnoiPEc3tf
yXj9iJM7inRLzt6hcH5xLNSaLbr+eweVxV8oCPubuZb74qQG2L7dwbwkjppAXYwz0G6M5SkRhr7m
puvc9Ji/Qh15M8o3BTU2QyU7XRl4VTSLuZ8aSDwn1rCfTeTnyhkaOc/LSGfmMrEnUwM8EB773rgh
5FQxlHiV1YgRTkAqibICvc2fbdwGA4gSd3xCXZHf8DGXwFm0HvnlqPZmyy9rgXUtPLlJcwTjCZj2
VUdBmFvGXTpTfTJVDZgfGbbJTeAmC8sGmRwiOdTQhACKYuvZNsYeaMveKyg97iNoRePcrCoD/qbh
ajSwt1mLPotRvxx5EPuWwxCUty+KnQYLA9yRm7AZ7EskGxrATnkFzobuNNstRzLJJ+WNHLTSvbum
LahYUABWg4D+FYXZ3okXpWUsGpzyd54RvKKIePBWWQJtEdQe+LYh3xOyRw3KzsZFHAUKNIRFtmo7
RQO36+9HFz2qBj0twbO+pk6TBcgFkEeeNtkKKvHIAtCjT+UAgcb87kcmWjPTIdndgnZGgTgRh/4h
qDOpqZvE436vxSbQjUBzSKXFuNMKNl3OjuoImgZIaznGTjf71TzQG6Lc3rW/sxKl74CLmw9RMlZb
K4LMQG5Y4gK9Qwbhwbj6NjTuyVFCBSrP1dYG0Bci5tmwpEmZHVfbHh8A0G614mKE5n1SptonehCY
ebNFiMeeJgVA9T14sVjrkH1cZLIMw5ZlGNSUQ7VEzMk7gY3zburkcR2sJwwMYbDNAzgZgUeGl5X/
h0XUIuo3EN9jeJRG+FUkkQ24R6qTbgdLVzLWZFwHR40a1WJfeOqVbLYcoKu2BZdJayM3TlNpERrI
lTDx1RIgRCeocxv6UJjipSlEaeVrbHac5pk4VQ6JrvmR5gb4vMnfA9Sn9pYcBxFvSUidg/Nh7bp9
hDJHF98lNcpvkAnUj4X8LtWB15zyqj1TjxqvUvu1DWAG4Ide80g2FMxeg0Jxp69cBVDaqRyNC43R
Nw7KBHwdsr5azwv1AX8woiY+0TqIAQcLAJSw5wQ6YFVKqjAtif7mfew8WCiYvfAAkghk57blLLVa
0w91mA/Pesw2jXC1b2mvmX6S12JDbgly6amGwzvkYvX9fy076kq5sCVjGS2bBX2+n2Tja6U1tqiT
DNYZ6F18Imujrgyuf+oy2SVmN7WugvU8GvQIPKj53yHeBs8dBKv2PMFvSV2TIShe2C7KLeRobEnC
TlYimSm7kLDvj1xqQFAXOYYIZU0NdJHlaCh69RSWyi/qQY0nO8dh/n0a45Z17hr1xRnH8bnJeXNR
IvWRxphmsIc69c40NgAg+VALiOTKNUH2UV2xrdoGIIGBgu6oXANIZtJY1unaow0KRprXWm19E020
pLESirtPdvZ3mZvapo+B5G+DvLv1WZ4sUGHSHWzJbwUANYTkdbOEcnLroeod9UOVYVlXco7zVAey
MNJ86nYa0Ow5UoDUG2NwbOXYeC9w8O8O1KXlHLe9Okn8lPdNnywVGXTNS4ZtvmRYoUZl5W5AGvlM
PWRw2BniJjvqpV2dPDYZVzcoeACM4mMSCHb4tFAIMfedAQD3wnVcD6nu0l7ElQdMd2maykJXLAb1
Nu6tBhclD4i/g7IngmbW5G62Y/BQ6SjxgwrwGamlvluLfe6FwE2mRfCQyyap8Vyp8a+flkw8sFqp
VoIk65dbkLcWg77YS3JrNb+gvVDVDxb+LvLNn/UQ4ljMg3Q1v+aHSKTr1kEYu2zUTdym3dZGWdQt
ZNZfLB6zn7nqPSPiUTxno/pHh6R2nj1RlJMD3q/dthQ4S8kVUpyBHh2w2iwiG0rHuRaWJydVjFed
+2OQRa9lNVTnIQoBVpfmNu/ZJgF63keGynidJ927/hjFCFaNY3GYX354cvZg3ykAyPh4IU5XbQBg
HOsECD3xpqx1/f66tA3DOXf+7F5+DHm6ju2MXCxIc0guWqYHBeGUry2ux888w44wasLmrwKqo4pu
mn9zZK1KR8TfrAbBixSIdZyoWxwBsQPfa2UtTjQ9gKLSNH101foZGYxuHafY8NcSN2FLLAWvTSgS
O+2Zeo4KroixSfhSExrwIHK0dfv7aBiCC6CyCr405dSP+Z475L7qgUE2AgE6zvyo8u9koU1qgAMG
X5YbQAEuGLxwHOgcXX1v+ycaD0Bzt9INbzzQxFRObOTEahyeqjQSe0cWmkTAjKLIwg7wVQ26o0M1
F1Xj5tiVgMqyKvoj9ch5VMJi07TQq90Bb9QuXSurkCYVylQpEaRxsYhQZP6gdW55Bk5GWZQy32r3
ZYFPbCnVb3/PMMLEu4I/EfT4qfnT4S4/0M6urSNk/Y1yQ+8UMtV62PlJr9ereWcnJ9l92hzI1IPJ
0AddNuDWCIfy2B7eg7TcgXZP+aVZ2hHquOM3DtqEpQMygwvYzJSt1ardFrW0wwNNciwUacZqtRsH
VlzGwMwXCerRTikS+ackAvi6h+4UZB+TfoF/G+pwka2TVDt9ts8NcE8GkK7nq5lmhxh2lNbxW5Qi
7Mme4gO2LlIT8AA9gGAweDFOldPha/J32Wvta6gPIeiKUSvuVZ7xysHL5sdaP/jkBAbc+xzdrsxX
7acZptu+yqMrwSX0zABUP1XDPeErUl7URzyIvtHgyFh5iuLxlA92ejREkq4gwAwdT9kNlBgPMHk1
N16L9+Ni7jt6WklNKHtNts76AdRcejWFU51TgE0XTeepb6welFVR6fmOugnyExBi7Z8TTZ7HANxd
MDDgvAVxNQCWobo7h7nxAYW29hKbo0WbcP4yZiE7qYrwQG8MFAE0i5uVUrjhvpBd6calmxpW7ITA
JuT3who5MWC3VqD8YXvqfrhpcjVgybwFTR/H+gcqXkD/VRbfPRuRdBknj9W6Bz6rdc+DlxegZFbt
1YcHEhCoO4j7fmlLD+iZQTFZenS5WXwPq/sa5KFA3BA8TGCqxvNJfWyQS1uPFWpjhqLSHjvZpNzz
a8QkL+SBlLwBwII3LBCHAnuxE9vjAs8csSNnqLvyCxc1UFqYSjNquSaCjzVCBbgFNaWt+ENnfdMh
4bZLwCK1aCQDjjUG5YG60EQynq2W37vhICI/QpX2aqi4vS1z6NPR4d3G77XlBWo06GRPo9Sl4/vs
bDZ9cEBKM15QkqsxG5Awx3nnq05qfUp8oTZoz03DPcz2JABd2IAcKs0E2ArK3jUk7jcCmKNpudl5
Xpi85wHEjyCJuUoYtkV6CrAcil2TBy+BinzaIh/EACM4DLr7PnW72IYCh5kB1D2MzlWRjcMyvoqV
JvGpSwNlOFaLQIkMMFTkzpVW1oJwW1ZFfia3IrOTBzG0yBynyGKBDWG6T4qUPIj2hn0aHbKwT47Y
Ed2b0YW6x4L6ieaA95sVZXfI6gOZyBk5dQOEtCqR4BhTycrYBRCrdlBaagSKPlW1UJEKPg/FMgcg
a02VKhO5CSLoSKcCqMei7DZawnoaOCA3Irq0IMh7IouhjDvwaLQPXJo6Q60Wcdk6B/LIkYhY1RwK
fLVS20/CRNUor0CcRVMZJIz3qFjzFtRFObB2/tedKi1D8Ze8i2NU7UMEqEyNHHsrWHYwzMx2UB5X
gVOI4ay3Lcx2AI2zMYAdCSDHZSOHRGXmsf/JS6m7ag1BtmhjpmGyMiTp0y6TBXEl/uErvVb7Uwtg
/slK02SVqrpxGOziFw+S9qj17b3h4IdAdMQFp59lpgcaGD9GqRvGZnucpw0oGgTXNdjdMsgrUqBi
7Bx2UEX1beqayBNQFygEpK4g4T51p9QVOY+s+fap+4e5X1aenPXfK1PaS89z44AScjz58BypEpQM
EyTX/eji3KI/xw2eCPMo9gOfuzSKrDVL9fpkWkp/GnQe7PBm2oPwdphMZJ8aaXMBIgF1nLaf7bld
ogRbNigrYFaN7d0I1Vewc5v4fsgK77c0Sdi6bSokJMyGH52mQGEgChZejUJDmqn7b1ezavEjc0c8
KwDwu7HyWkKh+0duuK9uav0Pa1+2JDeuLPkrx87zpQ0XLOS1ufOQ+1r7otILraSSCO77+vXjCFZ3
lqrVfeZhzGQUAQSQrGSSACLC3fNvINOeT5COOp/80mT6g3wC4/FBN2e6538Y4v+7DaTn5KoGFfqa
t5yfykGwBZFdpCpRmwr6yDNDhiOhKFQUJr9qMtY82e5DqIkzftfJd+1qZsj4a6chKpznwGHhqc+A
UG1TY7ihQxPKBBqtSyooo8yx5w71Yj1WWmjYBK2dlxXW1gqxdc0LVfhIn0eXpIVYiLamjp0FWhJz
0H4KPbL24t2UvrK2sQ+CXqpjCEguqkZm4G7NinUHMoG9L+vkaTSmbVbaSJ7V9aYTe5d6Av9RvUwa
CK8gR++J59hWalDgJ/tf6/MyqBYUrJpjXTrgBWJOaICPc3ysBIvwqfWqh0vILOnscttxd1j6shfR
ske0Er7Y0N3QGBQUa1nwkgRsOAauNoFPMvcBW6MY2mT48Uk5xcPcvcXraFuWalzOobPK7z4OR2OO
VjIPRwOYILW+aYW9nCygD2uBEPAiQfrJVVIIsTSqOgUmYMA2Rh+oAe+vcQ8UzCNVVbYPgU5qQILI
lkaZ+9Mgf47Ug70IyCY98J8HXvN5pHmQy0eUYbzFnCKPZIvsrrsI8+SpA3PBakglFtt/Li2w9kZe
DEP0VVe5YNve5ckICjJdpDUKzwKE0no/PlKdcMHmgNzxa2qczfS4ApHuzaUus39ehjVG9+Ow1Mkz
4MuK+jrGFgprHxq2m+J52UQWzZ/D+jWcWmOBpZTbIVUGYjAZbpsbYPPSARa99Yfp1WuwvQmk2Z1E
7kEsROqyD/r4BmIuGRSE42o7t5CR6gGgWoFjWu2crrqjsS5DUDEBpReQ4XocKo+JFy6km/UbuCi6
/SCDe5t15lcJdV7P5+H3tI26ZTVE7hVUoJsTiEaAKxxz79Uqz2TAIVW9zCVo88uhKM4ZxFhW1CC2
DoTHvkHuu1yJsg/PngrSKzUhHwDRqPC7sB+6wppeHZXzFcSNgZl2Cn+LsC0usIaaK6bQ8WtqsnoR
xk5wk2WCXVEDFusASegGA3C6uaEwwGDt20BGDOWBYl5Ozutrrg9D3d9RPVVRI9WP3XhXwr23cQKj
v/YTZV9blXlb63VohHAQlfrGUBsDCgHQjAaNZyClfTALtm8SG5tQwqlA9psfijzfU4nM6GwuIip0
4KHYUb1NJKGg1zYOudXsyGIeKZ4MdQSGZq6LCS9DzUDpIoJr9u/wmHlQfSnIPcyOU5EAnKSpRm2k
0p8jt1+WRj2chfCszYAU++vOxxwMtFh4V8ceMnhzyE4MlZctLWYVz7Ku2kXeV8lX121fIeOQffdi
UDllov3ZsmwVx6mEdOwd4jIRdg1JvSw8x/+JuBayspP42xC+AWhXPrK2HdcKb6pTaWb50ULEczO5
DOs67NVBI+s23x07QOQkSX+Cs/yp5SN79owBLnj4x6+EYZr7nIFiQGKPdBtlbrfsG9P6OrJu3wsr
+WnK6dCOXvkVmZEQXQMlomzrheq76d60s2jrszI+lLKOr5mrAgRPu/4rEuO3YxEnP8xRfWmTaHzq
+mHEbtDKTp7VslNT9fladjJ/lm30QKZOM+1D6apjWYV8WQRRC7pwXh9D15rum9q6B0cI/wp5bqhw
+aw5QROuuCvb8BvV44+Br6Qr+3MG7rzbqlbJog/dleEBIQfSzeDKSLPwXFoK227H6b5VyGOMwuw7
0lrcJRnYtRi3AECqdWTH2Q3gK9lN7gOHBTdAsQotns511FqkuOopuaZqwK0MxIl7z1GLwch3eNSj
Ta/TLnC7DQCbkxALSrsHb5yeNCofyf+Tn9+QiRJ+fk5tdb50SHJMvqMKQRz65yAZIrkrPCXRxtFz
GTUUIn8fmIpSWcgqcKvvoeaNI264IgZVT5MuPpPIXSzo7DPnXDEE07EGR2truQcI/yCzAMwjeeJc
zVkEE/Q+sHGPNm7MGch67foMrMYTNVKVUNbZdrp3+xqJ66uuD/jRqFy+DBjS7VlefclDZt3ZcGud
flMPsSqffR8CoJ5mL1Lmd/UH1lgEIk5SMEDDZ0kUMEE0VQMWDJ/d4M/OHzsHOfgNcNebZnSsLxNe
oEEr1TfMH+BwqWPjNLZ8uoYEuQvKDoCIdU+EUvPHQfesc7hjAlHMPcmA+wBrUU8HOQzXbaSls/7o
SZ9pSqQBUk+uXPNLDYo9MsCSCmCJYJ0GFbtD0nW0wVfsnfo4BMMxlMl3Tu0U8MsrB1LwrQmxcQeM
q44df4ec02Ys5BQA6IzFcmdZ3yMGiB9SU6MnPpn9yrN7+zrvA2PbTV1zEEguOSHMDWV5mZd3JV7X
wMt12Qvm8Ac/RibtQt1NbQVaskIWWgCFvdSGmS1/d21T6/zl2oLC/HBtoWEAUSmB0yBEohrqdFk7
qjkQIpGKyKRvDpMGKNa2cWdkXb2fHWXaZTa7x6jsVrJcOyH4AKhIB4FQ69odlLFAtDjDNrGRmwGy
cEtFwmVUWech5t2An/LJBEVV1ppyU4NBDwyZw9YZZIaoZQyuKNEOZzqjQxvl4EbzhVhdGsrS/xbW
pr9IKzlsnCjAIkEW6s4dRb0gWhQkf5yAtyyeyWJkjo1Yo/MIyE6/tJQIDgNeGORlp+j5J3/7pyJ1
mP7oIKOQb/pBYa8NGrwxv5JcugCR+Mm61Gm8tVM3C6tBFl4XetOD4MhNZvH0hcx8E1yqXLNfgtkD
q5Swaa4abdYFwN/p7r8zG/B8bzOk/UHiS7aPVZpugcBGnK00nY3N1bRNdbFPimUEKZPnOCvNQ2wL
aMwbk/li8uHHGHnuDUK/wzX4vAEw1/aO5Yll3UpEkvSwaZttyX6M5PuwOXy4IOUEEB3k3iDa3bjI
z1oi2hfuaYdKxcKMov28f9WtgE+EH4rwJob7qDQRIS4B/3RVDad8EPIOehodX5sBMNQHX6eTejrN
FDCJm/cPDCU/Bg38IslkNyeAPcAjkYIJ+5TrA1XSgeqCAsDwXA795tJgyPA1EoVOfXPFsAizoDvn
dZlDxSjhmyGz23MCR162dUTbLgvN2QCMICxbGQwrhN/7VVwgjsqyoT23vY+8PUhjIeenSp0Dkrqb
DajmmoULb+DwfmxySGm6yFLZ56W8nluorrBs0Hm4rbOyCmTvDZj0OWZo+LPggVtBhkidq5jBD63c
+8JJIqi8wUcdegi2HhrQGWXg9aeqhqxm2ykGQhq5SshpC5qDnUpnzYZEJFcgF2s2JrjCrwrLd85m
+2iFnF2FWEDI1aR6ZymiMVsXyQi8IjUJ4bunKUiX1IuqKmodvayCMpBi6xZrYWdRheYjVvlqm49C
Hjq3bLOFB8W0g4d9kLc29GkQ8yYDiQEMPtRyySBGX487aiDDuZXxHH0sFyPR6TwoWc0jCbjYVpaA
DKfgIK44Qzyg3DhD8KOzG7cGcZLMN11q/Pzsn4vDEBJACkTpDXK5T9hO/dV9Z5Enz+XBoxEaT8jS
dc6QxlH73lHjXhpjdC7HJAMvU2vcAqdlL8tG2c+qSYIFiCKztyGI10jPyxTAXVDK4b760UbltzwQ
zZdqRCTbEMq8wwLDXRtZbeJe5PEe00gHZpkKEHgZrwWmu4UV9eOJDjYyKeazT3WG0xoHq4JHVdsW
WVwCOaNPRY+kpRHEeAO2S01oAwmnau8FCYi3kDqt7t2p8E5A4FVLqjfAcgFqaFVex74zgR1jwMpB
d1AA2SOaknPAV1Px4ObVAUSg2WOQT9ViACffiQ5jb6SntEBq8Fxp6nLbt/WSJ/Ymn5AM3Wf1uRZB
/ughA/SudsHfrks5lkKPzaoSWfLIhyZ/hAsSiX9Fe0fNQZ5cIVnIvaZSFVVvQ1aO80DQx5sWYGxq
seHWI7ldv8Tbod9TMZn4tEJSDNtSsXELhM7g4N1QcQz9Gjufyl05+kNBGhru4fN35otCxNo4lDmY
IqjVFV14bhqsEamvOdjVNfbUt9SIxWO4KPho7lLDcCZwMMfVYZDVoQRnF0AFaeyfTX0w+uILiLL7
XVG371V26Xf7oBmPSZp74zLrrfQQQAHg4Ic4eFXSQJJcV9JBwvE6nxlAmceLz0bU82IZqKh+734Z
k848ZVbAZesPunykrPt231n3voLyNB3cP88udQAn8BV2ZMMCqgbvdtQqNQM8nV0aRFWyHBFqoGEX
1KRKfUqmFytqSRrE1iwZLz8NQbZztw/jkNFc/jAk1ZZ5+sdHCGbdTm2IjY7+Q2ikufVSpjO6lKKI
niHeWe4NJ8xvGihGcgQjToZteS5cIxwJDYZfQFMBP0Ys4ZzsJosQU4BK0nmkkubidOO23lRtjHR+
XaQDteaRteoGaZ8v9ZMJvPKU4PWRuQoL2dkYxDK96OMr+gTq2qpOrOMi9JZUN18QvCwAK4N0e74S
/WFJm2E7WVrRikaiP4POVPuSyF5dX6qT1irWKjTK2dQzvCsHPDwAfvHEgqpWAkBaG9n1DpQK7aG5
nH6oHVwmk0UJQs5lxPBogXHNuys6CfYlVbYrKvo89u5aGyrgfWxfK21RQqxspxreLamxZK53l8Nv
kJa9eZ479S0U/oAWgc8F6YhZW2fXruNcgcijfCsmfmUIs3hjrbxSEicZalw/gg86TEAu5Jn+XlbD
I2VBYxVVXwf6gI3vXH+pIguqT8vpGhjphTlidZzw6Aa8duw2CiN5hSd/TSU6GBOUqROneQMPcRwt
ZYP0sMIr66UrfOD0ZRocq4Tp7WspXpo/z+LIeq+jsy5h4kWpMVmYeSpf5tZga1refdy28S3nPL4F
97Q41c10pCqIJMS3DbK/r30O7R0/GYIlmXXdrQKF0A1Z0aGp6l3s5P2ZSkMYxUjSzJ9zmYH6QY9M
VUPt1Qth2MH+UtflTrV0IzPekgk1JG2K7P4caBGqozFVCS3QoGHx6vKpgWydbTyA9/kyXuAk9l5a
A5KHLBcXHOWTe2SiuaVu9CchOF9Cv7T4MLpVgv02mi/h8ifE2F71oK66ulRlfnUzeFKdLlfWSj9c
WGAvBDISXxjZ1qLyF4Yh5Ie/qrR9tRI2qJXIhA7eBNKK2qqt+a+iQWXnBVsvTdvl5WPNJnN3Ron8
6ctf2lWdcTDd/svli4PXD7T7bbK/XN2Qce86D15orPkeekOhXYnj9VycCnYAh0S/goe530sbwgRG
ng6vUd082EkaP0QgwDlI00Q6qK6H3J1j5M3VhJUocgjdetOAemfvpgV7bMHnRkamsK1lI8zqHDrc
WBk8TxctlPjuu8F66gFSOPe6JApv2iBdAYTFpWfdV2KobjSZauPG1j1VdRZoqII0CI9UN3RBATR7
bi7nDtwO7gdr47etBYJM5IuBrL6L9jQ4yGjjAzA4yEStQBIIjTz4tYQ13FJrN8FrlgxdtaWBAW9I
T5GT/aBGulQjBH1GOwTX8yc3To/cp1Cs6ZNdGfdXJiuuyJ4OXhS95rG0TlQasCrb+tLuQJiBP2Yy
huAWiRKr+VJzSFYuWOUPB2qNp8LZyRA+qQiYt3IJkWBlTvc0kCGhheKB+21HHwwSCvMQtAP2TnwT
9eGzGTrd7cRke1NM/Zvfe96XCiCJNQQCx10woKhaYwVyKCQJRp53KqoUgnzA7n4BBR8DEW3aHIsu
RAKVfTtXdxDka8sS7BZwUkChmraYoPja0X70Q4Z3DMf7scuQaaqTx7Kpqk9gKAcm6ZIyNndx7gz8
EUXgP1OUNTCzb+BZyR8KBHh2bQ0dHbglvQdtQAFYLLe+sfqrAa/et4gjLy/u2c/YSa6bZLRf2qgZ
l3lkZ7fCCbutW9rDwS9FjC17bIJYkA0P8Qhd2wySmd9190J3D9FdpvB+4kfqb3wnwY8jMZEYr/HM
oQuuMgXakBNL1PAEgQhQKaP+YtZrFHTiSYSw4F+azQQQ3WSGHP330UZtdhktjL77UdAZ9xAqHm99
tiWvRwH84oPLtuTzgKaW8YAW8nhQSxXsqCXTZn/0cdyqufPCNyS1IU3Ss58hM1xuo9ZKd/XQxE9l
x06ysNQ34E+SZYE836tW2iY0oEYEiJwx/Aak0NyzTyD1QD1zEZSbwHHMlRFFCHMEWfJEZ1kg4vms
/03d7+wC0zLxzi2SD5EiQzjjEexYuw+xqTlSxMd7g09ifwkoUb1EvGfNjdJAcF/HpqiSRknKekfG
Q5QssgkxxauiK4qtADr+2U6LmalJJK61jvFV7ZFAA0HeJJ+ZmrDiRX3UgPna9ownbe/iKwacCmH4
C2WxXfT2WieEL9/pgnUWGxEdlyp+byE24Q+UypeWfhkBqBq2/hHBrvzKN+L3QzpxBCSsfvWpkerJ
LJqGFXKE/COV5vqRq80YJHI5MGATe2QrHNu06x5Ub2drCJsNm7k4gYuMiSpZKlt2D21vTaBNTU7U
SIdeOssAwKVbKtFoQ2y9j8as/n20wDGCTddmDfxJrh0viDYqB9Nt71rVFZVqM6l3eENVuD1aqgPA
KnBaBvUV09oe1FqDO2vZUOtv+lLrTFn1Z99PI1PRKSEPW3RgZFQjK+6N2DoS7YAP5dNdDCDRetDP
GSTyQu3t7a9LkI3fs346mlCWXeOtK4+qDtSycSd2quPceTJBgD6ztbVZfgAlY7EKkAn2hcz8pGQn
ywy2rp13gIWLb/Qo1TU0KEo4EW4b02yOTdC5KzOIw29tes5Lx/vaxaAsnZopPJhpkt3rjtSOBFPo
4tjIenHCWICBFeOI2hZvgfasqKb/hiBiD9yJp25i17IgIDuBd9PJJygox++2HLIo7VgCYmoh6asD
Fy5IKpi5GujMwUazz1oX23+cza36zFGvvBnA19XiHQaWQnzgfF4jWXXLG/bq9i5gMPrQYIUCtn45
bT28wG5LiWiw5g+bb4lqxlUt4Niku5uoLrqFHpyWuLrhnsm/JmClhZBh/9WeBnPZxlEPNbyg3zWi
M3YmIoPXPWDNSMf3ppdyGE7Emu1lILYM8/6rWSYV2I2tjdFH6UMGKDngxzgLqgKKnXjXPxhR+153
aaWzzDTrdZ9VoMxheAMDhpCCPxTX7YskOYmyep1/YqIASxa1pqrdDSyKHiGIfMpzw3uIwIJ0wIvG
WRGzlq5PTExBtlLsICRYPX6tnxAsWORWXe58C1SeSFUSPWSgWb6N7SKci1SHHcZwliqEeErJ4Z3S
tCaTAUUD14PLyXJrJPRQWcbJuGssgZyAGpT4iAz8ppzXst6Uvt0BRPsH3zA2wreSCX//IUXLkNG0
NZELOytRkW7VnNvlOdUtIlL1OmvxjggMy77OYm6sQ30WiPH9jOp+14r0SLC8INtvG+GXcnDhjt/U
kyweqyp7c+DrewvLegN/Wf/VSv14hVSi8ap1XXkAi1O9yRIplnY2GQvfTa2TS2h+8rBSmcOBhiVT
cJidrtrzKsn9qg9w/UMutZgE5NuguRzJFuhajREj6D3VAbC+KHxHnOF4QaRVv3Kz1n6xIdK2oxLV
F8YQ75lpYNIoY8igd3XAkJ1iRW8+HhLXFvy18FS0sjhPr7zYdI9qyuv10GYt8MnAOEMy843V6c8x
75oHeOqbre/n6T5IOWTN9GBkMTlILQ9r/goXebTy5YRMANMdd6DPo5xrOnhZVq59ye01FXtgz+7E
uwFzOMgWU6RAj839lPmApMdhukecALg4TaoCbY/3ulKeDT/aZ0qsSVliFpWgU9/BrKsbJh19lpky
V8i16417eMTwDfRhUKwIrx4jHLRDhNTGrAXdJNK/U/DIzHVUpAZkazc7Z2lIAPZJFgOw5e7A7EIz
Obtw91UQc6BiDKWvF3yfzjlyAuT9usJbxpq5222TJ1FXwb3kTXLqxthfEse1+KO+zZ3klDta9wgO
7TUobZOjMxULPKLWt6KH/5I5dnIjWzGCmwQ3IOFhd2+6Fehv9It1VO+2naoCvHpbdacs0Dy3PgJC
2F5OX5kJOZ2hHZ8h7vJeTwkKIIGc68l+yiJ/HRgTcuWbJt6xPlQbBAkQJ3MnvP8QXQYLC5AOcZLs
rDhtvpCFakK2jaCgB5e9nS4vpPKNYcLDoevsKAVh2qVMlPJxlnkrxl1vZwvwoylRQ7+MvtK2+lik
VjjZ+z19/2XY/6X1U9+LcaeHKl2j3U7BdOhHBDI9gNKPAxwJm6yynPsMOU1QE86mt9y/Lobe/+FM
5U+Hu+5jm1jYoAaDf0IuM9RhdJ82LYx1NgKBQ0+YObJqGxkqX7hxAl7QVi9+en1IvMlZmubrBQJ8
gQ0XIEDYpyVkejSwGNodgJgmYsTe4WIDtQUs7rv0kZm1id9oX4FPJXU2CUcibBiXxRlQ7myNHJ7y
qZLWd4LsGeI7Xlnx26WPGU5qZfj8pYWw7oZQWEiJLTeXolcP5WZICrVJZBCc+Ag4ER+eKX87zzsI
yyl/vHKZ25/sFvuisPSt1zqeDZzh3hysBXz8JXIq8DjkWGjChcuKE4nGpLrIdZFanQ6YRWrFltN+
pNbf9Y2FAoA8zSCu+4eCSgCpWLsc3CPkQfBF95UA5H1sXvwQqiouEikONCSU0mLg1lgPgmN8QvVr
8dLaxtK9g8zsqkba9GPQtsZGIrFyTbKkQeEam8itcfd1qwp0Qn8bnowo6U+g/Ut2n84MZv+ljuwy
gG1XIJ9g10YBtcDRkPFjkCB1E7ox0xngqeQgilhspyJ3bpyo4MuOC/UCpYK7NMnZzzyrkRLotW+q
/KO7VEjnlF1sg14fsxN4Bjz4kLz0xJvOvxuC4YleOlRvs0xsZVEd/W5C/B2g6GOWQUTpIlyUFqrZ
8lZBrYg0i6jFKtgxcowbcLss6CeD9H9nUfKwP1KxGfP3IgH3MA99bB1/LVJrZAJl9bd98wk5NGWW
rkAZe+K1zPaeXqHFzhic6cwtUzWfUVGb+fmU7aNYhicLi1siA4ja/ofPc3Uj+oHdmRN8upo6wMl6
Z4ssy2hDVmM6/QDeLbjB2nm2omp7dGA1JLDSK+M/xwLTw2yV1YXYtG4NuULeI492qMzn0AFJGt4i
/m2mahBfY6o5A1uCmJXfKXiKeuc8TYVYB+h21+R1s8ytbPgSec5r58n4h1026K7jVjwpsUcz4zfh
NeD3DrgJwbcAb5Cg9m/LfkQQpbPCs28Zr4nhs3mp2sVWesoj9QoHEEhkXWBEF67TxQdatHoMvz2g
wIt1NYByIRZRfd0OfnI2KkxMukT1jW6sdT3r3eXFlOqh5ZlgGvLKBShxpy1AJumzhGB4ZrnqW+oD
TCxBW3YVJaq/cgFDRpJAo75BLvLATXBV2DL0t7/2jK1wuslS5znDGurcGpbbY5lqRjs+GE+uE4ZH
Jwo3gZ2W90kSdTcilisqYWlV3g9wFiEnyDR3VGd0vDkFgfs1aHuIi0IN962uXONItnDwGJDHhEuP
bOkAvrcN7zPjmkph6YnVv//1v/7P//4+/HfwI79BBmaQZ//K2vQmD7Om/p9/y3//q5hr92//82/m
uY7LOQPvA/eksIRw0f799Q5hbRhb/6UaEHFB1Mi+VzlobcoFXqmDAfKcnGP5ZbAK+8uki3XyUxeW
EbY3//Wvj71YaYUGJsqxiXYeq5BlOEFD4HsBJRu2Co3RFBDj0mMZmYVIrQRxS7ozFRLWdvBC8YdE
GuJd+aKvsghKXA5Dwn2B93u4gFdLi6WBczcHBUEBOkmWuebi0xXUeX3f2CuoFKRvUeYHAKMFJVzk
Hts5nmZQADz+rolHYG/bVr4hSI9Affa9M1YeTYGDnv2CXsV46Thb8gZQVc95t5svXkwq3TZaNrHS
B+jCsoUay3Drkm7irAcZNu+VVCRD6gJc8ZVCYs5liRbFPFohnJVCiQRMRHQIYv9jHRmXabIy8cQe
eGeCBpNrNQlHH4aoqTY5XvNgXoKEBB2Sqv0C/v10d6niqaiQH+UCLEYaFNRCA9D3+M8/JPbXH5IQ
TOAx4RxRdaHbP/yQwIKXG30txf3gBaB3BYUFt/F7KrmL1AJ9yy4WTR+Ou9opLdtbvptZeWqwI/AI
kn5gn2ydKUYeRQkYIVsZGXiJD6XLqpvUiW17jVVm4K4lhDqPrJA1gyqe526LIBlBTQNdxd3fjYoI
fXB0fGtap8woX6oYwTG9WuwnwLbpA8hCAJSFGdpErtzvrarMNw6pcj+M05uaDMQZ2qXsjQPntXpJ
wspeRU7cn+lSywJsHiPij08TqN9x98WbNgWlNnLQtanpAzqs/wh6r1nVeN2qyDkwZmOSoz/pn++f
9/n+MRNhAdxAxh0cBf/1/kF8q3SR1Z/dz1sv04yHHDzfhc/YtfQkOIwWnlAF/kO8tMX+hFUsQr6f
X06AQ+sb/HmILka0HKnbScv0i+Xvx5hiaFneG/AfVvRL+TyQmliDRC4tEYkdVsJPYwFdalt5r+FY
AVNtVc5dO1YQW7KmCjPUCC7C73WdQNUmz63CgN8xKh1N34DkLyTo1mBAAih6KbzcfJIzX/4Udm8u
BHbMLVy/HTRGO52QXE8gbRhjUFToK8wli5NdyaT143d/ryg4SBdy9oSoX34LkeTuFjwMjzRbh3Vm
bGhGpqK2Qj5gdvvnX4K4SrsWPM1AeYd5U2U1xDo4b77YbXWWetOk/8osMvNnbhRQxyp6mIKF7ljL
G2Xk1Q1gExvkn/B7vMj5fQm240UXxf6R6sD3Fm+bAoye1EodqnDYcK3NAG8yRJirkAGK6aRLOG2j
/SQzKDf42bSnr42K8CSw+9oHGFQ19xBM5Pef7Jl1Uwt770LS5cMWlyQT7ZZ7B91AsolTFwBj1sPn
h/2gebJY+KPqvfSh0QfcgKLiESYhFNJQdIsOaNJD6hXZg91a1cawphz8kmil3n2fzL3pVs0efFbY
5tpmDagClMQDQwpb9WA1G6osbVP9h4lUPx+XiRRyNq6Ff9xxhQTGXDr2r88P5g57bPDh955krvga
cisArVBdu8ivmrDLeJ86L3ZJKmV88AtEBZdjZwY7TC0TxJucLkk278fYH1skvpmxv51HGh032SXQ
N6qe4PrGB8xHxqp2q3+Tl+E51nDQXzSHq94C5TeBV8PyyfJq+5X2RczohlPA/eEKelzYNRmVWogo
PpM28kUW+aKF/Ld1IXJeISJVRhBHisvj/+sAtdZjpB6f/0DZT9YRamDWkc4uxSwc8SpBSNjcMTfa
fzK52NHZbExfzT+/Kv96q0E4JpgpXM8GvaEnfr3VsapMK0lN/64cMiG+BnHtNXvAl6T46kcAMMxL
lIuZHOrxBRjhPNI5Qd6iqhRgoD3r97kOYmx6WWFtVNMKp2shoJhHPP7SWArBVIDNrb2ZGtY5NeM4
Puub/GlkGtMCbufGDg0PmInUWneJl73kJl/TtvjTpwZ9AJZRIBpuLmc5K9wFtvnFroYnWi8yLupU
8xkgdWe6OhhQDTRxQKigr7IMpmxZxZZ1ZraZ3lpeHC7II0sNdPXUgMhwCNciRBMM1mbLqCjA3eR7
ya1Aets/3yPL/Mvz6DBpcmnZoJA2mfPpJmFjxIKsScQdt0wABZa9mlzMRvDOBYJvFFOi20QQy65u
294ZoxUSWfHYAmeN+J9RA3Y1T2qXcQIAXQIwWlgqfB2b3qghwAY5nyej9Q1QRYH23fxS2KDSNZE0
2sJ3B3pbPPv/cVzoOQ5ilZRwkS9ZOFpvswQJZ8y3lvMHhfCh2VvZFvIZKhklFtlx3/0EP5ib7P1w
DMSyCOELXGBnYRirio8ZMp2RuH8IS4jUceCh+q3H6hq7tsQXR9XaSCwZBEJClyvERgFsUdCqcJaJ
q+BAkHExPaW9XUIVRCKSux+aqioQUsHOBei7qf+pf4uX78eECPnZ0SI+rLfi9YWEmc4CEUWrobgN
IeY5c7Z/oG+3jBKwexdaGGEObV9fjnztDaIBrzLYUuqkqpeU5pxz4IOhDh8cuc6GjoL5O6mryICc
QAqlC4H0W2lCnKzXVOSFH4GAJzSCHURYtSC9C8ijGp1fytSueIT2VrdTeazd6hgw46XSegPYFWH6
x8IJ0kZ2EIEIUJR7aqEv2K8gG0itH6zp+/YK5p30100MonhpFBskTU27jCPT7+9vQ8rdRVd7w72t
qfMKUBsgGweeK13Sbf0IRbekQUgESodtEzZ3dOgtf99XUXFFJTU1/tFN5Zcka98Ncqw3VwnCyxuy
oAYrASbTtF7/w+P3674S06HnIDHLgiiKh18qd/Xj+WE7MHom1vKjU94lrnD045eXJlgXhxYr3XIT
ul2IyUuxdgSKwnN6vYYsDaWfOqBZy3ZadkAB+xuOVD1uLgbOxLgUJcSYbIgHY9F+FYIOz8H+vWr0
HhW5eRNWo/oX+R8+ekSGk1Eve+wt2/t/ugDsIie86hQSeZARMH803lqBsRlNZTi3cBFLvFD+6QLS
umT2GnkL4anEhDEc0jhl2Xp0QvaIt6Lki8IS2O/HcWYYxyyqfXj3OWCoaxtsCN3edfAg2U1lZeC5
UcAIYR/UIg4fp1W99x2+ca2mF/up6yVcF0VTwX8PnD0iqGAgU6E7pUgVCB1/Odc4rT0tizYP9lkI
Co5D5IB0Y1FJnvH9IPraQgJW5LbrBlypTzZEJ09m/3+ZO48muZFsS/+VZ71HDbQwm34LAKGQkZJJ
uYElFbTW+PXzwSOLQbKr603bbIZGOl0BEUAALu499xwlsQ/9KKX2QVEhV0HAzZnRbwb/V0e4qB/m
BA9jujZl5DlpDU9U3+eJHFTFipIYJ1aP4OudAh+0hKxctbGH+AUAptatEURDF0oryidJ65HfnjI8
Nwi2F5G6Z5sCV76jzXV+gsnXifwUfcti37AFPFx+BYymaMMZaGLcLJaeP2v6Kmd+KjYIRl77RNLN
weuv08l1Xuwc/BHsDlhNzcHY4wuVsHj1YsN5fWjiWNnc1OX7tGuTz+UEsj+cTflB/IqFTkwOdLLx
Z3aaLijD8GMNtGWfSfxammUmz78e6bSjjFVyOTuFlMDrAD2ZOaUt7iwY2kXRTtZdXA8rNM8WRFtR
uU82udy6kqpbmNGJ9tiKmAz7o21B/CaKRQvvdmMb81EUCbx9PaUortGyS8Ca78TjIyJkk1Dtdslq
9j/xj0CZgnGgbS+BtPi4ViJ3CPW+8I8YBeRKyG4qF/4RhGCr++2Ju/KP1NHc7YapGH7iH1mIeSUU
S82sj6pqDY+m6kT34pmcCab9KB5AU5aLMzhJ61mJmlMY18pHyLb6PWu+8CC6pWkNjyeomam3ATqP
mAVFvan3L9fTatGKw3g7/PpcZ3l97gZ9JWIDXeelGeNn1EZ019Rx9LVWd1o6IATE8Vm8ElXylS06
r9bahG+zcVX9UJrz+7LDLT5Uo3oSZzJ6UEjXM01yET059QwhB+qTYzh74kVhfNDv7C0R9UbbL7sO
MSxPMdfXOtEg+s0cpcmydjmHnaByVHb3doQDptSH4tP2dgnZ6D7tb4x5dT6muWp6qbXEBC2il24x
JBzFm6eomsY3sItPdtIFXVi+JQwxu5dZGD0uWDvxr1XPIjGq8ZnFZoR2LFXi/Zy7ejyIotnkw6kb
Ce8SRaXStYeuk/fpoFWPOOUVv5Jz60ltqvxebqyDsszWk6iak7D3QzVc99pWp+pNh0rWpXs45eWd
Wpcn4ddFYA+q39w8CZ+T8EYJx5Mobo39bBGrNMowosB0bC+O8hGr4WPSGjgJq+6khW3zfVSzFy1d
bYgfutDDEK8/NIrWHfS8kwJkLHJiUHF71clQPf3VefLsNBd1c8AVMe6aETHaMqmfEKgCYlpKFYrO
XV7yWhEkKhIxvmxdzJWJ1U4aEILY6O2q8telWt6mGdGQdmMq7NIww2O60ImGrKaTgK/8Pg5N45Td
dmnVeJ0iO49QcscHza4TxNqq5ZypOPiJQrDemOiCumYV258JYN7lRaR/jwbnRgxa4nDAic6jHsXJ
AWj1uv/7yfv3/Q07Gl3WZJYzpqIoDCu/zt04s5penaXxLiaQkiluZaYzP9WdUQ6Pi2QT4it2IX/d
bZzMRnoThQZG37/ppuNCXe8kSSruIe+GTqYlLC3a/3rEtCj1JV5QmsIhOkAC+eDEg0IchQVnz4jC
Y9yPz2vPkgKEj3QyrVp5TMeSfcnUFF8q3gmg8vr7aw/WLRGAuzA5WhtezNiSAUZzLHyjsxMMZ/pS
4bBDkXnEsRx1XXHZy2jEL3mDvmR3Q9yrD6JBBtXx8J/ffENm67L9MU3zt4WTNc9EfdnycPca0Ga3
EKS55Qh+vHLntLJftnv0L93keQK7i22ugr34L3tYzsYLwaAlq5UJMyf+h+uQdB268kjz9VlrgOb8
MqSJo+qcaEHRENeQ0YoP+88u31JsxbZ59mxGQP1fzMjQRygIDifp3cWOAyvUtkIEbsNWquzYrsTC
1vh7v66rLfNlaaQs3hs6cMLb10OqEsHrEt2b5aFEu/YvD15DCxgcknWfcL7nGwICir7s0DihfPiz
WizgWwXo+79WR3A9X6plbUg+6ZN37d2lveUbSVPC9LgTLt7CcpK3qgH9WwXtcNyhKgCuxC8zJX6S
ouY1B4Gk7k8D8allpOj+suWu/cSl/P2N/9V+b7BYxyatY7jSTEeXKf/60k/LOiftamRHC0qxzPCs
gsjAT2aLseHi9Ln2iFRDnZ+teiqKT5duRt0rxkNetA27xe3pu3ZeQuLaDU9DUG5c40MN79UJb5z1
NK1Tjn4JPE7TkD0Q8tC+u/YIJX1ls6DO7hSFdbCohHEuWhW/mbYkRssiZx0LuQUlQy6aYPrRQ9RF
oPYWc47OsS5z0I9zlJORwVmiKJ/l6eY/vYEMmralmrauWhbR6b/eQCJNiwX8UXS8RLSPfBAbk5n9
M/9t9+T3HlrtCVcRgRx4O9cIb2euOLdqVIJGw80kXEjX+nGBiHDrdak3oZuOhhFWYdkCoxCp2kEQ
5l/58yHgeG241oku1yNEg916f38nFIVLvdpCuXjd4SGyVV5h9K9wB/16K0q5j8OUFRxsearxp1FF
NTODEaqFn0w9jpM9lsSNFnqrWq7V5h3YsHyVlc7rtXK23qaTzLZru21/e7ZKMmQsgmVL9A20hBea
htSaZj7JFBa5f38i4mSRwlXt1crOr1/OXnul23X50qnPv54TC9VivKnVRIHVdO3Ar0edKc+ETv+7
78kqj0jL0QRy5eOVIO6/lLW3sKdvebGxh5nJme9fPzq1P0oC9FBsoVqZqTw7ia0GsRyXD9JKAtx/
PLIZRZtvqxOJXTQQXPQJ3Oip3QAv7eGfOLzeBryx+T5KUTjgvdYuSbEqd7o5NMQQ/lkfgkG/w/VS
H6QNunrtKxrSfGFDWCXJrqmTD5FhlBcHo3BGCoficvEt0ppsrazdTFS8e/k2VBXiSofqUWBUkCv5
qeQgTG3EzvI/rFx+tTrw4OHDlnn6MLFjepD1395B7Dd2L8dR+a2oagurw5gYm8cKCvcW40Nnsd9n
pB/lWULwI8GH0okVx/U4GPmKaW+YNe5M1yrnGn6MbiCU2C1GG8imV0OIX+JY1HROP+eQk1/OhjG/
9QqpSJMdiuxJM7tlZ2vr/fYEX08PihDuowjGY4FMF2h1kTNm5axKYxmIUr/1uHabKu2sdWUZXOvj
bphvFvhsgniDZAEDM10IJxLkLilek2ITeCgEVAtiFWBbMQPYpWdtmN/GRm7vmgjtnGUutN1o9+tL
z0jLGvgFjpF4LxdIWg+Fbj8bofIg2osurr25Veu7bg3NuxaWa68b7fUl7LLnOa9Q91mi306YL63z
9NNNc1ZjfkC4NyYCuL4VpQig7sNr/fgwDPZ8I0qXKq2Nd5Ola36oX7txeK+Xl8OxC7Q+xO3xsUor
E3bRJrlzhmR+ksPmeZkV5aNljCXhJP12PZH0wbJ2UITAc5Czl3JYiVyK5pLclfAJv9HgUb9NKgOA
4Hb0X511O7zVCKf8++Hz1+X39hBjrTaZkFkEWapm/zYTJ8aiWkaUWF+zy0MMv+GGvyjgi3aWg1Rp
XS7mk3/XUYUdc+sYteNlKXjtqJggp3IvbZ1oN7AR1474k+s8kOqwLo9o2av9/aJKxULw1V8c3rYd
ujLbknka5PxOPfweeSGqm92l+vq0vlaLj02bjkDnqBjQPWZJhMAjSEtRnkPT2IGVwRB7LddD+wXw
+eDqYfwOjjjrPlFj452svsuzfnirzUXxlJXqSdQSzZTeKmG+WU3olCupc5w1COZFEZPGuovyrj2s
9mC8I7wKKTWrzG9Ea1kRlvPj/HP90/klTT5NA8ywLE6x3oUMscBnxttyOopf/n/9gsbpBDrnS1Uv
bRLF/W/F/z58q+5eim/d/96O+tHr12P+m/05f/+2y22CdklXfe9/7/XLefn012/nv/QvvxR2JYbj
5XH41i5P37oh7/9EFW09/28b/+ubOAt8Sd/++Y+Xr0VSEpmPK/lL/4/Xpg2GxJJTZSj/gVvaPuG1
ebsX//zH+6Xi0Ogvjvn20vX//IeEh+cPNg2KrQNAYfmlMfJP3y5NikKTBdJJc2xds3jdyqrtY9BP
xh/bmtdksWIyV0AA/o//gr9HNMl/OI5jKbh1WcRYtqL+48/LfwVVXX63vwZZbW/sdT1kyOxnYAfX
HAO+Dj5H2974n4zhyqp2Wes0053WfIh7IGgDxu59ObuG/iAX7k935vXDf0Z0Cc/W333ab6uvJtJk
cMF8Wni7fJ9H13xXzX6Vu+GjUeK5c433aLxHt9qhek5qV/9Q75Jv0SE56fuC6R9Ynhefp3fKGaDU
iQUshL6YADBMIH/8PyyZwQX97qbbdnv8bpipdLb5+A1+vTUL4bQghHUFjMNGWoTJnXAfEmfSUBnW
JasLxiiGraRXEYwsny185CcGqBH0NjQsQa9MbSByaeQgUzS3uh+rKJ9DILu66pBkNyIZlTXdQ4X+
qanLmRgB+EE1fFhekdYbyoW6MpxMVzExXjUMDX6GjqUXNs0I41pRu73UMP9uCSxSIRvydUQXS9GB
r+d2GSRyBSkZ0N4KbAnlEfWmQBQRnHwo7WbaZ5FaBaaRrGAq68TTWqkJrskQwZuBIIa5j9aKGOa8
CURStKFyqI3oeK1qlaTO3dVSMvQ3kY5RWLtt0ZF1MFhs0N1hqLMdxjSo+bePNKxJPZZN7VnQkgV4
/TPUm0UqKuSyrINVHxOokhVU1+02PGjjuMch3AT6qNeBlMavOWfLiWLXnqteQUqvW5qg0DCauV1s
QRK4Jc2WKLNU+5OczADP5TYIZacNLMyb+U/lSs+dXT6H75u8Ofb4dg6jkvVB0fZwShnQniR9uBdV
/SrJOcEfmkmMYPLRlpsuiPrsuz2mzc7cSqJKJNei0qQfjIkYRKnpWc5t1w8VdhWkTE2rJ65c/Cp2
G52troBbeLtecZUiB5qi5CHcKmXUufbFmr65XqGaSc3rZVs9ZH9weg1f61jqdmHTtYENivDnixW3
QdEJReB12C3S0AWIDnaByCVQiRxGfT3ZcxPtHct4J9pyZJ5OXY0WltphxZY6yZsTVu9xmfPRjtpH
e3uo3l2KmFTKYDmo25NgGHYdiJx4OlR2SQAu4VrZ6kUVv7iN+iLPfORk3KJGnaugCXNcb0rcS67d
wWg6R5IVINFowLHTZ74UNwkKXcM8BdMEWwYMQ0uDXwGa3tlJ5iBRWlwu+mZcL9ejtX2WeGzH7Ttf
cuvwWBghPEPX57VO0Wx0xZfqqgqy6bC9Fd+mEl/pR2KgXxA4kMEEojXskD+He804EqHSB6HNUFFU
PDmiKJJ5a7gWf+uS6zXEA90i+XrF70VAWRtEBWJQIC1b6wA6jJhfHl3Rum6534plCKjUgT3T11Oi
4rtcK11NY9sDMyQnxEduwZY0fLieXuT6LiGOOh8vvcCC8Nah0OO1Ovdr6njzWX9j0dgSUbcAfSWO
FoAW/r04dEXlqgxEEzYONiTR/FPPXv4mjVJxSrfhKlvWMhA5Yurq9oPI4mcC9iiyIsGX9BIzZRA9
ItmZe20QRzfXyuvZRJ9NwdXNSxv4xHbnsx+33wQDwGunPg1xQ5QM8+zq8Y7UQWRsQ5RSNM5xWnV3
Et8dnvzX6xUXDblgdkDq5ObSCjE14128bKPepT1W7V3Sau+rZS5hetTOIYqhxnaSS1/RS5QrRX09
syiKBlF3Od1Px5TSgP7qBCk4FomDJkOkn24v2V+d5lqnTqide2rbf7W6qvY1WKPi7TG1J2PaIeP3
IkrpViVvz2ser+yOt+KE7k0gctfk97piZlIxDS1hMY9bRJIAt4s+5Rp/X7aL/8tjxWHXlkocdy2L
3O8f9etXigY9lh1uw0IwYyur3ytGM7iRmHC1WNlZuGWPUil/0IlmgdeFWU8k0zbrNcQnoQSjzih3
qLDdNVGP3aqSFm9NWqDIyGP6YL8HBgoS25CftLRo99o2D10T2Rp/LoqGMmm+dUld75btc2RkH72y
S7HBbNMcwkCFvOsnBA61aGj9YXv4RaJuE/K1+FPdNuu1GSKaWZVvjz2a2Ttsx7xrOMN9wnlVr0Oo
NsWXsFcd/WRjdNxnbf+J2zGeWJSeUzPODwlxtwA/CSEoRsZ0lFjudbBal88cedsDS7xBjQ7n/wz3
K8EYTrVLDG5P22Y7ID3WsQTjg68foHi4zZdj0WEeFdlYYWASCataVDTNaPXtpdrP0xIe6/GLuDeG
JpVQJ5dwJHXqXb7dEXGXzG2+yywhOZ8ecFoYu2Iyvg8b9m4gBG6Z7ZemiyNAaNHRybrl6JT+oFRR
oEdv45SXt9tWWPO2PHGsAcXesQ6fkmokBmur2x4HTdXzI3TGfOFOWp3TpJ4nhSkEc33ns1h6NBXn
Xc9ad4EUJyAop2qVjCVSYR6MKD41RqQGiqQpl2TVh3vHMLPjCIkF+uH2XQ0lZqyuz00RgtlaimCc
6qdE2SKsFav1AUO77abSkOpt7alImPuyYRSBSLbBNnCK+bV4aUiW0cvyMvPijeBKJJcnQGQTExOx
DcLKw4vOJGtJdxZmE0/u1hZiOP08wdvhWSoaE/3anUZ7gnVkhrnEmLLN4Mu6FXK2e4BO86EmjogJ
tVC+d7Nc7NRtqSYSRczSTvJaLLVROaymfQAZ/LWeFQSjtDHIbGkMRK5JixnemrhFM4KXENY41hbZ
yi/zU9nBFBqkl+rMibtLm83QMRptjvrSn1XiwMs5igFMH6RlveN2UWV43TYJNVuS59ivPJEddEGW
gEq1BfaChQ7YWw7aetUZqw3RSeTmbdISuWuD6Hc5BB/D1xwE1E7UWU3jHOxW35t1yUiwJfJawo4k
yjzsiqusRFmxZiOkc2u2JJ3muiUoVUHkfKsSjVvE2yVXSVkEdoivlw+4jS1bBikc2qdyMB4wMOh7
nhSmdDU+5W04HSYTHDMBOltd336L7IhQt5qVuagyUBImAsNJXbReoLX70XAtTsRgug6B9vlunN1x
2tmSzwOgLC5ecnu8yw9Ruu+1G8XZGfZuel9+s5XiFnYJWM/UQ+ebz/kd244naRc6EEz5Y/G0EB42
H/p0Rwbx2MZkee4v7VM3ndvkbtslpX4aBcv4blBfUG924+yQ2zs4L+LsnZ7eK+kBKFwh3YA3tdJD
r/LOHCzlxoZiVwp5v89letfM52E+r6kboj0Z3vTSySb633iMZHdy/Aj1mOKUQe/ezvuQ69qbQXm2
PX1lxvb6L2vko8bxvYm9tj8QI29Jn1qEvrj+N711MtKU0KZ7uLKK7L3auhpkw3781ozc5rMiuTrU
+urzEO/iwtUVb8CrSQwwQUR7MwP+fIAgzCxACeyiZJ/1bqPf27hg37bpQyd/zm/lfe2eoQZ/IQTw
bnZrXlEv8eAyDAwv/bSc0XL5vuy1l65ywf/70gOugK5050/OYfbsk/pVeSx30yn7IPv1u8a3/fno
rG58rx3HI4q4bvJg7Uy8Bw9sOmH7Otl+casc68/A4+P+TsHGXu8yAtqSfSidAIiZZ23062GvsMLu
/YrYef8zyOv78mTsYXJdPX2XPUp30bfla/yu/l6dm/PMzt9rd8WH0nBNttko9/nGnfrcfdD9b/1x
vTkNn8IT3yo5rIfE4wuzDgmqB0Rmj9ahXtxFhwOV4AamLH+FgvBQFjuz+UAQVoKbEPhY47ft3oT/
YA9Gz82LQzEDp7I88w3wS733ZIQ6YDjylo9RtZdkwtuBM0D5725QveE4s61NvdkCjLdjXU+EX9oR
zb+rld6V20/tzdl6dLis8mR65RtzDuxx5+ySE7QpUvheW48V6rSAu0Z35eF4OyAJd46PziNhWrfR
fv7UO173VT1HqYsbP3OOUeLXs7+8QbrFdPb9fOyd3YToCDBp8wmCwPJFq2/kdf8RRdMU5qPsWGOD
3MtfCG6u190uZibd/kFEsny2vlolT6IHI2WGb0m+CVkKT552DxUoNr7Fu0HzRnKBjO4BqrxHDY95
sEs9GHidc/gUyb71cSy9JfTyTw6SU+hMpZ5+o+vH8dPy7NRnVT/KZ9Zej/kn5RtSPVgm5M9wv+fB
+CLzVDZnpfJY/RzKzK89JzrhJkhNWI29xXYThZ2yq74vgdX5EeRe78zP42PxYH9oTvNtAZRxAhp3
5vWXAACG/vRmhLUfIqOv0Ct8c3h9FALuPeKhoNLKq72uH/iGnD6f2PR7yq0WaI/l4s3zziHILnWT
b/Lt9CJ9yR+QHPPYpD2rH6Kv2TPK0rDawmFrur0X3mXvm/fVjfyIdSDaQ0YNxNY176oj9Obrh/yk
371bnow3BCg+pN9g+bIiT2tcw5e/Y/Izg3lf7cAlM9C0b/vD+Kge9Rv5BAy8fafG/vjC7jg7dT7h
DTvpg1x51j70kSrxh+eEcMrKxe+ec7Q75j4h233sZQzZbCAex0/FCdoAFXlr08UZI58jnzH1va4E
6GO+qUKfS692hQu3iMrud3JVV93bx/LR+Zj5zrt5Z/rrMftUHIydVHuJfa91LowkRJQecj8KSqCg
PsxaoVuded2gdr/TjgAujPc8h+cesjgX01dQTC5vvpoe1rs09mwCZw7z45fwGJ3ZeR7L48qLmhPX
/dAfsRUz8rT7TSKJEZCQWMdV/eYN9/TU38xuhloRsk08qdEx4RpG1Ir8lNf6wfmAZt2CdlvkEa6E
RweaylJ1mzvrGBqezXOIdKE7HKJd5sEJ9XG6rdq37L1SyYs4o7M33iujR9RWXXja2fajU3MO90Vg
vgO5Yh8kF9BY5sGr5Vk3Tb2vjxpzCtQJvgXVyB5NvCHdfVvus7Pzoj8Q930bHeLPpeIZd3MOBfZ1
+hM5MQeKaVJj6CjGvD9iQApk3WoPqHbfKTaLm37b5YQVe3Z92x8N06S5SWcOu0S1P5ipzfr6qJuT
6mp1PfgaVrBgEwQNRC7aNiUihzxBD1f51jw5ciIjsDjeZHqXHpKtTy52OP/+aC1rWMl06D9aPaGX
hAp6WV91Nzaa21VpsamKYbEcfiRpKw+BpAHDEznRAMLkk1TJJrYkG17rqdWDaF33cZYBFMR6ZU+S
4q2rvpHEbdlZxv7YGXXjAxXYnI8xi86pCSsvssc5iGsrB1hfxiljL3aIVJRDiyZLy/0ly5aj2Tos
qeWywBxqYy4SuT7eNgbXcovh8ZDE8o056rlf5+2CaAUssPKWEM7MwnfLXes2EYdD0Q4PeFpQPuAF
MBd+ZLYo7HabUqn9JVWkQxhBOCPLgQ32v3DNUjmlcdsdhm09LZI+M+6aRVL2YD1KqCr+THDk8Sv9
KMJ+zV0a5XthaZu3nZvItbXNsHut1M0O0ZQEPx9CVzV+0MGT9VU/CpNwv5kFRc7cLMJJpsrHInZA
VypvclkL97aDeaqex4zgP6aKcKibG6J0lC2Q6kUe3s3NMp3QS91LxuwcrkYk2S6Rg83M7YVMhsJN
mn4NihVrjAaHkKcSSI6CCavPYQS/awxwLm1FeUpGKD2NR2cMn62ok4O4mCfWbavyXLfQ5OAHmAN8
AXMAzbV20BL7CF06v3irG7Dm1TYROjO6Aelms9MzbSQ02q59u8IF7Gy/1zW51o2jDJ9KeBaMvMrY
ApnQh2rxF715lrvuzmLno1mheRw3Y5ww022eEM8YR0a+zaSsd5sl6WJAvhqUVXX8RGQFg6sEVlaq
Zi0ol/6G/W/M6Np8XtAB5x3BcbKvOu09evUKuzcSGbx2KU/DrmtNZSdMq+IHFsm1aIMf4CLZHEK8
5YqfV9m299JiKWyOGgdJkGWy3WWxMfE0m+H5kmx2ZKNuqYwixS/QuoE7uQ8RPFGw0gkra6qmbXAp
2/Jc7P5zh9z/i6/tFxfev/Ps/X/okFN11dF+cjv9i0PuPstf4qogKuTi4Nu8eK8HvXrkHP0PXVMU
cOOa4mga4fZXj5ys/bFhG1ElUGVV0W2aXl1ymrW1WIplbo4h3TJxXr265DTtDxNOJ+LF+aDtWPs/
ccmpyu+uJwC2BKcQyafwNRRch7/52dsxs5EwVfBoJAhgVdhyiasJCMp0/Bxn89QSLDGvkldns4o5
6Q3cb5pXDcrsxxmqK0U/3RA2wAJYgsNRmJob1FjkVNdPTihB96ozZut6ULZRq+0G9RRPZXIDCy5G
gczTxlD3CE/4PDds6VbENeGCXz3Mib6+gEiInWyP69IOVq1AStxmnZDGs+wC3rSggDXe1UaReZCp
YMOWJZMXEg59kbsmqELNKkPBIqPjaTnSUTSpEQijy0HNBIl+VkTdnn3zO4cor6BesMaIJOpqNQjb
sPAzA7I5UcyKAtbWtVO9a2fRIBJI2dVA5K4nWErizogE2SlzhJm4/c78tXoYjiNvlfPiRiSyMhQ3
LXCSo5HCtQXcL3A6SQ0uub7yi8xis7JmoxcpVn8K8VLE1aiwfl2a/MZx4EtsEmtfhWfdXiHS7kwT
ZpGovLkmqYK1zzQz20Mqj+FxS8IEu/3oYOYB0ljfJGZyTm02FOVDYRqIPnWs+MoMIZ60LR7Uyf4C
+U3ujpg4cTrlH/IVhgbMqcg8jQghLtZjSHSHLz5TZ1a9SRGT6qrSdNvI8m1b+jjYMRppY74fgap6
CkyCx8oszpB0JEQSDRbQ20a9rYnmXHzC57lzTML7tE0hzViyk8Qi0FKheEJOWYnP0vJdK5XydnQ2
zcsVu0KHZ8HSb9pUg3EG5Fbaq5+jacWUNaNxCxefettIFJW2D4n2rrRbQq1XVwKP5yb5+Aa1byyU
DuoA8+Ds0DuX3Ajl89vaSJNLAr8MQcdOhztJO3Z1WdzpsQMmrWjHg4ZWGqaQDJyR0U7LQW+kw6z3
q2cDynLVAjIiK9TPGjQhRJOy/por4yznCZw/9vpOtDn11PoyO1LQkiN2UjqYqcm2HRUrhcu/XexF
u1W2b9538btRUpd9C1OUaFu3DmZSgGExkOWQV2wOKZzBCFC6S1aucDxxaZOZcE+M/OCo0hdrxYe2
Lo2CQX5NAbQMt0DsePU7TI9BmmrIzZjdL3VT+7GNszvEwlcvR0rxRlId+bhI7V4tUdRonQpZjS13
LXZ8l23mo7KMrZ1UGKzrZJOpebMAKjqfDE3ujSgJ82Aml4s7w4Hkm2q0AGwMdw3UhAhOzAlyQdOi
q5h34N3BBIuImLprNPMhZ5LU5GEJ8JRI+JvHOwQX52AwoGZzehzjapOoWNdKXcHP+JBtK5k6tVVw
X8UnYfqc1GU8Vgi8OLjbM34khAUu2drSfay21VEOibLwvuQ2q2MIl6dAFe7A/EU3+OVsR8OGos7s
mLApBi0mwy7L56Ooclo0khVFH3eTbLW7Mq1Ld5DwQCb1CK2byQ5LrqJi1zabEw7W9BY9Gqb33Ey/
ZPM4IoW2GTi3ZNk8iiIn6mZ7PKRZbhw6RSrcLrQNf1XMY9GbCRZyZ93pdceeNXRetNbJ911U80Ns
3xKN6RclaZXd5U4OUGZi25e8cbuxmCL9RJun4wJ3ha8a66YHp7c7B65id+bB9hpWg57cV7mnRZWK
GWxzrl9dF73cmCcz3OuJugadXMpBn2rFUWMdKuPST8rmkA9OvC8kc9mPaf+WnZQZNDb7SxUcnRly
05ORfXUBtYonh8rkQalT7pgx+Rl7zfGnxGRzvGjYo0Hj4Y89d2MDBD6RiG0anRNqa/DuGEcJI5jw
RJjFxIwhssIR0v1wk0wNAAs7kSq3kuT4IGzm4gEgYrIIRA737FMvD/U+3JaoybZ2BdDArOVs69Zw
2OawHMuEA9s+QcNQkiZpjzJam00BoHw8M3k7+1GvLYE6ql/A8cg7Ywh1ZM+6RzQFwqCZOu0I5cHS
fTS6bxGRPUFTRAtwh81fbnmqwZtaQkXlzUqsebFtfk/stN2JnhCQESlWO0jMb70zBKR8qB8J1E6H
nQXS42hPanJkL7lvl1NTLvYpIbSFJae07uwFR7C06u/V/GlqcO/8du2iOCYyi25Q2LcEktmX29Ch
5ajK4QrXKDdFJMQRlbyW5jlXl88TzEfemppwtwAn2Bm1mqIQ58hI7yQY2LCh5jJPR7Y9oJmxhRUh
q9qqzgCMAPtsLI1OsN7NllYdTXZbXY/R2y7b82RUmDBUKXYHc853g0OUFnRbjZuY+hBstm9CbIN0
c8nL2ExnIwmWbV8Avu6N3DNAQA0Y7Zx0C8WcreGIp8JvNuiNSFCuYsSqSll3LSOPsZeYqVOfYqIC
e16OoEhXN82S8JibzAWs0f16c9Sb23b8moi6Dp+/HLX9XgxvItG2Ye9alDe3SJEgNhZFOHTiKmJ6
HeqjePsjeVvsi6xIwE06XgEpJ+ip/pxGKeIbMhGy5hxOgUh6ZegOyBpfxqBiZUiPe6hZSmRYOnWE
v8lcdz1YIPG5YrwV3+W34hrK0qE0C4JRcXRY7DbDHl3brMZMPTaL7q52/r4j2sQd+0kmopSkk6BS
6QruSCVHOlRvDUzBvfG9YBm2Q+ksvlF1yV+hejiq5TOCyXgfyu3JjAn6rdSRd0m8m44AGelmW3g2
MD1P+K2msJFOteESqq7s1QmioCbbQXOwSzZ8UUdsLVYOLbsZqg6Fhm0HLlyfbGcBLImsvrlCRcu1
eeMkHwbtdG0TXUWHNNTrkzV+0jZvlTWlxnEKGeu2kr3dlHTbVF6Ll5xmolU0MbQ3ZoRzcOtcZaj0
4MneHEaGWY03abOReVkGO+PVK1XgV3qa404drfVsDM5prCX7EFkFkaxt+S0pxlfnYFNXCMY7zqNw
bl7dnBcXcNJiUhBZ0Xzt81d1VjdjI5YiTAabUeKaFKXVHpVm9K9Vvx0vGoRnVeSGGQ50lH30y6tX
10Uy3Yu3sGkxnGAuxDStVsVmUdd9kOWQBMs5yNSKYfHHFHotihySB5t/ZGsWZTHNXouFRhz1SAwI
yP3ELRV53gk/MLTiNdPugjlVlAlPqI9E++BY2uxGV18yu+VO5uEa7OMI+8Kk1cNZJLOFbtbCjOz9
H/bObDtOLG3TV0Qt5g2nQAxSaB5Ctk9YIdtiZjOz4er7Qc7uyvSfK7P7vA+qllKWBAF7+r53Kt2s
jxoDgCs2hceOvMW+LMs4XcerjPtjNuFLsySogNujvYAzu2iCwTu2L5W/bYWlZtD5++2f/vRTGb7X
+k5VNHw+fwqCti4bzIdYfX7FGpFD/0ei0WfXAwD6fycWYUO5dqfP71K8tNXx88t126zI3pPV8fPL
xVJM1//+FbN30rARaipPiUyLSLaUBMg0tmbKrz/+5+/8909+Jil9/sXP76ne9K5wvP789m8/RZis
t/z6l19ffl791418/ujnf2et4Kc+//vXFf/7p/S8bmk9uUN9EmJhgdiOYZ/X/u0uft32f//5v3/9
/+J7sjrlAv7/tMfg92qNl6WnLM0SOzRd0D1YZ+tRn5cXVdsK6sZsAji0d3aur9Ew076e1vqcY+QQ
Sb85F42F6zVcfUxqdbISYvHQF6r5QkX8wRH9Moi03a2pmUftqtV7CcUnRGWchJUJwz7r01eFPCYa
May6xoIcL/RxAfXA2bvv3WVXZv6wH+TwYkms4BuvH4OVHSUg0+Flnb05Glv9zZXAk4NBK3MSp6TO
T1qadQHyfHr928e0FVXATPwS5l9sMESH4q+7azmfIqHJURwPA9hhX6dkkzTloamHnzHZGEzfOQ5T
ffoKtSCDsP7FQ9MXiCaHuSGm0AZpQyLwzdLKFqB0kmrkoO0BSbqadYU73XXFdDkWfXGdajy3Eos6
KYeRpS/7mnpDfZemP+blvfTjA5kmMa5d2rRP6vRtmHQsE4mVs1uY67VU1wmen9bQ3BtNMvCqWpDN
ZPzhxjR+8eU7mDGNidyt90lH9TZ2w5sm3B9EunTu1seoFvZWfjUYi+WpUEQ0F3unW2TQN5UW2qW7
S0uLpNTyEcf44jxV7zoWaiNHrvtlLC9Vx1m37YrIyvSHdhFLIDMLeGJB+VLiUbkv7LEJE/cbpCg9
KmGUX0mk7AQm2clVbqk+pNA+KJxNg8rVqigRJb7SNu1Yb7joa59GqkvOvfLzU6EVNe3fEacJ7Mh3
CUi9ZhduoCpnB8O33GdNStay5V1yRvp1zk4d2va07vU0e1mV8UqWS8yJRLtdXQ6gFQezGrHzQQ3x
Ndl0pKQ2yjrOifHs0cg/WCUx0/gbP2W290wP8m72aS3kSVEwnpL7EZxhaElVXk1th7shuTA8cmg/
/kGbW3Dqarypszz+oU39Df9rIRUVJKXOkKnTjAWux3MuXFOWSfxiemC3KJdYwDt2CWlBv/ezDqyM
XLprXeQ3+rQs9/6iFVeVRm5Ga2P+wng1DKADu3EPU9tGhiz7nT0vDM5xtfbKFANasvnBzO3QTmx4
uMPwbm6HLE8X6mpu3jTbY1mdyMW0GmJUbC90UJVzJhqcW2+VJi6fGDmZUEFPtokPZjuJpzq0UN/u
tRJjhhpHqtZy3omSf7I9HaujXr41LFF4l8F6IdFRh8W4dgfsqadbXb/NensJhaKKtE1JGOS0UTJI
E487dSfrCBHaEM6FgfXT2D8s9Ye+Zs9y6d0TK2ugq5S172XLvfaLp66RV22ibPpY2o/VMM418eJl
CqCMETyeZR5sh8QdDkUJXrcU8Lbxvf8Rp6WDXMh/dgRxJLCd8h7rEFy4gtZtiT8f1ZaZXgLg2zHT
zbleaW5xzIOloTUA01N805emDFCe/+SQmweoouFtsDjJaup3Qwn4NAo9rHr/uvJSEFAHWkVsDDs4
Jd/IEGYP8FVEWHUXWpKVTxACCY+8AEiru32Rxm/wmaB9YrpGBuIxnfXnRmjxdTkU+1Q4/m5o7VOh
i/ZRU8Sr5MZc7EXR/5gHHyCQNQqSBe4b2UCNayuq6KG/q8l1SCYL41/3QG70C9JaGlNuPUSeqf/I
XPNE+rAZmnN2QX4bkuqth1gaEVvI+NrX/oRqrztbnYPHuI6J7zLxoM3zNJUfDYR4chE6ccQloXY0
hm9zoU3BZ8KeFFi6+OrH6ri68sVIQeB7WfwYJTixXEGoclshPrOt6rlyvT3ai8gzjPGhFDe9BQ+s
l+UTnJ46SmzX3s0J7iVDk8m9v1hRg6/MLjXWjYpwGZP5G0Ge5EPNr0NSXtPDKpkg5bOfTa8ACkVQ
kWSp+vS0aOq+NgHX6/1QstRkIr/2J9fatTWdDTFD/NA/5rTRo9mYPjyjPmKxQ1SVL6Z9vTL8skaA
VTbrnbE9ICL4in2ZbNwcdAbYPMTEllY+URpNHTVWjY0R56NIEVrewAIqZbvLxwlTG1zSR+S8pFtn
R4+tqjwQmXdbWrq3s/yEYMjMbuGiGz+WGjpAnn2x7RY6iLQ1TC8mopcGAwi5YV6gVs1So4/6KYnM
b5OAnhg3hQBZChs5YX412ndJn+1iHThYB00JFhgfBH6FfuUWBFmkX23ndq3iO9V4dLFnCeM9Hr/a
VnEtqYb33eycRjwJ7owtWVZHLp/49rQvSu+OtrO3z7HopETbGIJ0iYNsaR7b0jiyC7c7f7AJfcis
nZmvbzLFwqXNB3eH/rWOUg6NwTzJJshm2ICo6oKeVruVqgs5eqDfvBH8Os9digEi1NGfpnxIcKkI
bbnMkUI5WmGcU5in/tKk+au9apfBz9prFSPnNNapuKJcvVtiwPI1gckzYUSXGvXBae6r2njw1m6I
aj9v95Omdqs/gMEOiXG12CzGaYy5/GS9Di2m+Dg7jAcaCE+2Zr2KmAWyyBr9sUnqEQfi3KLNo8FH
2SxjSbIGVkvCcSChK5X2BI1JBZiS6od16B+Kjv8QJMmqcb3J9OpBSSjQOa8MpejVkiysDnZp7wwh
ThpBSldSNkDhXbmP89CPy+Kek98QJkK8NkV3Guv0QZDdcZKT/W7jv2003bW0SZFHw2XuVEwvMM29
nTtWpH4aOhYmQ/zdSNXLuPIctbxtwzKGo8U+lgad31eR33KCncwnPC2vnSS/WwV6GZyYdnoqxl3T
50lkEIluT/V7KWe5d1oUcGk+BTR/JyS13iXOp4wmKkdAy+/vyUassO2xwskShxxCUOLI5Cc1B818
G/eSt06rcc5JyHDG5o6WcPOgZ9dzLQ8zEPy1mWccn9CTQ2Sz9s04P1HlslEz6zpDY4X79D2DD63s
RA9NY3mh2HuWKKtu5swgCCqjS4akyrX923QrQ9bqyaHqjApgbvxLltva7h6NTDdO2jBBsdFOeDP4
gdE1IM2wOYN1bRsA3Y5eM8FUa2LN4Zo0CsG2PNEWJ9Sw4HQrqBS1L5rYWJPUXqE/jXITVO7pNtUP
SeaLe/zVSIz1v7EcESzEYX6PPQJCl1EZd8RvAEzr14gPcWQyEsVOW6vdWGYAMfMO5zsLV8jlqbEX
9SAsOKO6ZnQRPfAsHDN8p306k1Am8nxvjEcTumJSV/K09MWHcNYMAxBABH2sv8vc/kF+5xKUgqwA
dFF0jUtd3c9q3hUz6nZ3PZhE6+5crH+aWU9DrDLWI45bHguirz/Og7pJi9a8Xz2olqhrDZq0OXr7
iKOSBqiMSQ91bFg5/V1hpx31l5oDQJk59EUDvZFUocM0ZFhy2d3VbHQ5kdmk2gxYex+EitzSskPC
p9y9rHyd/eN9dPHHW0tW5szsvcjp45tcpgGHrfQj62/z2thX7LEcJeOjUzVPlvssfMN4iTsjmhO0
3D6B7qFVRE7bfkW+4kXjYJ5tkwO+L6zHKnHeGgvbmEx/NDy3ovarMcQyIDNirxdHulwJGtWmECm0
Fug89SXVBro+cCLzZsR29TSNBamOQqehrJ5Gd9ZJXyQ3SkDawJ05tCvzYQDzDAddfXdqb4kgB2dh
OfItLSa0Tu/Wsye22iAmocyqs03WCvKj9d/GBJDOaFbYOI3OMQaILDODalRpWC/sOPNQvixVh4F9
Vv2wagEeXgmXmszrIzzY9YB8FFp3P820GvYttq7RUIzX2eIfZec6USdo+xbI249G3KIAFtDoSz/f
UenYxOKRM2tVt6XLlUvpQFrrc/YH614f2biUXZAzseZo4gz8nLPxGwGA8L/GDIf9wv3aDTl5JYO3
i6UtmFDjxVXDSzH6j3ZLZ71d6TMQ7xLG667rcVfDKeqy1BWfzvTfJiTztMz1YG1aNxhXOJd5ulSM
7nlHM+0kNtdOYCba+jSBKs+/Kjpt+5T4uTv5PVFHYsI7rod6L09Tlr07mXDhX1kicMzznM8f3crO
5Chn7ybTT3tZ76pie4Fuc8U7o3Qj8QfnEsyTffnqtewhS+W/FSuyOzH9HCv1aqbJlUzg2U39JS7S
5SrxOTDXvvuk9/VtqpFgiM+kW2rD9eCMULidJarXvVOg7XQ8JqVUdhZNlrola/xaxnFLI+gC9pvc
rI25yfSAmxOyW6HDSONm1E1MdtxWnQb7DmQoidy1gAG/Vq9Y1/GI8jrgbVnRUi73lC40ghztNHAk
ZRHGmgyJxXhea4tAu/JgFvEU9CtPq1niGRGRvV/S4Tvo7Uc6YqDWr/QdE0QTjmu/skj8aMHO9k1l
HYwpaZkTqRkMPot27HgR23NyM2kTe2jiRaRCEEg2gCz4DvRPrT27iT7tWSMS74mJMzvoEO057oIF
FnZVZj/0NV0DUTlf5RL2y7oZ8/Qi8rN30Tn0/BiOvdAU0IqZBdkkaI+sWaQRehf0nfxI1xbGfroc
02x5N+otVZ300DjebkCf6qORduhX67BotS9jsplvCHHHEeHNGqznzpwerFp79Izs3s95QVWe0Emt
5u+Wvx7age2JOr4dLRVmWfqaiNgIGunvMV/yrlPiDVDfkdKUpsmDb0rjkFYpx74U28ORrOTd5Fcw
h4fNLYIFbTHMUNUAzejwA8Pk8D6qmgcSs0PaOl7m0hnQ1gHdkCKAF+sixyDzbOOmoMGQORpWKGK+
WG3/1Ru1sFrxIMwaWKPlnJ8X45KaxlesEmGlwy8Lagw49oMdZpPRQ7rbtDfgJMq9NdFCnxpUesoe
4wBSBd5++onmUxEs6MaOZU+0LjSk0B7H12xx4ttuvsauk23YNN/laHdBgTpgr1HF89WMr5vYG4Ou
76ai+PA7G1yy1a9jciD3vZUmu1SUHDWteeETQd6sBoNG4iKiUpNyPzpPJAS8jvOHn9L0do3X2cGn
tfS8b5rzirEHmxxxOxz5YDuWFIvARAGZwSlUU67flXkWgn1dQZy7cxq9DVeZGDf1AnNq5KDa5tCs
TawolERca/QsHvogwsrrH1JMxggGtFkZcuzDiBIc9XcjiTvkXk4bNgaLHvecWh4cVmBzg9No5+u3
W4kaxKBqRkxerUv8PPiaSveubuxzzTTDJHE4ebutFTTeQzbo2U6by2j0sZIzVv+16LuPoZIfG6vE
qbL7qZZGQJFCbCTSmOyczr4Xmagwi6zkYK59sbLUD8beWW5F9t0uqweHcMkrLHxtbOvX3bRacPta
61bvtdd+QWKg3LqOplgPjHOFOb6iCmANJsnMGNLv2gR/vi2OisI+HKrmhb3y1mrWR5EwNKudtb0j
o8hJDZ8wUnVLHt7UQtdfE0aKnuqBJjJzl5DVNen+kzVvJhilD6FcRZZ71eRuHqaWeE7pPQeefVs4
MAzKGFwwScnHRgWGHuZBOCCnkCzafn5xl/wlm9YnpbLHJFuusqG5G/pq33V3TmF+lXyEmBA50X5v
UuqMWXtAfcXQ0ghwbmDcrGK/1aTrKAMmLWfZxLi3iuRixtbrijN8YK3jYczbjxwvTcjCLSqqwcPj
/tXzl2Pj6PhX+wapb3CFZczHdVr3m73CVuZtWfHmThvqqf3srWiNbJUfja/gCWRUw9IlTU3kU7VH
ZAap2a5RCDldNKyw3iHEr0J8c3GhwgP6Np2aj7H3v1nj+F7X73Mfi6AG28Aw/BUE6bHV2rBy6w+T
my3X5iNJi+fSkS/1hNyGZmUVGLV49xnLh74Yv9acrQMSKQygwqUIrEFeyryDEy2e6wx0yC7pEagr
eyEg2WyeHSc/db3+Joz+eRbVPlWgxNKLHz1CK0Nz6j4Kr3j0k/OMzMrstZt0yK8w8/je6ABKndBO
pTbixYn4V09S5DJoaUKn95vINNo3LSO3OPtaDP3PKrmz+g4yU9PgfTh4t6h1Azmm97EBV0GzbsXk
fDgGShSSEOhTmbhlThCfgc9oIHHITpvdILLreHiz7P6YJl861MZXFZYUGoqTUsAYLbOnNTv8f0rf
/43Hhomn2z9S+m4vfX/5no79T/rcf+H1/frNP3h9rv8fXO//YOc5romXxR9GG8L6jwOrz3Yg9bmW
KwwiRv6g9dnmfzxSJIXnQoo1LduCa/cHrc82/oPHje/rHORc37B19/+F1rd5W/zJ+8L2PEMgTCUn
HEwLht9vKQw+YVZa0Wgg/Vn5EbNwirSx9ponYzZY7Or/xHn8G6uNv9pNcQWuZmJTaOnCteAQ/na1
sobUQLe5OSKcjuHwrl7zaro3sz3NtA3T8V981f7uw3Eh34JDD4HY+81GJBk07OqbgiM8AREYLRHy
uJybtbi47Xr+50/2N5fC8J3ei8MFqX5haP7ZsWQSONHJbm2OW2FZlMVHrGWEcu+8Inn/5yttN/3b
G+NKDqcbwfv/H29scFM6/45qjrE2+zvfa1v0MW4ZchT6t+dnMN7/x7XQmtoepuR4uvzuS5c0+M3J
lE9lFWAZk6WfvbYDTnJPiqT2wG11NgbvCnIcHcKl3QMk3VkJwJVZ3/7zp/5r2s7nyIHHavombxOT
y40B++fnK6bK0zBfaI5QF/ec6iGYLU8LWXiGtpxVo556W/yMs+RfRtDnJ/z9aTM34d4S7On7zvbe
/+REo23EOWFsVSD4Qq4PV+DFQS7np3ZQT92oASUnN3m9nnNy1yECZZfO7vaws5k/dmcFynNfcrd4
+eenYfzdIHBty7F8zK/IGP5tIrmdHM0yrZvjYEODSUrn6AquNlhzEeje8GPUb8eOc9aQQz/YeHNQ
rh6XomrhQU7PnsNJlISff5ndf/uO4AazLgldZ13567Nax3xcMlk1R43+LTQyU0bdCCtgmZndNtMB
0EWYw9fGJD/6Xx7IXx0U/xgff7r29u9/ek+eR99VG8vmqBzrftY5648JoYVkswVmp85Kx7tKz9Vx
dt33LHutsf37l6HydyuA+6c7+O2VzEUFwbbmDkBtYY8Idcap/oKOn+YB68E/f16Tx8kn+uvIxJ3J
8xiUwrdNU/w2MmVMsEGF+95R6s1etOKE4+LHTCgiQMSEjqOtDrTFpzJ7HYfYCT5bM6U3PzkkSw+Q
DYJRX04ev0NVfPJjBs62BTS9fm6SLPSL6S7RxyfbGp9kvleOfFOsbH6WX1yjR1k1qTPEVr+WN01y
oBFVUV/wN7afxzUewg8227M8yMV6XlAGNhIr/d67SeoVgS5Db8q5BTNdMBsc72piqKBNGYwTJ5Tx
hIyRmaSm+cm23asJL+/USFFLUZulAOG8zXpLoa5CzaZkapfL3KuHrLXxQbNQT6kr6XOPNVxzGgF0
mOizYQFJZVghSHFTkMI2OS6xte/z9YyPztHufxRjfuEQdSosUhknf5/ZaGmbedqZfv4B//QDSOpj
G0umz/A1aj5DVj9aTv/d29bg7cnoxYxNotnvmxmdojK/43JPD2tKP4DFD6YQt31PHBSm1k+Gco+z
ml7KYdw5Th91PM/PVWNw1SntBrw5uwbzmqW6QEg7g5kDNrLUzX7HH1iWJ3IGeNHjZdb4cN4KhE4Q
6ziBmBHNjNHRgLOGNBTwDv7mNFTwYavk9Rizcm2PP3byj7kgLEFqL86Q8CRl9dFVtAS79GMQyVYM
p4G9gHPnaKXwlP++sb5txUeFW4mScdXPUzbd5f5P5WG443gzBRobxBa3O/gsiI1/3abGfSNHFIs2
dxJ766OyPAbreva96cn312NVOae0mPh9v/d3jwUgWADf5eI7PII6bqM6+9FO6mTr5WW7RL3OT+m8
DbRs3G/Xy5b2G613TJLKi7XqJ2d7Upx4gGzcO1Ho563E1Gzto5DFxciry1ItxAAibwqmNPBk8gjW
CHjXGU+510V0GxhQCe2GOBkfcRnnL1vYvGOuTsxPH1c7A4IrcrL0ZLtEMxC9cl65l7BO6SI2ZDv2
bX7B5FwL2RDvtw6al3Etc/utzsVmsC3u5E8Sh4wHRyDNGWoX45v+5vO+RcEnU8b0tG21GP/JILuY
jResbXuZkVRCY77xB7A5ZZR1aJubuko/b4MY2hK1ju7eaQR+BWtcHXODt0Kis3ew2wTL+wmUMm/2
NIb6K0yiX40MTqStuLexTEf+L9iOLW7cNftWjxUjA65CYuX3nwOxdZKPvGBerxUjoNPKL5aZPIqh
BlITXPr/LCDkP6CLYJbII4ssIoj5bKVsTYbGCtzGrRdpgq9cP70ME8cGWONMSb84LMtzWjFoPxeq
7YBmpKMJRM7AaeDYKFW6AZzvs7G9oVAm+vd4JWNTPOor/gGjGJ+AFtMPIRskaDrtNHC8nWiKV9EV
F621j202fIPTOS2M/IlBYiTFxSPWDmK5OrgoLQN/5sSr8BsIZgqyw+cP+MhH25mpJaazt62Sg8Zt
KZdbtywuZXCVmJ0n6jTrrvdo9HvLSS3DTQPuDULUCdver506EWqiId2Ob3VyWgIfxu2BdDfHn3aq
E+i8LdLl5pKVWgPkhGaibj1npB+kzLNbbnPKlTT7uW+XgIXQaXhUqksJCjGGGFE/eAkIFi16uC3x
LcR356YgnYFOC8gS+I0n7fm6MXtoIul8bVntldjaTX2zbYxSxcAPXNbVtRdmFLpel9gWTfNCc+hv
US32gZfiP5w09nM6uVmgQRvelU3+qpKJpm1tkxZS8uDIfcQmiQlFYCwzeV7O+oZPfA7Gz7OKO+Yf
2yaAsu3DIZqBCPETQQDnYUAkvQz6DyCS5xyyyqQbj4QSnRZ67SVYKBwSbwh/vaJleBv96qCqBHYK
o2+sZhl519aoeVD/GVB1Xl8Mg4BKA9NwsNNiv7RzHToM6VRNGPMt488xxsDeke5zW/vL1UzefEwe
BN4PExGuSwN5Zox7+pnda4tWBiuYbE9M8c3gawJ/YuPdpfMUxStkDvK7oO0PJk0hAMtInxnvAJ+H
1pUZL3CE6QURxhMVE7JZTVRSxF9jUw9DlJt3NOagTSrElMD3GPNVRg3wmblgpLMadKf1folawyPF
qoagXtdWkIJKRhUKHyYx+cSuvK0bF8nyxCndW3623nBHe4dVjZ0yiKefrl7VuwrxUjSBxzSltUU3
qWZvOVxsYglvsbdh/592TgF7/vPdSdrz4bQOH7V97rvxXimGy1B1AvDSvNDV90AKM1jyKw2rDpPU
tNz0wsIgv5jL24BZtZjxS0204PMUZJvqO51kaiI/96NFcwO/sIYQdQT8bge9iwNnLABEiexq0NBW
c3SNN5Ro/IkVjMJpb0Pc5iC35VM9uOcaXkGYEkq01vOjuS3ijnu36g5tKnxZw2S2vogac97P5ccZ
K0RJRkV2DIgA5jQZOxoJDWclvJ+lYtpanv4qZqFDNs5xiFgbPZSZP8HU4iveShkRZHHTUg3s7aa6
pq4cIstOzLBI5v0wjjeJZzrRkNQvg9tkOxEPIyhk1e1sdkNI6q48rskNpGME8j7HgZG5HNWtcm7G
OoMu8WwO3vRct4D4puxvzdX7vlTzoyG8+T1P8Jgs3OskWYjPg/OJyGbQ5pdc2jfTZDVHam1wwzn7
ggsdxleQ1G80DzuHrMScUOYns50Obdxkt0mr9MiHcA6SmNiRXaZLaKXye+YvLdtMXhxqbadnxtnH
a8JdMp/OePmasYFGerYX9MSulhZY3NfLg96umNnR3woGVdN8qzyoQp2mR27WIrI1l50s3Ksu3Rqw
5jPJQHogvn2W4DbDfq4xXRzFwetjY59gtwHTClaYy5LpmA+OwkXfkPK+cIfs4GjesaER7S9YEqdl
Wu2yxTsb2SKvhgL/yQLJFKSyBx3J2qFnVV51Uo7sqj219ghdwcVbzR2WaVf7HtYc7fADFc3dWOf0
gM1hn1kZXidNhZ7IbpkUxZNfMoqqM05FVdBsZ4UOoD4oaCSHTaxBCyYRAjKSt2G8H474Pii2D32c
DTiSBU16eY/P8Q1ylDrMNFhteB7rHqesSdlfbE1b8TJgJZdFf9Fcec4TqpEW1CUYAXmDhSTmqSq8
QMn0ICyuiaEg5giNM4ZZwS4wwW0O5swjEVAwNJed43c9Q4wYX7FgUapnY5R0BfTQQc77mZTUoMt1
55iqDtuqpb2BFHMtl2RkU1L7cemnAzyl+2JGDu7gwxvVg01LvBDAS4vDAXb62kMoRa0/w2aY8KYg
VTOqvQzXObM+Cg9OEN7U3XHG47PXMVvocb3xky47zKNzlFocY4qGqSo290vkNmgkNM0AxuPIZ2jx
+9QXjCieK2AGV3eH4TA4bbZz3PTDgkDANCzhQbLZAdJRWdqkZrmkb8Uqsa/Wbi0OCZ0BVjT/ENf1
k9na5mGtUgQ3CeIY34pSNoaD0pIoUWZ667sIa+LktYyxKVum/r1stXi/JFUawYX6JkvMVKzyS+vW
oNomdB6j50w0ZMlBTQnUce/FE0W21w3f3SOIvHWX/tX3chku1dQGaZbKSAAng0oyEKGLeyrhfFhz
PjdGEosMxsG6HScx0cXDkpgah7oBphg8PdDHwFs4n2ucj53MYglvysu2Z/7qJw1rAFWpIEAURiQj
iOluB7r9Njl4eUigUXc7FxQCoNJYtdOcaQTtzbwUk+OWq1OWYQ2mY3wOKp36h8+Ta5Fau6RZuLv+
rRwWNlpKmXwamn1XzQ/Kd1FSCZibhuJuIe2GsxYUHPNIheC5rJb3ImvoR8nyJr2ExB9my7AVdx70
X9C9/GwSmA5SOzwBJUjz57Dw2Tu9vfjNYTssy9g80++H9gg7yK316QBCADiofXVYQlgL40DFSb1b
Lee4/c83+eBFl3+sHTDdlOY1JtXxvVamXuDXfKuByBdV7bgnw/cCC+kjqZwiMqAYH7XI8jr83r2d
TVW6b7IuhGgHgdke+fscMnAHbeFR4y6VVsxfdL+a0e4gQLdBvlVa49ZhGbenkHodfIlMvMZ9/r4S
jOzkHb4iVnExbd7BTBZOVVGkaVAhr1ve2kBMMGStGYy55uHK8kFMChaR81x57p1Pv7Cx4RrnA/LC
9k7G2zRz1jP+jxZxlW0k86YPl7F9hudR7WZVvDR63R5xoSj3kBrWyO3lyZrqG00Q/Ja0ntrFWf11
sQntobhE/2MUMYUeFQuOGjFmKTxZjbgzCCPbyWqoH0XOcldTeS2tvgQNgVH+yr661aQYnn0zh6P2
idjaxq9Rmoz9Bv2tpxxdr9cAQ3QV73q77dFzm0CSEzQZFAwT8g3T0u9d4kgiF4uM0M0o/ZGtP2el
fywaNmyjmp6QbiOJS40jZCIQtOUE0/fojIIHzwGfAm1fZdmH5vtqIws+FbAPwqpMsCGVtxBjKUv7
6bSa5vnzHYxZFaPyWI8wibmHbW2tJV3mZSuO0Qe/oTm+jBXwWNNly86LAbsECSvBZ4lsletR4WWn
O5y4XJ0WNbaaF2MqGVzbTZg9wr2trkXydLudqXhOLFFbpUq44mkEpM0R+mpyQTpp3rgtcwKsEjyL
IGqxnPBjvweJA/xer7WF3yxqfmL701vzw0mm91m+omgigXApo5wxUlvpg08jzzLdoxy9b82ECrox
1A35zmwbIrtYW30+J5zM4rfPvtvnzRvb1tPYjFezokuRs1cZmfkxuDXIOr+pFRXdXX+8ot+81bvo
AbdNtMjcu7iikWKoE76lj8rICAqAlWHlbJyac69NkNIr+botGGPdfCl1hAMtq58yYNdaHYOUx6O1
1Dukj91w3uAsTMk3ehyw2ufPHnKbsNp9VsemSXlZ2Mtp25tx6sUssP7ZTUzorZyfJMf20QCgENK/
sW2HLQDboyGWC3G63o5jBgRgKmGGL7+RWNmuSg5AreHnlF23nlirlz+aYXDCzwHv4ejY/Jplew87
67H/ViiKkG2lbd5q8s27dnra1pHtlabreHSlc1FlesmN7zAwibqCJFqS/NDV2j0s4Vvdx1xkzfjM
W/Nh6pk6iVJPjoDbk35vjT3mfBrHdZMcVgtNPuvFuj2QKX5Uq/qyfUxX29rIrIjN4N45Hi1MofHi
t3bl2JtUlOa2k7yaTI3WpUsx23CN8PRPyeIDDrCGVhCzq/gUMRg1wd9nYos/VFM+tb7cr7OK/JS5
j08qxX1aX6lWaui5io/cWBLMfc3/xd55LEeupFn6Vcp6jzIoh1j0JnQEtUrBDYyZSUJrjafvz51Z
N3hZt6umbFZjNhsQKhCCEO6/n/OdU6JT7hqKb7OTYE3K6HvIUg/cyTfyvLS1M/KpCWE6MrqzN2go
uvK8VpO4kWWpVZyjzqj1GGzUHB2czLmeJs6/tmZMiTGKrTMi1EP8t1WFhegxE3OFYQpRej1y1oUx
nfDOZxy04uw2ZrwveLNkU6Dv4dNYgtJ6StUjz5r3iofl5y9F06PMMGFfD/eOkP1rTklzyvet5uzj
lrLcpApnSNB9K11FXnA1dhVfXNZy+HESk6/JV5ya8Qdlw23djMgPg3zVGzzOciP/1qGRVRdDF9j8
C8l9LGM6VcS7bZwczwhyrk1az7xz2qEe3ITC+2o55oGEEIvxb3ntte6jFQz0D2V3O0C9OVkZiOTk
bSjpt81Tlq2h+hHaBw6TlXX45oTStZkt236ka+R46bEZ+/tsnPZzZVpbjXr/aoapvo5gKVayVW06
470Tc38NZZEsm7gtFOBgui73NqB7kLVABlPV0RwJnB1TbivE5ajRY00ibgUoklLIWDbU0pDiVMQ/
RGSckvVichelZpdHKD/iCr8m5UkM1iU1wWhfI4xdNz7y0HqOH1oHTmVyHK2o2DVppm0MOsk6yYiR
Q3Oy6IDJBe21mXDsmnvrkKBMx3WMkdNZAbf/VTSDca36n8XibOPEizakUPDbuPkTQZGXiNR4RAW9
ts66HPuScF9cI6e5cB1a9rU95W+qUoOMxds0WbypK4f2v+55exHraxHxXCsoSqonHW1FPE2w3WJB
99gXpr9NEtqnM1S8iER4X5bkclJUVsiFX72Ubm9DbM2qwk0Nc4riFIqhdWPx2wH9ofREIxmp222Z
5DDbuJXMcgSgQiSPl7D4iu/gDSMFBURc1yWVhNiK3pLqNp95fiQLVaWl/NYu3U2l0f0OCFFCtSa4
m/JsI5ocJJkVX6h+c2FxVqsHW+rQju5c57VuIbvKMjUmHk4FFKdIUqjvUGZYMTANlaqFIDfQVzdF
wpOqz18aGB/evItIKbxSFzEUETqo1XKj2nDqG9LgmjeVsLkp08OjGJv78r9tAW9xbG0/INS/C436
vvWqHz6DifusvjJm/XsgaGhX1P2DMHvGHeBtLDhn1BuM94KAY9N+HOtjWYTZWp7uU3pfE+1L4xcj
OqfGvi3m7xpVmVXlxteLfwdzF5VZFHQXGOPRs6CVP/VXSHuoBAaNCSAgB6yc5Cd7OupeRXegmX8F
loubp6h29M3h50JCsf25X9d+/q2qu1NY5bus4Wt5nFOiyHZ5MawjJDWZ5uwicRMM5VHTq+9L6Lnr
2aWjG3TtZWuH1bFIXW3FfXLYiDm7GM3YvJr0oX+Y9fwph+UItmI6IKYVlebvFjHdY7/Rti61u3Ws
axUslkqs+1JrvrTLbpkgVgbIeMuFMEHDytBqlvZFTuGhn8x+pw+Iz1LsNxqh87vUHLyd03vWllhh
sa7rDJueQWMh6aebNrb0SxPrXDTAEtM9BuKqIBgOYTI+Nj1apDyG4kcjm47RSzGSjRt4T8LG3Ja3
K7ettGfU2LJAGiaHpfL8baWnX3MUYfuxF+mlEYzm3hZEavkRXI7e/o2lduq+251ZFqkEWohF1McE
2EtogttRk8Bgrv9eFshTOSGc3xMBWadLZlr+ug+eJywgiQwYJmCKOyc1QXjtYILHYRSG5VExKfK4
utFb0J7zoG1T+Ar49UYZyUvF2Im4zxjQtKkRcq8LUt/cOKXe7tos+9nqmnnCv/q9IPl0h1bO2CJQ
jFaKWqAmcRp895vZ35pWLU6TF32cqHVJRbsjqtMfMXq6GSDSkZ/UPnX5aJ/U3KdFK4JlFEIjjhFS
X9h4k7eOX1FLLRL9dJ5UY4jOzK8S+OGAOS7qKW6PSUFicVBthTb0B0tLgWdE9VjnK5d7gBVfpqH1
kI8gFka/303WNOFKiC8RB5knNemj1DoRPcXFRbl/e96QBLxRllLTMP4gSlPs/w2Y7lPypqFDwJp2
R1md1E2bSzaub31NZ1Cv0u/b1NDvyzoJdylif/DVzjEqCpdw1vgJ/Xp9aXfkbI9anB+0TA9hNFv3
ZYeRddKrB91pLtk8XTsGVFwrzZKjnw09pcgC9pAHIxRyg3UnDM28g9lXAa+P4q3vI+OzgcPssMsL
7jwz8utV73WcUHKRUnt9O/IeamkahbGlxq9tRr/w9n3PxwnRGN6jCa7uZxsJtldSplDrXHpgnd87
t7Z2M6U6Yb76dRrW885FxmXrxPmCtaNX6MCmjzDfrxY7tXkM8Tu3veZQAJezooh+gW+CzOS2sOGo
zp3U3CD/Cx/W6U5Lupn9zRvBvqYY5zaj6X7XdLfbTX5aX+D4Dy9y8R4WMUgYhYqNQKH4QOkMXGLF
85sgGIyuTvaWMLi+TRkuPKlVaqJLoI2aq1Cdo3Wtsi13vgwsnliZVCVPInrmA96lA2e5WXYVz3v7
er7zu2BgrIkJoI+fPIyI0yAQ5GE29+XYPAiiErHHzAfPxsEkr2JXXp2Evel76NeXdd6GnH7B1tOK
DlHdcClmgzUmNiiuJ8Dz07Xb4+0QFgVxIDPNGnMH1GMihldTs53xkcLkADvTxg1w4a6y1yNelKMd
3+Vx0p+G1PHwUkgmTSZvNGVQ7mMk9HvLrhNjHaZBhJ81clY63cl9NpnXZLeDlB7NA2kalZtCI7Ha
C/Z1aM4NkG7loRy4Ebi2vJs+6aILd4a81SH/oA4u41Sc4mdd897z3u4BXg7yxlfKDxOasFNoEDKr
eziboI8lW6oQ07oIYvvkLjpUMzmnJoENC1PNkbZn7nLf4/HZH2e3mvdZUQ+nSAJJ5jH6PafWQTIi
lXM5Uj/GSBWA3OmjeEHojesP6rUHC18TNrbE9nk2+Fljl+f0PNxWUfwti+p2bU2YmatmPhhh90Tg
OP/5CTn1rG9TTmZqDmN4GcTeyZSSbqcLqksP2jKa2Oho0+EpsiTd4O36EXj2PnHxAumHqAQSXVdf
FtF9TSfai8aMSZhWKZ1eMyGElAZ8OFtPIsHV1MdNwp0kutELyhetplHysJ91E7fdgPu0pkneNRkS
z9Cstm9WpUH+xYk9jrhpotl0toZbHQpopNTxKIakyOR9t/2WiPxH63g/6JashEHIvOhDEHHBy2yT
N+i290UouK0v4KL7aRdq0VF+Ad0c97TKPC6JKbL2S0pLL4yoX/CKhDay+9hF44b6yroawl3MDblJ
MAAGNVATy73O4P+njfMcZ9b3ZuEgDfkS3sRjbuxxmEVUGg2Rfw2rEMh35D2afvjDcrsfwMcoed3F
KQL1LKT9BnzBxHjVfBu19HKxTkttMhxnMtrrEPEgFtzt+tyZl3kZf6uT+SrVo0bmKCD3rKu92fe3
Zl0hap36+bAQ45Y3mr2FlNdSHuYBt5TxmtG4YdXcTQUBG7Rlm8vFoQbOYNRbYg7Te4HH1vpNUeoQ
5aK3SHYDsuRxcJX43qE9nakRu8DHQZCUhzxo7gx9gOZA50kV8xI/fJNVoEl1p3SKK15erDszOMF3
yteJGL+gDydIS8evicxC7wK6j9Za0M0xNXotdlJTG3Gb25RIFctJX2Jff7BoMVI2pMfs5Zj3cch6
A1UBoapHjA/3VISymOqo1I0sYOIOdu2f/rXOxpa6sj+pbHydfgFyJsIFATPan3RF7bKEUAmpXlml
OBQzvRXk7xFy9WY1MVLiVvkPmnwBHRmk/HlOhUJWmhBbb3oTOHiUiG1L05sSRWysctk3UD9nSJUR
xkhmkXtu0qGl2SMrw+31lMB66wXdyx4TF+1D1CLzmyMxB/ixvY3uHnCDVivShF7KxAFvVH93PPNl
9qmx17JYUmYEcM0zdWLogb126SBh+dc/ivEpg8z25I+CaNRwbSFFj5/FeCGINY+iyKHJjS89MiIy
TCk78ZHiybsy3ItlPIR+s5mm3tv86/c2/+K9DR0loG1jLEYF+wlC2doDPvyxyg6g1QM6ZvTAeCMj
+iIoNGimuJZmQAelCIgJrGPm0R/Hk+yHMTh6H/jhTGcc7jmalrnvrprMP+Jn+ndyNEnd/HzakKsq
fJK5YXkydMj2D3K0opmK1HZSThuPTxl1UnjetuOKWzHdyVlW1wojxQvR+1iG0VQhFavH9E3KOeKY
/nZeMEDSZ96upE+M4uDFkr25skQETmnPLYsXCIsvGcVCToudbdI2C5PouSRbySlvlfQw1GXnXRYE
8cVf19+S2XUB4NEzVGINugxvjAg7GzcDrw4/aI3vr9onPHfDZbpI5QfFSkaiy8CY3NRkV1NiH8ZZ
ZDgYB0IXote4GG+++w5OdDpvFHtenGa878qUQ8kaY+zURziWUupRLgxANhbA+ik6/Oszwvic3ydP
R4OkQEs4rqs7/6RSraa41DyKHweCSMTa123Q/gx1mFJx0si7md1KRVReHanSDKu0mIHiZ455bQxE
aUx6ySOBgrLnQsPXsqq9QD4+HtpB22fymT2PVHQAV7okn4RcYI0/3NsBw8CVUV4urZ/vBn15yxdt
4AbXlaQIwKaTteYwomZhhdE6j17CVkMEZ1Cujvm/yWHFIqZMlozc/xv6KTpKlZWV0/LCsIIH1jxU
LvU3Cg1lQ8HN4TEKm/J2jBibSo0R726ZfXMXusaMbL/kJv7ReOnX1cydpwnc50CjMzNoZNixS5Qx
UQOvvfaaJWO1o/CgGeQyJEX3M/dVwT7PTRoM1jYb432kFy+9Sc2RKO69B4TEhkS8LULs/onlysGR
mACcQn+ivUcxgbKPTX0uNZtLUmU9xAx8ceF396raXmnlte2mGJG019Lk9CkKuItlIL4bA62+wKaN
laT0s3RkZW3YrhvGfVdFC8IkNx2MSqDXGTBJkKxWx+rFhLFxGtFOkUgjvgg2MkZwCsvxhz1GDW00
Ugt7fDvusZJqAVUMa3znQHTgc5hzqcuPyompJa/Egd/3aTnczE7mrQyIHPHQT1+sQKDaqCtGuUCM
ZGX79G/O2L94qBjCdAjxchzhi88g3bBHbGJrbXqw5FeWDwQCvUaacv4vrbso3IS+KywrpDkxrH8K
6lQ4KOxIIR2+YWtVdxmg4T/SQW/fH2h/K/r8toyLrv3v//pnpbdv+TwnBJcSmYCm+em22s3O6FSx
ER8yEX6v8uSWVvRR1r8znF4a9L9Ays7KcfgiNVi5l70Eev0Vnfq/+W3+4v5uAbPg17FcG0XkZ8k5
duwhcIoyPnTRVCHB4cLqYQS31RqJiwSMmz8bemzDIn46DSMwIVLzVtY6CCGyeOCSrQzIjYgW71Hv
iW6wI2I1tBIgUaL/GxGuJDx/usvbOrcdlPG4pi37swSXdrbNYPgYHSb8rBtNRr9U8UYfiL/wAkgo
PourJXPIWuPfdlHoF5EJc8/VYWKavJAq9eWcxuO2j72cXI4YH6KsTMW4+Tx4uxuKrdZKB97Ul73/
BU4nygd9zOlDFqW2qga/PY7p9JTPSbnRF0SxZo5tPUjtja8J/wuBfLGp35vNg5ZmzVYVxkMt5gHU
LAcztTZU/fztMFJky75WoksPWV2AMujjaMdlse4QVj45uUm8jH/tRPNy5Q9krMwMXmigXULoOgD/
uWysuipADBjLLva1r03VwgFFvcsZrH+bM7S6mnWQtUelFC2or3m+9hgxhKvzmIjM6HZwuCcvRfHg
R4ikQivHb2ppR7BKt0UfvolS7/eOdQiSrDmUrUdVu5ySXe1gknaW+rL2q+oenAB91JS7VT5306GJ
49dujMv3BsjvUN/fl8qnjOFPi/9XacL/zxLOLQZ0PtxU/olwfv06/u3qdYp/ln/yQr2/7I/UYQky
t0ngw5OD8wnv0j/MUHiP/q4LLnqadJRcTNmk+m2Gslz5Ijw8vAqckCdvTr/NUJbxd8v0DceDme7q
pmH/R4xzXFR/vqJ1GpS2ITxhC2E4vrA/tdswxSK1BIV2id90HdYOSStw/hZISROga4cMMepeZIiR
c4AlV4rMI9cAZUjeTBS39baOxE87p8hriUvKJNMJa874PnnnZ5segS75/JzLnEU6ufUJOG7LSL+c
LTx/oKIlZ3uZn6Xm1CR18cBrqEcR3gMTVUGflVXf1nk/7lQmgpoYbYtXVs0y4lBAa/3lSbTqORyB
cZKPi31uUTs1YKJ+IuWVBhqXlaLidYuNaTp3542K8+0lJ7OXlMHzoprzAVmg71kOKsZXpVqoaN/z
RPR2RHUIXZqM2zsnH8RycQS5u1vi9lKtrwJB+k8I+aFWbMahiBgFfI/hHaDqZkbb7D7Ezb7Pur1J
UBUjrhWYhpUls3bfgxFkRIJaTGLkIuAf3hrufeNFyOOSwW4XlwoNggl4QrnJosBbiSDYLNXwq8vn
W40RZJACPGNo7F11UX+DmircKdkU0RuM0FJWbfq4o8w0PAZRAs4P2YLh5YR2AYCoouZ6NFKxB2+y
1askvOWuVXfNxVJAqrHlXJ+H5X4wDHAJ6da1tJgQNkBCVpqSu5Qu+bYclyxGvZpkbXkMZQqf+t+Q
NvGULYx4L1eFaVOIAeZIygo5YATGNd2tXY7OxnA6j/Yvgkp0+DMQL9157cqi3TpB3JO/SBVLzfl/
zJ3XWdVIgNx5We1zXjy/Tq3T/YC6aE1UazOD0Tzv928O83mzOmxIJD3/cvkZ37cDglmgW5/fU6gP
d14+v99/vq6pSNUAeQ6XQr6jmuQNVb7z4nndkEGj4wm7K92dWnv+Wd5/gvPyp81qcYI6hlqw7TZq
MRqNat+A3yVBEDe4vL7UpPhjMVV02/Oy2oyyKQWoLndSW953Or/ShjYyw5HEkYKi568O+2nd+e0r
xFHpX77kvM/506C46Ajnm7rN+c3/ar/z22lh7zMy7F+eV51fel53/m7ndWlr3jQO+O/3r4uC6Kls
ACpEMudYk8FJVVs2OoUY6MoN1aVl/XnW9OD8aXN4k0hBgQncTt+iFzXWjhaGGGE4xvlonxbVsVJX
BkCrLT4XGyMB8s1nGvWHDtGy2uevXqfWvb9Y7aM+yPsRzsvnV39aV+aTCcuF7uooS8NV8Az4TZJg
OweEbYzpQn9fjjMHnJPa9GFWSKpslsnb6OdNsHpyK96r6E9Metws5oLEzjimQaV454zMF6dGPRI+
7BSqXdU2Xd54zruqxd6xjd1M6JGCHoO3rE+KgawmYG24QxtaQ9Td3N6pdWo/NSdU7M55Wb34vHg+
zCix9mox0pHI+oUp1ov8dejoDSc1pyaiRMlde0ux/rChQ78fk9mIyCNlkPDPk79a16Gfk6BwBYJX
vGc1p/DPai5V5Gi1JTQmhKqElE6dDANSdOMZz/fOKOLrzzu/v06t1dSl3i3A43B4HpKc9oOa0C/i
04MDQ5UBp9yRDzc1iSXyX82pDYZKWa/Kr2h7h6OuRe1JTUxXpwpfJERBCz/8NsmfymoZd6oARpxC
ncrr5EEstA2oGe7IzUnIQQ4VOnyeqHVRKX7oxURst+T0T26wnAY5KQTfF5Tk+9isGv9Vo7QJNbAB
ae9xRvl1GuXEmLoZ041zivQcKhSymGYX2st9w5j3iu4M0g55wqj/7yz/yVkgQ63Vyl6dO0I+BLOL
JUMwtA4ss+Hu7VTroJPJ8uqXUD9MYHsHG0DEPpCDMH7v28CYmYsEgzBqbnb6cpv2hJaAPZ1JlJEY
UJNxPfAlODhO75TzqCTo09YTkoShY5pTuxETzI4HfiiCjC1NrJrKdSnoN9ay9ZsEyDh4NalUApml
ITFsl9g/ZVRkoY9r43ry0A7AaiWyQxu3jWzV2ar1JkexAVKz3J1XqmW1RU2KxaedV5kZ9SUpJnpf
Pm//sJM6iFrOpKDBNLur9/dZaBm+Bw8wvPvgGWO+m7RuWRD7cjuxaNi8T6a4hpo4Wge45yROCOmA
5vdROw3277mWSGoaXHJZvfK8T/eeYfXn3c/7NA68VnPRAwSh/yDhL33MPVUtc5ZBsKv+TMr/sH1G
r0RhhEy/T/uoV/8frFO7vL+LekkQj79ClOvb88dRc+qrqW81MJ68whiJM0J+KfVrnb/up0X1RVPQ
n8tdJx9I58k57U+tC+UTROX+UdbeWc3kcMLKR0upnmbn16m5icFWHA9/vOa8+f2wjEsVh08r3Vb+
qp/eVu3zv65zSKaDyWRhC2Mgy2w409WkQ9kPplAuf5hVy5Stf+/0eXMrBP/K/337hyN93vXD8vvs
h2MTH81Vp/XO+6H/abvadYlLBCPGrw/v8dezf/1O5w+dzsbjjDRj9+ETqNnzLh8OobZ8XlYrP7z8
ffuHj2Nle7sFYJ5oKWrMPybZH3N5mWztWpsPauN5/Xlf19YD6knZ83lVYHfmieor+ZpqVm1hgAEY
tDxwOdMvzOP9TMv1pCbT7DcnPCVkyiQ27lA1q1aqzVlX0Rs+76nmsOYY6NUosibnzYxxyJhOeeAP
hzNlSqM5Vpir1Kza/v5OajlplseFCuiOrAXf2J5fruY+HPP8kdTR1Wb+3fcaxLOdkU/aFlfcF3Wt
nK8ItWiHDhDb9+vCGZJKxwbBVaj20vPKxQiBeZDHKWmNincfqRbQKNs654lXIEPGd6ADb65tHkW+
0Z2Ssvs90YaFCCG1nC+poIAuN/mvTY8X9TP0f5LNuXMGQD7tkuRE/bjYzzKgpfWiZxo7VBBmCz9h
27/Ovf0r4EGelfV+SstwI4wHFNmgTvvhGwbu/CKmdrzrDPs5mm0fzi/XbMphSv/C7yyig+S3U933
80T18JeYZEm8e0gI8Uld6L25adKQBq6SsFg8zB1wYWmdoHCnODfazlPGE1OI6aK1u52u0wjj3DGa
PNt6DoEumtgkTXpz7ruqUoTqxeYTY9O1Y6M9HxGFqSrU/y/YPc7V63//18uvnMDguO2a+Gf358qb
Iyk0f4wC/HPBjijL6G+bl7TsGC34EEtI/Z8X/iOW0Pm7AKEj0JXAGxEk6H0o2dl/p5jH8JvJoDt/
ziU7m2IeoxtU0xwdkBKsoj9Kdrb4OwgXnUqeDinE1C3jP+EXAb35c82O0T/XtoDumHxCScWRVcqP
Y62271WtM7nmJT4CmZ2iJpDNoYN11rIngcjcm7JNp8mre0hN+m7nZbWy0xmQG7TCkahoenINppE1
Qr0ht40j2UNcBVnDAHs6Uo8XCPeWLb5i+knqHG5SrNtk1cC9p5ukJqhW9PwQy0SpFIOl7KOHTVtD
GeaRSgAMy4KoeuwaFMTCnOBhfC/9Or8vBpOcvyj/kpUel6x1r4eZfigGcAbYREjW2zqzIY7BcJMC
790UCUIEp66eDDE+TrlDJMmYH7XR3PpprGPgTKtdEnnGxg1xC4a2dzfGAOtBLa3cBZ9HWpUXtT93
m4CCK1Rkrm/DwNQx1+W6zGM0y0X90yopBdLRvq0s51vtpfdtHd414fjVq0d3Q8IUDNkMtaK3wKLL
jXavxZBYHRFc1gXjNl3svxHannMnWE0Cm1wHlWBVVN2V39OczscrGybmVlvE1zqfb0Ra3CFyfhaI
tjfZmN8V3IkLM8gOi36PP73cef3z4AuiTW0T2HU4MnxZL/tgbKjNtV8nEZ1sOcYxMQIqFCR0nGYG
Fv0Z8xCaYFdMC5ECGOfG4r7USnyEpdEgr0CGYoF3K56rUMo7XEwLyLowShnLBckY37HSPwZz/WDU
za3Xuk9+ZHxpPZDF4ZgcIIZf+ZDcCAQwsUPcmRo3xhYipD2sl6m6GMcGQmxY/6o7C+6bVfzyCCqg
dIFiPNhmTnHsxvHnOIITsQJYkEhpw3QvzW1Lm52CVpx6/PmThmlbj3FxBLggXNy1uo3JzogwkRQi
2JZ2/Waajg8aZIE12wObD+9817zJOuNVZPy3suoxH+gIdsVsAIsmaQnxtUici6QLa1xWePacEXjg
wpfWErHB1c9v6faceE30HI8AknHgkCFodtbOZdS5ztz1OPo/KpEBQRibm6L4NuqoRpG2AhvnfFgt
onwwvqYmPxWVaORrtoOcObi0Jn8nz6dKL6HYSBXc3MJuaKO1uWS3cXYsRu0mXWyyeJyT5jo35jAj
ZFvEgHNBg9eP3aJN51+45K8zh4y5sEtuek/X910qLe6CVxr5XTNBU0cR8KUxgq9W4V93vYN8Tp+3
YUy/bYQZjOLd/GV3OrXeE1yEYl2nJO1WXnJAFpRK7H/JCWHsvKp6EqMDp79tNrimCIIEEhs12YNH
+PJOpOhXl+nG8jwG7kdIs6YVI4IiGbN2XFCV9i2hjZDes+AaW8UhD9OvtV+MkCsOjdXaQOjBTpjx
VeN1jyNqrXXm51u74Ex2TLyfhZNhDAq9Fd5CR2s2WZmMa4bGD83DOHj8k1F4QPveotK4Egv4nz51
tNUowrtusugqMwDZrwU/ql5AWPZSs1pl1fzGG3zPY/tWiyjkpU38w87Rzw/5Nmibh8BJfjAPqHV0
Dp6m+XDb+bzHijSjnRUkl3Ed3kfI+mkEDCW2GPl9WsE4vmV6XJt2Oq1NrNhrQThNPkPHTIvkpjWg
oIeQJzsNqdB14TePXaPfgwJN10g/gbMk1m0fXWWNS/Eka+8cKwbBOOy0NsBk0vXHUQYh6uV4axbz
vYtukKcEp1fyPFgeaRSt80YIIUXMgncMNQyMmf5A5Jv0RRAF5Xbjqy6uAziXU+jdtFn8ii4dc0GG
gsVqIj5k92iUVk9Xz0w3/lJE26h1tt7CIyXqg4chGn62VnmvV8PzRBY5xIDi2jbJLO80f88333iu
jUK+OOJWKbYuKg1tap4M8AaDaT+VFDdae4FlWq9qo8BWkenIkwAoIPcyiDobx3pvx8nbRCZrMi07
zSTUAabVvO4621kPJXF1PtodkKsGjiZEElhlr7UauRDGj3XbF086hzc9N0ExhP89tfRDljvbJuj3
pLv7P2FVvJl9dJt44ucy2zJuzeMgcXzl47/YioL737IUHj48+zoe7IswI/Ihsb8Gsf7qBvQZiFzY
RgvW2ch2LwOc0v40Ipo1gvWQL7dx0IOJg39g44o2YWRLiMNgYqUjzVEP7/UAa0TeXVrWcUrzWzsn
CJGiCM/BSmyb3kcmT7RSh3g3K+6yIXsNE+tqcRj38YfpxbMAGRB3ejvUxjqWVxdsgp2lWSRmRtHr
IuC/jnDOgi7AWIMYbcREaWnPTkv+Xdr6B5lK34XjsMFxAsYUVadXBD8HkizWrYHysFh+gEj4Anv1
PiR4qhzwxnZ9baEyooTauvq3gni7nbDAImnejJPOKteuOxzNurmctPR2jmhOkIQkXG7yhRZsGArc
62K5N3KymuqE4FAG9Rpn4ripfUURAk5Kl+7HxDlUkARq4X6dcL2v5dnumxXSUS+wNmEy4y8zv4cj
tLuwtX7kVnM3jCHGuYQQym9FpB/ceXr1p46RRvcqG60n8nEfqNcRcTj13xPQFPvFY1hysdZ97xT4
kNr7OpwjeWs4dv7BoKMBcKeUaKR7e4kuPB+uFHQXkkRTCFHOrWE2wdpkJ6949Gt/11bpiz2aqDDw
e1cLJ6KeIJV08gsyzPsNlhfudxNsm9Kt99jFsVQt2PwKwXkzIFLF3zis+2WByJTV38QIqE4XrK90
ztwimINLmhTrsdR5unGGWHazD4vs4FQ2km37NDh8YIjrT/5ELPLIeGXif4+BQRyTxfkVpebecWs8
tKP2w7ddD2fhjUgiH/EEqbgZIvG2zp67Uej7skogUlj7IQU3ouupvhvDOtvz4c0LlH6bvkfXUcVk
jVZc4k5ev1h28kgWCBrgpn61sFJCiXmyUnIZkmqE65Fll1VHeygoNS4H66kcpAGx8r6QGicq7yke
ILeQQv81TZ1ICkW+Y1a6GcwE7nKZ3Dt58FqQEbZFzcYjKFk2zfyVAT2imO0AGxEoBA08kZVPP6yq
QowV6teVhSHdWNlj9oiPBAvp9/x6sDGYhQYk3yZLq1Vut4+MwyeQ3PWvmhS3WwNnAkkou4EkM26s
3lfwyA6NH3elAwNYccc82faEOrWHAlE6OeKw4cHwqp/Cv7V8/XkU3q82grKJ0PEybT1z5dvJFcbm
jVniEfZBFPeRftu6FfEACPIQFxLF2jkMhY32RiM0fGWG2jWJTb2dgdiNaR+l4ffMSn8kdfhSp8t1
ZCX3nZlcG4F+5c6OTxSkfmG1BmDvfNMs4Mdb04BbEk1f5oIMgHypHxbPei4056IUDBAYWfbQZ85l
KeFY7URCVKztcjKAxjL8Kspp3hZpdCFqi/uupMajJNIK+1EzJd2ZoJ3GT1qQZNM3kSwBN6/qNqBh
zVfpI4xgpKaMCQ+hKLwpBeZf/Ke+eRBZ+qswjG4VLvjUYe3r3vyT0DF4wZSAGxfLmTdDBGnFBS1y
zc5JlhblTl7n9Rg8xi1SN69DOo3qDotxSJRbJCxC2+5KC5tTgioIul92H2iC9+5C3kBQV06H4CW0
o0fHW2imFAFy67ngcUYMVWqUITLFn0Vr3ycaQHWGhV4mb6RiMPxCFvtqLs6GlvaP2Cf6q9L5raIg
ue81G6R6zxCIDwnC7uA9B/29Yeb7WYyXRhNcoHQOGLVvCGdoPdodzS4u99QQqzZJDknsfjOT/CKo
67eo4xE7G9nzaJJbYXiHbqJBv5jpndHjjgOt8DPqgGvqxXhl6OmNbwwkyEXOjy5z1kFB3sqSygfe
tOY5Xva6h6OnIaPKyY+eo5n7Wa/fWq9/sEvvh5VgBWGMZs8Nd8rJbDHcBJSLTfu/b11Y+9NPbjj3
ViQQbN2NlSL6rIsuAQ0epVtcHenGTeu7MSEYz4LyeoiQ7grQV3bxOIchj/81MEYyM3KSptPRNwi/
w3CmJfYFDYIdlR7032I6xh4Ef8CdN0vk3oyBfmNWVbthOOEIzolOUOus0YFJustlXY4PZjNGa20o
D/1ibtAZ/7TD+b61YH02fX07j8YXvfK+Y9+61BKH+4vOBeaBpCG8isw8h5N3zPFdmcchNqNDlzq/
5hafDySUZqKeh073cqy5r9f+F5PMjh26qmRLVJ3OCIANvyZep53xhRz5reMJ6EFYjIcRrpybX0zB
YzLagggH2aq1ySpyEh6AMQgmLb7q2yaCqQMcnMGJgzVzj/L9zlsF34PR6I5oHbAWRoB8HjXkvJvC
BdLUzh5BhgS7jzkG9tx9suwI3tqA5NC9rvhdQ1JngJi+9qa+N+r/Ye88lhxHsiz6RWiDFltqzdCR
GRtYqoLWGl8/x53dxaic7i6b/WxgAAiCIITD/b377ulPuf5u6v2vKPR/BvPwxXOs711ovwUm/W3P
PTD+fjBL548qKR99+NAr6k+3I+ZPS1FkHHoFnGfrB6zDvYZ/Qh1dRzJScPOKrUuqEFv2rWZ0u0qn
szBmKWzWYSrWkZ1TyFiUL01F1jW2hWCAQa2nVvVydgD+VQwi55DanHkMv4b11UwaizA9r3lPCU9t
lDzps9GsvSn8FbvmpgvwXgSGbK9/YB2UHaBeOLvcNyk1JrclJ4kMM8hZsmj4u9hatJaLWVZtkdTq
23HOJmCe5bAMhPpGZhFlUtYLrmFUDfs2F7ipsvwpv5dSl4bfRRWsqOcghCFXyorH3AcoYdkkOO/r
xlLvtjifYBPVd+XtmDDIyw99j/Mu/pQplYZ6/e3Och540ro6b/pVbsfFAtcxe+nOFepRMJ/NGjI7
EhUvIqQQqsFHj7vW+gbvtc0Yu/ikee6FAsJO3OvQ9SOWdzIYM0TJHn/8hcxnpQ52NW0Y4bom4pfy
3+bif1lWE6xk9lnmqeVcKaO2clYyui1EmDuDm1ZCuBGBecQ4pUpKTADc5isyNpUgQ+fpgMRC/re0
Ucx5/WlWftuZXHi8Eux9m53Rvtg5FHX5e2PTjEsfSGabvM+jfpBnTu6D8hzsUSzqnOW5lmclabF9
a1qNqIu4/vKayG/IObnudjvIZTkBmJHS1w93lelBGe2e5Km45fDlqbnfDfKTesSZFJbFvJKnQh6k
LmPbVOCDuWsJd0xW9b0dG+LLaXg7v5QhwtNUTINaNd/iriMEkrf7wAgBvxXgTSm5kElwiUTOYtvZ
zsG8CQIIUBivejnEtYYMDaEdSuyzMTt8+uHfZx1yVzBAQvhwYsvb1aNegz50b8BUFTdHKKJo2GdA
+G4gmD+lsBhuJ3e8AcfvT42rO/6E+PevD9Tt5FXhBaKbq8zY/IXAnNY4DXwoVAUjt+JxlBMeEZKd
IgIvwv7ykAq1f8jqod/IY+n96praM8Rw1erxuM140Add2dw2FfuR35Q7+4/rvA67yFDwdeWd0Mcp
sYTCJ/7DccMmcXamj0XUn8B0sQEemWxg0i0ug2kn7+Cxs4bdlKOB6Ko17nvxznfFk/Yff9cu0r0f
mph15UaAdeK/zpI82jk+UzpOCsQo7Hp/u5PE2Zd3kly8rysccy1aJEufnbXvgNcOHQyOAoUWRm4v
J/en9dMtepuVn8+EQXeeiIOIk337ShtaW+WtbXIkySLkmlcBsPKg3t+fcPn35FfkOrkYiLtQ7XuM
8oAuh060kZ8h2P7X+bh///dbUC7Lqybnbt+Ry7fZ3z6Xi7+tu922pYQly4/wxSZ0nJr7oETPneo7
kKTTUu1t2EsibKx7FjR3vVnok76JGyr0rIbRkLjig607VBJf87nFoSkhXOme9JRuoIoFAnzA3KXq
su6Olki/E2t8zLNj0Qiej6e3xIiA+e4MbPnKSul2ykSZq5wUXtEi6qltWFtipZO6ZKpKNRhWTuEg
i9R9UNw5XOvEpiyRwA7b//vZ3PVxcnD15yQt531qv0xmHB4HMSGhzltALvu6XdhLOdvpdb2jbmM7
GOMQbPBdD47yA3j2eEO5HZJzWuhMPD5y4olb8754X0etu80NLj6+zcqPXHnb37f/L5/f9xyNTgFR
UI/HE/aD8+b+9U+7u8064vc+rb399KcV9wO87+Xfrbv/uvx0tK2P3K/dYGs01vq3D+/fv/2cLm6O
33Y/Cy1cGbWvt93dT85v23061PtuWkJgi0FnLHX/KcTE4BPUr2GOBwNUI+JWn2bx86kOegY0raOe
XP0z/aKNdYnGh4lcJ+dkXkYuNmOy6UAQb6nQQEjgibxMJTQecjLJlbi3E3IcAyhJ8jUSClmMVDZ/
Wk6y0l4SqKITKtt9mU2UE0/eADLZ6NVlvSkM7VFmZqxs4H0vk50qL7i11TCokVnQfo6JadgOLgfi
gXSHKj6Mt5wO7qu0Gm3SBzszcdeMl8kI5U0YqtCneBVJsbPaASCNcntHmTxKO5NiBcpXUTbLZVUI
auQiKfWPjNwBBc1CSCMeWjlHT2I7hCDa7TSCcQbfdxMwtKH0OMcwMaYQGbvQuYFQXDWH8s+539bV
teowCh3Av1VksFpt+OdkgIN4uK2LMTzG2nqpzuZCbtCbnrkNK/qS4nqiMwYVKuY0TsxtTq6Dac49
YOHxNE1xvm/qht6vZbnlYZzxFLil3+SyTcrdLwqQr+LaymxbRGYEbbC4zPfs21TWyZLRNRFjkXir
xETOySv92zpD9B8Z+/yI5YvgloG7zcsL3efE1FrXW96T2veMnC1fRbdl2b+c6XqhXN3JZFwEt433
nMjLTRkZEdpkkSiPql99BPhPXsH7ZTQHvPxIoHGZ47wgNktfVV5CU7bAYd1sbVp6JQ6rg1wlJ55Y
lOuCCRpllaWvlhDxpT0unceyiNv9ZH/1VbLmssjgPvl364jE7JSoAaymGc1BygPkpM0JBzSOAWtd
SAZuE2GCEgdEmT3VN1fSVmGOvhuBV+6JRVrroem/WJqQG8nrFchLJWdRtb8K3vHmVlpwvyLyAt2v
UlhrDFYdKK3yUtwnjmik7ou3hxMv6zXeSb/k5ZDP4r+7ZFKHMBR6iXHNvJIXp7S9De67NjYqPHa3
SyWfQDfurSVkN1IjQh3Zi8j65Ey7xMdachkLiaTopYuyP3yUSKktoqT84ZNRWA/iPAUapx2WG5oW
uXyb9QJ49fhl4/8uTqEqJrfz/eeiBu91r+HBcHtChLyySdx32VDKZ8ibRm9eytnbM1XY0d4uiKOV
LilqO3PHpcHVRwZDCxEqoPDU1KGeRNVhkeWoMmXpg/wUIHl58HM0LfZcvsl7SdY3FKK+4b4o5+Q6
S1FIQNCRkHdaKE4DTILy/yUWNznE30gsiBgiRvjPCoslBdh/kMKN/qKvuH3rXxVRmvkPzQCLBJ1Z
6ivAfPwTD6Xp5j/gCeH659maqVNm+GdFFHgoVXN1z9NUxh5CRPGnvMLQ/2FRcE4UG98CA1XG/0le
of9VXGEhmrY1nfoqXnsq+XRTgGg+FbJjXoeffteNF2yiMOstGOa0I6bTajlugzLsXwtzzPedGbmr
KoJ4qdRWvdBagi2kf557v8heMjX9gSbp1I9eiOdKfonscFWBxrX0/Jph9nSgKuUjUtxySyK134/Y
H8NPex0I21zzeBqvBI/szacL8W8KXq3fajfFHzOBJznwc1TTpRj3r3/MzKcy8XC0uwS6kW0Hj+ev
NX/MZo1NMkZhpwJD4xWZmnib15Rudx3wknoASFyG5q8WJtLRG/trYZfjWQfGsDM6pd24em+fayKT
WMB38KdDc+mZQ7LDC4i4u+unZ9/1f5JbID4wIj5wOu3FQa611PQGEiHv+COuzu3WVvM/2iIcjjU1
u3SeyeTkBHIIbLVoNtoG22qncUAmJMHaHjWEJOHw4GPXv2r83njtRg8rXMcMj/RvciXYk59Qnmky
jF1ukqEM0G/+zfkUMqDPtbDyfNoOYiAGKg6WYr9VzhG5Cl3wFu0lmKd202NOQ5qO1GAATOSlD7Dd
K+fpoMwmB4sr8TYvY1zGBlQQDOcir4JVjiluChDw2vcdiJoCMkpu9zqZMgKWtfUcQ1x8UguHsHDt
W1+CtO0PfUr6oC/7/BhQ/eAlvntQxGSISZZjJPmSFCKcZcfPhbiRRnFLpUkQbdOwxOtVzyhNxzxi
C/+3XvHAYX1XuOm1tyjnxdeQNEYRnjB5DU+V5gSLSR+0F4Ny3tybH9zQzt6mwFr1TjasWqsMzwTW
r1OPhKCMkiU1K+0u1K2nhMDvLg7b7E1vL5XVVaQ80+dIKPvvE+nuRLcq+hsskYDI/XZh0Edh0Awh
iAfZENKuz0+wMynBoJRpc8mt70kwF0c3oYRc72NlV5PIXsS+Hh1707LPY29G2wTZn+3n60oPj21V
xwc9ty5da6qnqM3XRqhsvRYUeqW+/fcHEq3YXw7TAS5LLxp2AA0NE4E7+tTQWOpIOXET5BdVV5pD
nFhnbHUt8mFDtOpI9fzNz8mC9k/GLqr4PRRohLJdCGeUcP/190oehLnCHeJCiEsLr4r2q2oTSt2x
EFlrtYYRQ5vka0Rk3nPFk7VQzWZle11x9FQyOZ2pPjlPxgQXsjXUbK/idbmqHBJVjO3bSHmjOwkC
uIa2XPhqvm68yTkXGP1sSl34dqm+/TeANNlg/fUP8dDplm4aAMHEK+Wvf8hxoKGCNo8uYA0/8PTA
virEHwqcSU2bFVTLwE7UteOAHm5w+zgZNEcU1HVEG+zqifRqsOpxtmk1vmRMNIlNqT3ISWJ6vxDT
Onsj4lnEbDFZDeocHMcZRm8T1hu9q2neNf6dA59nM3QMV/xqOFRunS3TccIJR40qc9Mg5riolLJC
iY2ddy8rKE4LDwgGwoup2d1t0qZut8LxJ/DmhragbDZBSb/Ot5LxjHv2Ums9dZ1r+siwqTSWStP9
0TZqeFFqFcdM3qq4ckfayXV95BxTMu/wRmuOfpFTj262+eW/37fW/75xXUe8I4Hx6SZvE/H8fbpx
VbuzcsvylfPkYt5KElNTrIGCJjydQoUWuI+J0NUki4Fd/Uw0N/5lZBq0pmIgpUnxcI1RzDVUYnWf
DEq/bYlXPsUTVOdIbNs3y9FQpp9dl1zMBKWEbscfceFOi8ydwisYjumhSjNMcKyUlii3zW+m5pMH
LJ/MyrVWaY036NTPOAtU00NcZsNpTqBFEfVW9kGuPQ96AuEay/xdOLtI1So138GsrzZTqdLSjnNU
gf7O0wtMJGGy+bVPxvKaGmX9ZjqPtd6M725jtWdV+xuXIR0ZGqfuL7c04EtaAhBncC55rYh3+KdT
a9dupNZhS44+8ykE1lLt6LmddlSbURVGwUhDMLPayQ/kZHR9XwEEzza1ogAkvH9H85UfJbD0T6s+
bWI5sYY4TXzxvre+yeIlVO0S3wKxX/mxn8b/mr1tOduKssyhUQP59fDmEEepDDUqTD3dfPqi/OD2
k/IAQ/i2G880327rDHkE9x+fPKy0N7CV1H0TtsKp4X//p/vW/9yv9jNDq3K4HcOff+a3v3U7JrnN
7Ue7MrvG2krDa3trta56LMR/kBtgVecqtzMvP5ETXJM5/XLW5FFNqkvIS36r9UTQfWz/FMM/Rpru
7SivK5ru3Gs0eb034mCjlP6m7btuOdCJfeut+Q9cy4DztK+TMuCDjNy2S4xTbM5/qGNrr/opemmT
8Fs6tvMqTMbvZaaiI+/6eDk4boJI5dh5avnqd84lbuDukfgMtgTB3vWIvmphURfdEaSpNSB1hEV5
42O7qqX9Jsa9y8B+ncw2KoeyRaMTVPQVEl+/6JDr8GN+xLQSl29s6yLcstvBxp7Rj6Ll3PoQEBxz
EQAT3ujYIC5cdXzGDydcdz37iFyH4Er8i+7ZvKyU2Vhn0YEkyhIjavsdZcTFjn4iAMLP1YnPEUYX
XLZ2k9j1g9br1w6p6jqJB4QXbV6i9GunldMp24zHYAXBJNrqCM9CA+lXYPcbHtsPM/1wsxpByVSW
kOBdSEeNua3MsIRvQAS+8DyOqozZGeoXpUaXmpSnIqnsdSMg2p6pfZnHWUHJcEiQQgVBEx6VVsXP
ssAY3/K6HZ7X6yav9ZOFZTurky+Jry7CBmaIlo4/Y6t81s26WxW2/hQH9dmrcMQmLPSEgxonuCm3
FXm+bdpjdeq/+F7pQ+OIKEYf1nnX/3DGcVWnebJttZSKuaIyrob5kWDS7RelsW0nDKpClLNug62f
Yudbl+qNY6HSImImlE7RvqbgvLKPdWjbB97Ux6RDIdmFaYRBQr2yEqR/vcPVi8cfiFafMidXzjrm
tlNhGrvSwRxQU1RcGKtmpWDlt8zdeqCc8AQfoCP3ZO3HMCgXuBVFddDutBhrqybEe8SikHHq/X1X
xTGtec6Zbmcw9iNCYL0JgxVgTHo1GU1w4rxqVYq9vh7ki5aCwxTsDSCBjghTgQ2pgV193ev72lF0
gt8kWGd9/AOA3wGimmnFP2EcbIqxhtNkxjgbFvXJtZxDoSILLIbKRTDSrWO9/w6875QqaBKU6IlE
NZZ0Cez3Knnu1YUbozqITKDt2jDpCzOFJKsdW8yURiJU1wGnzTLsai5Z/1BjsQK1pX8l1/AcGmgj
usK210FdXhRL79ZFjEacKNRwdgJv01dmcPB8bd3H+YvRl1vVjYJVU5Soq1UTelSEQTa6bGvRmjSt
MJV+zmbvLpA2EuaAL0PyYVnmDvRzrb90GVZl5qCeAmMmYa0AHJpsWBZqvbEdpDxuiMIocUGAYRKf
x873XgmuNFjpwW2St6lTkNJ55bTLdYPa7CmHbaUesoBqGdNJeUjt4NEsfJQBXbwO/W8IagE60clA
XediM28R75nKjYv11qV/ceL0agzhGuseuItD7iONJBmFxmRYW2N8QdoLiQIr5EVsNS9Vz2BQmzVQ
HAUyIIdHeQTWOtOvXNhe8Uoni8oe73Wwg3iTp8VJU5tsD0DsK/cQRt+564LcRQRnUfC7qIZZ48Vs
fcUXG9N4jODWZZnoG7OIMIrrQKeMycm1i3rtpJkGU9x81umZYnSV57te1aOlrlTKKvbcXwMu/Pgx
NsiaIuc4puF3KsJQ+nOmI8ue16arvCkRQkYKK997x9wyFhuX5dx6S3PGPT0+j5U7LPvAoaJrRFFX
oPxVp8k8WjntZMpoaI7N+DF1o3WvT81DQ8VsXJv7ro7h+SRGvbXtMsGOGtdHv/WwxQb2ObZUBXRt
8pH0mAZxIhtbkBXa97BJ0IZ2LiopE1fnMalXXtdeJuuhqBC2jH7TEBi3m/Uwjxr6ysd2Jv5mTIwa
28w71lNJlt/DtltNp8WYqsbW1Kh8qCrl2F9RTON4Vi4dr7WeI3hWAe3hMqTKaWn6QidUZ8+5jzGY
35qYMqGh8VM/32rWR+f1J70jt53kxouluyfH5wrPbbh3+9BdTr6XrJpoftYrBPIjNIalXmjjpje+
8YD127SLXhMazuUEbwHfWXQc9KbnJMJtdDC1Faq3bQYrZsQzczXVXYn5KIu1U75Vifq0KIv5q8De
EwIFP4ymealQmFFX4yWk6Syzedv5GIY7DtSiwkQHDykWx8M02SAp96V0foybDNDFOGEY5uYAv9BC
4n656gzjWYOkQ/SmoAXQlXA1Fe1LpxgKPRulWmVK5Wzw+T9iEEteNq8enHh8jvt5hzfhGVH/ry5P
fmkdIUetH3fWPGdLFDZf1Fwjq4/iAyzygBtFidoqHrtzReHjyhyojxbG7K2Vv9t1SSMt3A57q18J
0EIT4iEOjqfx6g0NTFQa5o8h8naYVGhfdByx19QhDcc+8JRL3hS4uIkt5EQuJnMeXFVEgUffmvu1
/Jr4vsaJ+eEG/HY/z8pTO3aU7Pepsw2SIH6JWvUPuY9mmM5k17v3ivfpxsxU/TB4DsQPBQbnLPaR
u499lrbf7TiJVoWlhZexLZpT2uF2b3i18rUHAyf35aDVWTi8w6kPGYs9Q7Bs2wEvPEI8VBdCQ+Qo
Zf1Tz7SjTc3XF/i2+drVleJE3GU4K2i8Vp7aZR+KHWzkppx6vHWTgPhI2E+M2gac9ua5fqwRYyxu
e+vP8dSkP3TE1cuUui3k/257cEOl32jEWl790vtiid+FpXjufSf8MnVqsx7VIDwNXWudg4RXRolt
/sccpOtBs6ufo0O9xdRV3TNdHgG8JOEAUHGHLkh7VDtETHIz1Xw3zNL8PqEDXhogR69Au7WD1bTV
Bgf66A2c9Jvc0kJlHmeh/t4FkIuwL8b7XmmCS4gax4QF5/XKR54VEC6t+qcbRPVCtY342atrZatP
k75zWlt5NCtdQ4TGfzFDHhk1b76PBTiLenbDawc65mBjbYJjY90ycndf5AnS0uqB11X1nlqNseY5
GI5VUtUXCwXFqhDypgKlody0tCM0lEVhPZUJJUl2Yfa7vIuqp9RoubLihz16u27o+t8UC3yeqynm
xcPT9qgoqbKu3MJ6Qwv7LDcNuuBpiEW4oFJB2JRWccy47y61gest1Vzmtzb1/nkiXXTPiNP7J82f
m50bhDDJh5aigQJNr9zb0EP56VwP9DX7sJrMXoEvKU+Niv9nO43IYNSs+DGY78qc6t96P1RXVV+r
pyItIDYSHrxtkCvH2jDT73EEwlBRav/UK0p4mTjGpT8Z+Q8Pk6R60L5nNkw+0xyK82QOxrkvtHAl
fyJbjj03HOq+eJVCQDn7mJ6fBzDRK1yMne/UhdwOBYIXDb/jnV3qG89a2TWrDNvslYPOEWX4Tm5F
l0/QfsLyUoyKgRcyG6he7H6blCd5PLbfqCR/IqzaU7M9eQ2VJsM8N996eG23AwpnpISF51+mUotP
auV4QO4s98PhYsktiEHUS8p2qiuNJ0ziSY/XbTG1H83Y3P615ZEHYtCpXVOG0cfWc8p1SIv3NeSu
lPtoasjZnKDwIXCtDON2miYxqP9qRwWbcu6hxHgUH/rNA4b97oGKHH09AWH8mk/dRv4XH0/FhV7Y
uyhGShkZFd4aUe6tuZmmL/FImlbsp1UsbVE5dvJoTXVFfs2MN7atxF/6IN/L/aBCxN47rsfHRleC
w4QEb4PmXX+ne3CQW0Bk6xYRj8TjXJXmXs9Uyo0RaHS6U7wJchd1cuO3yE28laVO0bGyqAawKvUH
XtXjNx4elXiA7V/dkN6+GhLKAA85flP19EQ80npNdcPfqTYDGz/Uhw+tOcovgh4Z1/AykwPv83Rt
qGGzsd38VX5YFgj5I+CrF9TkLUWPVnbbK1ZHTwOs15e4buw9bssmcMlo+mYPdG7s4Fs71tmmU8MC
foBaveoE9uThq3Y7LAlnGec88MerlkYWRRAcZt+PH63lJM9dYxiUmqB9letFuVDatMPXckJODgu0
hdNt6W+zg/mt+OOFMQWrIZi0U0yN6QPUoPa2RxSLxEtQ0TxG6HGP/URbLXdp+x764y784o5Us+RK
PW9Vz06+oHBfyV32yCtX7hwROFBr/7Gd8mjh2QzSFLfxHrAxbRdVU2kPJWCP09wOsKXFfx/LcE94
Z34rcovxGViNTUyu8Su0joVG8vSBHAfgF9OHEFXW+iGKzey5c5Wvt6PSudGocB+uamSZZ1chMSA/
aMIZ5IGTv/azXVIOkjDGHbvkW4sBijgB3TxY66qJsGVPwWMXuk9sWC+ebmeHwqMlCeaGttx3LrB2
wttea617HQiIPjvakCLVSYfbBUyVo86L/sMNAG0Z+FyTGSnsV7eOGJ7yJxVNQYUkbrEuGPyrvO0m
zDE/9BgX9/DHiDX/U6Al48Ez9Xpt0CVofddZFCUKqbZLy30d2x+KFpd4HFnVuQgDuia50W9ts3DO
ZWJbG9eZZlrCnrdq94TnZLGPHaNdDCqDVc3U4DQLjYjXYe3kUWYXt/PT1NbmGY7SWmJmckawvGK+
U2+rPOgRQlFjQB3cNxQ2eKMNw8dVPhwXAg6+R/iAD27xWrjAfONhxMO6Mg5j7+7qnDEgajjn7BiM
qgMTKJ4XkXWb9f5ZSc0Pwhi7lHKtt04Pg6Wu9/2us1sdqR3PaGOV4zrsMXObW9ARfuWUt0mQ6YAf
iCeJi5YfHKmMkbOjUNl1vX6sRR2yKzRN9/W/byc3lhNDpPRvi8LQT9Cc5dfkDuT6Wars5Ox9Jc24
tywcIAUAItDPNKC/D0hq0gVC7WWv4G4+u810Zl8FgG0FJkGSv+WOSfwlYgQU4k6zLdz2LQq/ULLp
0SGGOlgL86umQ0RTiUlCLQC9y54+f54MB81vhsNAwfGuVpWV5c4WEnk8p1L7m9OqExk1zBqKGuf8
GX+idd+lHS+BMV67/dUxO/u2QT/hD0UZfXvIxETOJUeV4NTOGIXobVgi1msOrfqrUBT+EIAsPMTE
ZIKjM1teuCALo2+8oV2HXTato6r/EjVBcXQiBgDU+zZOM6xNq7pmjnFyqBXfytPDU9as9WSAkJxA
NbMVBgxx1b/KP0d0tDxk2SJTSxFyLOZDa35PEPIeFUYqm9yJXrUe06SmaV/UOByXTcIX8EfiXOFN
PC/jVjtFWqFs5Dr5aQ5MZ2EbJWSgKVnhvrMMHbzdAbqs6CgEZWss5YFRieOtipJRXJEKvcwcKwEX
bUt37KVJWG00ykMIIndd6P3FjPGy7RhaOp6x1oTzh+siuignpCsFNtmAndUeKl/nH/wEESzRK+t2
f9z2bgmrGfm7WaR5y3hEKxma7V7z411DznA3ax0UUJoqUitqymC5A75sEXKIoxQuxOxgod3HzbJv
68fOzLstoo74iKPYuNUb52QrE7CDCJdNUctLIqT08KKsh7fIBHpcVO6uCDzvwGDRbLHtCFV0FJow
NKn7kSBkH6FCc6kelUZdpYCyaBDl1lpoULc8+j+GpvlJ2R0m8AJ50lbGBdUInn+FfU1nlPj6OLxJ
FaiUikqVrJy7Wa7VypBv2hCpCkUc8w4gzhteUvbZT08oJZ0HpahCoJf4Cedx6VI5ZVnnZuhBVzee
uQmaJFuRfzLXsRPFKzyeu63v1LumsykaRJO51Ptk2loaNHSj17qLEs3xPpj7t9bq5mMbG+mRQiFw
OVMFAWQK7LNlF8YmFhDUqQstykU8UGeFbxz6TjMOPjViiF7oW4w+Q2NeDUtvUoBsGEV+dTtrk1cE
iIOE8J9bvhc6Dprq9BKYg/+QFFQgGGlarC01nZ+UnEgjv1Ue6o64bRLG0UGbyG7EFPwv0kHTdmWW
6ofQ9M5TW+LFKCRZiSOMhrqqSLeNkRxjoRSSk2w0HrxGxaGm0E9SWXuXhd/U9XjGUGQIi0Z1lB9B
Er2qZNyXdMIgWRTdm42xa5OMJBwIijhChied1Zz+A1IjXnej/hAK7ZyDdrPMKB4PDQY764reP892
Hy0GYZ7S61q9hYP6ic4kcUyFjUhgrnWK0bPiO1bPHrTSKV+Gtns7fmk1NvYCw1T20G0EbkZOCDt1
h8h5oyRhvHmvtRTCR3lqbVIdZa80YZNgLjnXo0Qjs2C9zUL5lI4UcVAZyKMYiYkuvGVUZ/wSJCTG
idg8ZBpWEgJ4tgKJSBVs2oRpdrvXHdA9tIgKYO6DpRjLNpjV/QAl72hl4ymJC2+h6j4dJIdXaZV6
3W0iF/EBdhB/ik9UQug29fL7QfwTOcH+2VpBcxYBr9A/zGKC+V26znKKl2BwwMugzrTo1RevpqXH
eRZcjpi4eHDd5vw/59gZ7NeqjVdJTB1ja2sDtkaionHEkPu+KOdUDCcoYkB2Juzf5ER6wiVV9hqY
erwJhVhMTrKKtsyn13ZblOvcRCGrLghkStXUB99AUxbGWbMIXadc0CS8dgFEBX/GZ88VX8WRhO8b
c7G0smpcKqYz7uee0aRWlkeNYmx80LMgW5F5Izzq0r7r6kAomvSnvpmH4s3sZ4I1pvrotwBKMh9T
j0GD6tBOtBlBhqWO0kJRT2uRJOVcyYlNj31RqFF2OyVdlsC2ST0ileKukP8kqXmGfIbsqrLLDUTZ
Y5R8UzsrRmoerCpM6T9VG3U8nauCuCHJEP+BEFu3IPORroNwGA8WlaMHlC6Y6noDBcezpx7iGN+T
pGlw74Jrt8gcHjU9V7N/LmMOsgj8DlIVhXfQ09Ghm5hXZXh9U/qRr1PD532Mt+mh7XRcZ1MnyDeh
370AEOK9K/SbsjmQc7+tC2xuRK+tyLZyX0BJB3GH0uAczxkwtJCa66RI8lNrtPlJzmmAD5XQddHc
B+PWydSW7C6DMr0wX5I8qTbqGLvX0dY3UMjmb+Ri0FB7VMhBA525Iv6wHyrlBORIO3fIAAkFB6w3
gh1QrQQjDIfbqGo20RhWH16mnyNSrS+ZVY9HtzfSVfIcWt74lDczXgloDApD6Q+xR2LQCMkxmaTE
QXdivTJFwXQdqnIC4aTkcP1sku9ooSoQ4APpmrQPicnq1kmzMBxmQO7e1hV61q5C/CjWJaAjZ3Ss
C4qX4VEn0osvZKWu+nQYHh3LYjilqf4uxIJVn5WcSpicaLFtPPhuhQm8RwqnjsKFQxDmi+aZFOFW
osWOR5AQSQ89ELEYWFcDUIaeJicHsxWyNK6OyUfgvaR9/LNW/fIsl4jJ0xUsaFjS2EuWjWeZ72Nu
LifF0T46U7HXhqmhvtCz6H00KySvrHfKnmyCHmp720jqtzqrt0URW0/eUHytp4C6osQgtlS19g63
fYios/VC7U79jsG/hq2FBnAxyJv3Qpst7GVykkPiUzdRlxV14Auj9PINyrDkOotJqoXKHlkSZkD9
VL87tn+ga+99r0wwTTZmkCitk62qtiFhnU2UDeNTezGxroGBDLwL8cTo7eMKThL9Re1bq9SIBzLr
BdRIxwCBDkhDmdhDR9qdMchb1SruG2Xm0S4fkjMaI5XgQzQWu9oUxYmY+B8aIMqPYQo2RLfsaTnN
MN2RfbWc3KZajmk84a6hom4rZx9xOu1O2k31Xg0tfdfk6a+s7tQFPOfyzcMtaQkskjCbOSuYmaA3
c11cOOgxtECWk+h7Hzx7CWjJ0lDfRjc6oO0Pl7EdVC+OPuLgMsL4QLxFJFm94G9pcRAOLw8NfrwH
lwW139ieMaWFhZhQfCYXZ7HOa5vHGn/zo0Y2nbE58SEjaSGHYblDJ7LBAaSGPVaT4+gCuHzmHK8D
czQutpc/kZzSX6LQaF/siJaBUu5oagFajF1zzfk7tkPJ5P3xjjCYP0b5xpnIdk18h4vFmy5/SvMU
lohen+WS5iDaU9SK5I1TLRSBdjH8ObwuTVww3p0x3VKDnv0Pe2ey3DiyZdtfKXvjghn6ZlCDYk+K
VEc1oZjAFB0ABxyto/36WoAyKyLy5r1V743fBEZSCgVJie7Hz9l77S99QKst7EREJPHwVg3leGYy
Svsb/P3R8x3zwZkvUzedHUErPZVpfJ8sF6zeSOyHVSAydY/0ad2isFgZdd1vktAdH0hWL49dzNAt
tNJNWKAVIZRK3pghJWjY5dYnk57lKh6g0ZVG/MVvqCZISmO83b4hu3IJLwQlRA5S8RQEdC/cyv8c
zR0FOpblmTlRC8IpcHclqDomIET/+dlMPYmntyDoEERl+Pkj32o3QHuanWaP6qokkTVtNSVfhygh
Bp4k2pw8MdO5aNowfJtvJE08wtW0LrBwoj1Fm38q4JmwtMVv6CKjnfRjoHqtHjy0Ix5aZ3g1gsh6
rhw9YbTI9mCih352wuqPu8tXmX0yPnUI7yXKvrq6Q34uh9H+ZMO1xbAcVbt8vlvVw6euNtDgmf2P
xtGn2y7GUNwF2d2ITODGFwGlr01v2HFlekc/U65xwTJFTUY6KjR+dfdrsCRrZCJ+skNGBMxPxkOk
+97jZGDNr8Uc6GVN/RMRs05k/9BV96VgzPya5yNweW2Qd1lE7YSjXlvJOmHCM6biU5/UO+SL4tlO
hjc9LQSWl9R/Nxv/ofLN6nvvFgxtQiT9U4GxLwnxxKTeyikdFuoio3nqpICgxgilv+e6TyHpBVtB
nbDXPFzjkaeRJ0ASx12SGW/YSqajPTUQYCcPKrwoX0rWeinsZ2xo/VWyJuSWre4SPLB4wnyDlEgo
DJPjF9ta5xjRNq06jeQ73JSduhYVfInKUlthTZ8zs4itlW9y4mlU8thojbGp2w66z1R2r/ybT2kN
qkpVfF5qhsjrCv/EelR0vgBqcnizbf91KgbSg5p12ljuJ4vZv5wTynXjzqoaggFjfVfZIbgZPSbO
JyoPNKCSteP2NoS0XJ933GKrqdTZxuS+rOBoNXfMizlKduawttNQbYvc9K41KMRVU+TkyqYW0z5n
jp5N2+hIX2na47C/CIL23uJIEMecaV9iQ2N6JwZOtUQwb0bW6K/N8M3GTButequ8WJpdrJfU6ka0
L4NmEnhfSOcsyJSvsdhds6hEuD93Pl2/dt79t6Eoo32jHOOpN8wMFqM0HnO20xWrbUY9nFvP0+S9
i9LYaDFmAdd1ze2EE+NomKAj4CmIPYEAHdmJozp2juWvBHCKY6T8bM/AhG1Nj8YzIho6Dknh7ZmL
FRe7DSb4ddpFoN3eMkkuH8vaqnfIinEduExgOAJbt74yYeVE5pMrm2HjB2nz3iRih1AZkm0fZ0e/
mN8Z3bpWaWIddVx/N2XIlNcwmo3VOQPUuly7JYxhv9xz3DnUMxPNpckVAhFgSitGXxvHS6xv6VR8
qx3D3kn+ArZRkxCN2HjvPUJZIBYUaWsvj6tbpRhzVNX03AzIMkDW2m9B95zHYiThzh+RWTbaxdJt
eTOOzdarYltbN3Wx97T2O+ON+x4KBG4YHMRdQryZVoxnYKXiOSHp+wZ+D8QnL4N1wodxRApukEeO
iOv74Mz2kdieDsytxDWTx7pu/FM9uqQZ69q1AcHB1lu25qrI0wv5lC1bYB6vp1ARotNm087EWLVa
TtYNVLebMDMBuDfBNTMIGOuS5F5UaArCeQbDquQV/m3Wc74q5xeEGEq7VCFVFnhu0T9LfWwvdDL8
20Z5kgNG57zUcbyXAQSRITQIyIJ+s5mqBlpBzr9VDpmI/LjnVO9fiYVrX8whslYhSKohrMq3eQz5
nsSgwmzRu9uxGSnTJNMEXk12sUtQL2oGV2v9qPZOmX+l3XunssR86NPI36X0yjYlWaD71gfg4cCB
WCm3OeV21by4Oo31SJJ/VpPn3jX4j8ykGh7SEXw4Jp75LN8/ILaXNzY1/jqMDcJ1e7WXfKR45eFz
BCCR7TuLv4ZzWakNEKh9EyQHHA3/wbIqb1V3XffFZy8BCRtvaR5laIWM5H7q5mF+qG10c2qftVBs
ZVMkbHgh7aWpIBuYJW8X56k4O411tT1GLm6iTXemlmSbHiU2XLIhJFQ7AunKJ0D2TITaWv6gYcOI
zfDkufcpoEw3eax8cp8ym3BMxwf2llus0ZPrZDe2LMZVa0XeEcROcWh8gzOX68o7OV8mrSdOyRys
gx3bm9Irslcn1+m50MDPVcru76rgi84eoceRvJaeuKvJ8t3YnRvcJaal9iXElpuxSKIbaUTu3igY
sJotwy23e5NFFTHNldnN4MGOChRbVxJ9ciKv50mHyL+1DRyc5pIIhp4R4qatKRwoG3rKLMrgSMSr
5vlYz5Ga4MLl0UMpUmPLs862NLOMR1kJ/ZGPaz1gSmBKatscAO36vMjFZR7X0B6alOiUzmAVibFh
l3q3Z8dAIoUD+Maao08gYj2TVzAeI9T4e8qOcPYtZ1s9z0C6O0V9U/sDCSmRe6u56LMAvD8PpBFW
aWsdKVDyTW4TmjqJ2Lqh3mI/a95iVYl7zPDVjZ5qlyw201s/zRR7mh1f6ILJVZrpqPszUMtSNTdG
QiCpLjVoPpOxGjo+yRmdsdc6ZV6Zty8q2uWBa8F0qSbjqBzKtSyRtzI1kNOS4GeW2XhbmukTLHrv
qdMV9C4jeO2S2n1Iqtdu2A+0Tx5FUtAIxky974ai2ZZ2uvULeiWeAVa34LNSTpvOqvN9pFHYSGdv
Mrb4bLlMfkXhfHbctnoUJWt7I6X7RQd8ZhVRdMXoBgde4aWJks+i7YAqOi7870gNrwp9ksiHgGxS
oEqaZjfX1EkY2joaT8IEE1M4ES1AaVWoXvIr7wSNKcCxNyhiCO/9otr5uGt9HiLwYWIIw0NPeX5K
kvQ8dlQ1Re17ayqX+l0hK+70NEdq55k3bQy0Luh4J8TYDq84UKaVQFfBoMkb5rRgBJVh/dja1sYs
o/SBE0W+6fM62GISrw8OTYy5fxBdlksyEO3u5AbE+kita1t5T8slpcU7mjVpt3J47SWiKILIxT6B
/hhFboAPR9NP0E6zSxOy+do5ShhALwSdqVg/pQTZbyCElp/pVt0rK/xEBtGBszgpPpgh0ZlyfPVb
P7vNP5sjK52AwYmsyi92DWMdhCmZhnyry/bg4MknZPzzpCYGNkFmv3aVtmI/Mm7DkhRHV7M5qyfy
SQvSApqydy8ipNuqCL8HqTaekrbp1z6xRTfmnCaURDoa8t62jgrxXq4M4zI2HDELcn+pRDRBWBCR
xsrnFDf02QNZG+oiuuAcuUPMkbJAbCYZPM/BA56HRluVFdQNGuBBw4cs7ayTnSbU0j6zKhqZwaPf
qHWQRZ8bywte2sKDQ03xgVa0CF+mwcl3Lxzyc9wtWX6H0GTbeWZ/jveGXkR3UVylz06cQNvU+0tl
zlNB2Rh3dWR7x8rPPxl1bNyhZ5mTNaujBXPu2cuNUz5UoCtxVW6TcShpVojkyzBC1tnDEgifqn7s
n0xIYWadfmOepS4aWMkHTsCSOV8QboZQo70giwL3j6guXs8AVm96EJpOyyhCB1CdN15ySIuxXrFw
ZAelgppSgovbpDTIrOEGm5A8O2ktDlQ7xs0wDLTQCpBNXq87T7FSd1Fuy/fA9C1EYAhT6uhaWlMG
Dyct3vIyYpDjOd8txu1uHpSUncC7eifYV7kvTtIpjAutKv0iGblckOWRNFJrZ5UD6KA19eZ1CGzB
MCU3RRS+KvrCUBrp+4nlQhReFd4n4N+iypJPoTLbB0sjnkrmTOzZJqVe6++tBn4u05gft4aO0I0J
6hFiM22jSlovum8lu2TUbBJ3HPPFdJEODKOXXXtp0Lb3m2/JlD17JZKdrk0mzrENMIdotHf092rD
DM+N0flX6ZWXOIUYHk3OaSholo2EiRd9os7VfKHxQb2mR9bOpLtzN3R6xEmgee29QIO4FDf+Ni+6
8uCUYMorNs0sAVLPrgrws+zpbiK5PBMZ/tWmrbUuWu1VVtNwCtuqJ882Gu4Np4QUgReQKU6LoIjJ
snD8Odtdz144491iV6o2dQJLldmMBylIUwcm8Ra9kMg9C7O685BDKN+MLj2WrUdFhwNro/bsAdud
Gsfe4VMTO0uzvIvbJjeInctH1+EDlWuIV4FkM8r21K020qTMaa4efCMO9pgczY2WFc9Aa/kATvK+
wp2yte2AmsA3nl0CfQ9RlFIvGAW6hrE8MCFDmFgnAHvDKbpkdvDHJQnq4EQKFUnSdl6+Swm4brlo
DZT5BIMgTZgg2yDNpp9QVFeE/8aD1xbpQU/AUpZR5spVzckTMQQQ5Gnw7YdRMEOo1YOYL5VcVZqN
Gsmr3I1iwroxjJu419M3I0fmOI4GAKNxMk6KYuWUVpZA0akJ9DdttLKkgOVjt8Y28ytnXUOHuktq
K1tj/VOHjgS1zdhr/b4ZB29b01HFxJP7RJXF/s5Iqmvrev4NrW3/JohisWnEVG01t4A2jNHunGj5
dG3Ekz2vvZGR+PtO9vUTMhGO7o0y15pqvlE4hXf2GE+bsh/Kk5Mh3HD9Rh5QrJ8gSaCIyd+bUEaX
sVuEoWN71yd8OEP92epadYE6qm3TytTIUY8ex0nzboeiBVmi+MwnmMU+TtJdTBQM02l61ejhVE3Q
fTe9DS6nTie0xG65i1jk7AJA0gaaAiu9yGNgPYZ9V1oj9FZjste5U36yGmXd9/23vjfa+6mJsDUU
KINa2rAXTo8I+JHnrYqoB8g2ZhxKg2qGxx4cOw5fhT10u7TX9aOZtPdOpzPaN/VuE7YISF2ifvfG
/PcaF+WKUc9EUkHVbMNunmgTrXszLJfhlv5PdVLMWotVjL7ngAAXxJY5S804kpkye5FmX61RHltv
gIUOcrLch8rFSUByRlFY7jc7ihAat2J47L3qTJkQHPpER39bpOKZ+WBwm8z6ct+qT05Nfe3DlHgE
KYZ0m1ZfasUnSWOqJoROxDV5iZOZfwMdzGknaW4JJbZX/E10R4P2yclrOxifZvCIflqsjTS2AXZx
F9FXt/Hw595PvnEeyhztWldb69TncwLi5oKqGbLAABWEIRfU76w3Wc0F26FhRc0V+qnUzOTR9Jrm
WlAVa5H5lru6/py4vPpII9J4ubU8pnV+vZqktfeUhoQSw9UV3taFhkn3No0wTMqxQ9xk1Osu1LEr
5Jp5FxUsF4Qe7HCnQpX1ovEzbdKr1dfDNamanjZ6ihHARbjc9rK+cxozIdQPEuvUdM6z7SPaHAtX
feIlMRxLRPHeKv+5jqKHhI/5PnbmzhZK2K2PC2qjQhdQfTz4X2anrCk8RNpxlB0zHdmTTh4SEIoq
fLIb5NNm7J68OBtuLR2fWZw0s3kA/hNG2/pk6kZ4SneZZfdnkXX5xldt+K4cgTy+dD91wvF2hXK/
9R4tYKPNEL+YaLCqTNce6SUD9yXM8A3t4mvEbPImn/gRPWdvUiJQKBSBFj2wbKK4T3HwZSiO6E8y
JajNBA6JNha4b6bAO5m9rDaTF0ybvvSS83JJWuYaVWy9L93bGJmlQU7bpmzb7yar4rGK7hUL1iHV
hvYg6L0yTu/8begyZbY0bVswZENdbWB+xL+ImN2QhHJh96pCyTy3Ux2jLHIWW8Omu608tdeFNjON
NWfvMvY6OLR812nNBK+KA049DCUP/hc8UMGDoou1bjJf7pkANFtWMWtdODSTDevGmVvDld2bq8Vx
+P8DLf4H2gLDIugD/5y28J91MpF7/2uUxcc/+UAtYEj/ACtw449gWW41Ravi//g/+v9NBoW5eKh/
NSoGdJpJoPVx4BqGbVuzR/QXo6KsWE+G1AWCSqrdULkrv1czNdJHKYGdrsRpINeCCnZq9ymLLcxd
5VuusU3zUjZPprQVE1wD/4+5zWpRl72A75pXpX+FOVk2BF+3Ik8MAt57qKM72+pzuQ5aXx4yTiOo
TnMGHrI71m0mGxwVk2qJTL/kGZyeTdclfoO5sczPDqcgEIey048icUd0uyEoT+KbTyByP2lN0UHV
77xorQ/BJnBEeWZwnewlUn1k1U5qPsVuAiE7idteAytHE2jl1yhHequqelTBE0FRLvmDj1PaOe96
aeKSIJG8uyR6HJJ6HQMppGdDnbnykCgKZgEJp+OuzuDABgVkFBlV3i1lHg6sBnTovtI04uDdkv4T
Qiokq8HAa4+lnbKJ1aTfTjUaXk/L+cG5LUL69Y02JhwvR+Oxd+O82xcRtUvs4IRfReVIK7iJaJeh
i6mBUKDEQss3voQ4sFyki1U5HAckxvhTaocXaYd6a37C9lmde8dAU2JihLONlDIpKissxi6dXdRQ
0RY9OuJRFi/3jGajuw1ADpz5g4DxOsFl2JSgGu6Z6FVqFzc1x+tutlxoVjvqbLXp1mRiK/cWDMa1
W8whFZ1QCALp9Wprp5MQcK0govdCPLj+mIZuE+zaoQRgM9tnMDZ1ZNKaSuf9pdsM37TJ+h9m20Zf
dNF429Th87NLw6SmtWKP79IIAnNXCD/43AQ4Siw9dV6VgbMq9ZqaMRC4hSPj4kjfmLV3JyWzMXSH
4RbTvFdhEZs7Y7oxUC9GUTZPwONt6PfpxmSnZrAiMPyF/Jx2NoXFQTigybRkenUzyylXDmfyb6yz
xZEJq30QUciYeXTFu6O7wCH8yPgKNlf/kgw9G2QrwibdR6oyn8IsmSd/0tuZTBJjIh/D5spI8qve
O9qG0nLiHFmPErpwVAUburbdnGRpm7e26tDhQdkSZ18CUETEYEarxpSaBTajenLsrL4tTFIgGGZF
40ublPJgybnYb2tDF6uSVsS2K7XmbiyGHJKDIMYViRyM5MIm6wHnYrfDToIfpuyY0fe+OOZBEr2q
KpMDe12lP4Ln488PePG+U3Jve2xUXjSpnSod796xU/3BMMbHmsOqtm1jmb8ykVPWQ0kUxap1VHlH
6QTl2tWz77mRjkc8lUzI40qsOoKwQKWrr2LWFVtjjyiRLvlBZAEuhA6skJOho89T2pqboDO9ubll
Ofzu8MVXcdm6uP21MIJbndJp4sT87/9m/PvPpS00GCgwW0TeXjBs/G2F86msdYChQ0bvoo9VZzy3
HFPowGpG4nRIHP/1msc8tCu8Z9/Wmqq6dQRejHBHgAxBrhscgC32op4TXoDj7o91sObwtKt9N75t
EGpvaqMnBTc2wmtr+cWdSNLiqnmzOjEf63OeE/MgtL7X4j8Xympg/sOPGyZbNBSRVYYD2iNhNR/W
/cA0pcOrpNZu4IX0itzovsbEfCgQAWyWNdRMiPFkasMMi1RR97qspr1fmesxI9Li9yU1plHAtJc1
B1mNOo+lQpg4r6uj0YKJ7z3zte50C3BiVR9MBShS+jmeXyrUJyOasOEHI0bFVpTOzZR44ZUJxgxS
/e/Vdxij5FYv9OFeBtqwLRlOPrpRxrtlqP4yarqxWxZl1uRub1vpD1UHfJtH69Jts/yHndYmJ1qW
aSof+VD0Q7/yVURIilMG26wLrBOmJRMNRDw+qiiWM7B+2PrSZkwigo6umIjoyDtsYw9/XdErP5H7
Mknw0GGe3KDnto5uxusTTlLu4pQf7scjs399aLs9VB7/3HV1d1lW/6KklTeKNn2zc4QmZuTinv27
bQBlZ7eRSDG/C3Kj76wh844f24Hswu4OMHn+tmwJuV+MvIumgm0vXf31l81hLOMYdUgGO/+XHYIn
xIgj829cI4bzMu8VdVeVrzzddAemLzi6qcFgFqug/ZLRIMC5t+wfQS/8K9KA9BbZeBttaD6bLIpp
1CDd/Ffbic7H8zC2OTPl1omGnWd7/b/YXWDEZp9bGJzflx0mhb56AQNv+utftpkyNE3MtzwdZx8i
ftwgXdvY+XeEavSOxkGTG0NpxCq7lXH56x7ktDhNtUHgwf7YiCjR+c2T3NA9VPCvjsuWZPJpYDTH
k3/9uS+1ftXCC0GDcVcKICO/bk4J0VSPqRN9XzYonFvDo5uMnb7+uUuF+IM5Gw/kia+WvcojqXBj
5HV883PDMuKMKWFiYv1adi06D0zyEmY65FX+49ZV6Fr9OTam6AT/u9+kJs3rEX/iWsPN/PxzMwP5
fJs5IQOW3zczupzZnK6Q3y4bWiMK7wajY3OD7rxFSoRJNLayH3/Z3WpAwedwTGPcNGxx/uDZnEos
47Tsc2PuDts+bsgv+n/Y66jzkiM9W4uikE8MulcnHlHNs+vplp8yFnP8t2Xny1uaO5ytk77C36CJ
b3ElMQbNO6HZavFLafjTM/oJe//Ldqj88BAwCX1ctkQ7xwfl0hLskAo61lc98s+/bI2eJ++DkFnf
r/tjwKmtUwG4/r/ZI1MhEvT3oqGD9082ytKR08UYux+xXjiAgIduvWyWToxghTFLpO+W3bKcHA35
lmWj/Vj2TPI05u6XrnbLxjkVVfhmROFhnHwL3cRYHf7nHZRcM4uQw3SnBvSLOI3h+P51J7WdNG3P
GMMmX995QWQ7Jh5lG//tqnH7TsQHJZsmU3sbtYl1jUfFbnlrCrMR0PCLQvvy+24L/lQjd6rOa29F
c6R98fLUMbZ0al+HRDCJjCOTlC49zChUtayljW87c/RwV0bJ16ZJ0RJXKYDq7cfV9gwdV8og/Wnb
07uZGP9qxNjlqpsKmm2auQkdvddJG4OFWa0RchBE0rq4VSIsr9aV/Mb0FsW4ZDixRI3bugFZglZU
TPuuCkxzy3rumFvXIqpmMxXoNZ2EBv0VyRLyncEW3iYQEDDK1UdRMFI6fSXLDF7AxxVTGEmfH7cN
VkitWv/65V9vV9JREj+xcmGsLmeosTNjD9LNzyvtUYem3GCQ7ReY+syZ/4erzKzq7x7/x+/8eIRZ
Tjpc/9lXPx7/9We2sGtRXASG+RaFGf/VxxXPp8v78McdDH3D9dcvf9x2pwcsJM7Rb7RovPIn1JFq
Pwp+Rx+PfNz+9fGPRz6uQeuGw/XjNiWFyV+GQ4dsK2wSUv+42gVBKr89MunCnUjN+OvjH4/oZemu
/lJ56Vg4V3lMJRGkg7Hzmrbc/dMaLANb++XjGXz8RHzxc+EvTP2hyzDQo7yYn+oHjb3xTKe9KjFa
7fXXx0UW54ghPx7KqmSatu1APNof18632z9v//r4v74trLkQ1oamM7Yhwtbfr9PyZ/rr434XadYV
ZYi2WerFIEmab0iqinM8ybMKE207tP2wb0CDrf5SPHYTgmp/DOaEjVm5EHsDys002NdSntG+hTSy
8cMAJ6HxPR/TfxaWeV+REjV1JNthVYdPRmqV1j2h+zSe/q64LJgSiqYJOeHE1qH+vcpMMW0As3AP
VqOptRP22zl6gblwNid0BQ2EgORHmsMMoPNCaI/rnnVfj1GPBAw/0/T9ZzFaeg0sCisdbslYPOtI
cJhBKGj9FKZOtQtiurRVUQXbpUC1KuFuXQNJ6d9VqUWWvMu2S/5SqdIVNde0XAExt25xxIpArAoq
H9vNDpVLD5MS3j21fvH5f1u/trZ765aBWpfSyE9ahcMqHE1qbsWLyRgArMI8To5q5AvsORFuE5oV
CdrT2yrk92A2sB9GS27QVxO9O7cvYs98y6Qzkkb1Z8FblmrPX/ketgjD7d8L3xwk612cJ/HjUvx6
yUiESqN9b3VK9izWX1ipi32NghP1G7QBo/te5LvIKZHpBwTlKGew170M6/VSHtuAa9aijrUfoNe8
DbCJTTvBS+kxFhyWCrnMx2GD7mJmqxfmVi/98T7mq3eGXmOiCbJkPZTfkMskx3kMSU6m3tIUset1
Xtn3ThsaO6eoWpQJTL5AGLEP16gvSFVLOdPDElFaFtzKqvD3tguMJIV4timnvln5EVEaKuEcbaID
Ff2bmoYHV9FMcfmT57fId/9tAR6yzbgMLv5ahPewnt54VhExxcbXwakzJMT/XYh7ju9f4b2RUbIU
46NBVSxH/3kpyMs2hLcEhtnGgoFMcJWCgPiaZoD2f9bnBL3DLJgEei0sBoeuT+lW0Ejv2sZYkwpY
7j1Kx+3Q0wAYxo4sqBpXq6OF+6VqN9M853vLZ/wUSDaVZZ/NmUTkWk0OgoasriIE9P2zVRQp90QS
p74aMTWuBmTmq9iLrGOJMgtBj6JicyQHAXAaLop53HlGuPGYRPA78BlwAeNoZiqHj6a4s7v4qrk4
dRO/6476zPRQwD2WltPHWQCXgH3sDKu4LWdKiI0Y6xAQoVMBEgnRXyJpMBBNwhiRwEYMy3gbc/MR
W+lLNeNIhrolkkok4UYFmA0TZzo38+R/qPEo6mPerTGtPKukqw5mbX7qmoL0JB2lsDFTUehFXYeZ
kxJmyM6WRtdyyDBmrIqCr5Iq4ZyCmbwiZwaL0kgghYjXnJk0OtcU6+fZnTkuQZ75h0okeGkAvVSz
45ku2sh6l4IhnbEw2thYN6hmWlxkxOtVM0oGwazY1i6UGS/+nNNL2yxNtMwG1lAVIZrmGl5NgqSx
RiH2MgqYNilwm8bT7atmGereyHpGnLpqz5Zn49tyx2Jdq7A5zOeZjgVX8mtf1U17t5xrBpClZ6A3
4VM+UFMtB5zMuzFdgsUyCGJ3Cg3FVjAkha0eNwgzuMXYWr+nZDOvXeMiVRL6zdCNO9eQz8sJiOZm
9ajJ/M5QrFDLKcjJC/3QjU4KriUh7Mgnv3FI547xWL0iI88vHqoXpt1kzdGFpR6xh03ihvfWzERa
+nv6VJYbzXPIvgylyE6Mf2+9XDLDn49M+oxdcugS2jOIaYLIhCoUdo4L1iIjb7OE3FTMCKdxhjmF
WmxtAWnNWG4knkQ8IMadKVBq5kHVxUyGsiKxURw5kIQa26VbqCvXfQ9nvtR8yGpj3d32mLIO5jyw
CfVE3y7HrcxLgCnUOuz0KcBqkWLBmNlWpSmeW3hXjsuJN/IrKFoyYufiidu68HdLs3E5jhHsLI6j
ojVZOzYyFh9m2ozeEjqILRNd+iVH8bxmnJ+v9BncBeeLTDdqpJ0wMQLluUAKmGvJOknz8Nh5o35y
IYUeqki0R8IlPe7m3msmpxwcBPLW0raXbmULiUwZMv7oWHLmfOtCx3tRYXa3HOay0t+FqNFzIDwp
6MH5VKcFYXZtZjxaNYPSjLrCDjV3faNUe3NqR1xHcGs+Bfg+svRHZmnA+VJCDaIZ0tbCXt36Q2ye
a9J8TrEctiKp5Odxxr7B6/8MBdpZ4WVyt0kIdQY/ADmvCziOBbicUXLLudAKZbJuqp5Tg/65U+Nn
zaHraQGjo6NW3GQLpM6JDkhfx00xzAZ8S9Exn0+Nsgm1bV9HAiVhd8sWqv08PWbxlNEohz2lZoYe
PMiYtZi2l+ZB2fMzGzekIY54FrPdFCT+ykocdS4WcN+M8DM7/t6X42Xei5nhEBI+UqefFA7nm7Sp
UA/NY/YkThHrALZdB0YLH7Nvv0RGHWyWxqweFe4mD/sfv583+2b80eMefVmOm+ikyxfdrfhERNCM
YdQQ8Eg+Umy44140fvsU5+1wQSs5bafWBI0VNiDRWmIe3Tic9vCHYTpm7e1yQM17talstwbkhNQ+
6FuoCurbcliVevKSVGYChtrAJ+R8mw+uGtt0IpN7P2DET0FFdE+p84fddOQqzy1gyxufIk2vV1KL
mqOnp7c1ZAYkRsVpQNFJq9p8H/rxdTnDlmky3Sq9cSh90QvU6zauB+3QDx0UkayBL7Dcry1LvEWV
xCYRT1dZN92z8mrYVSg7Vj2jnhXCX3GTxT0pnaJqvW3XESRt4va/V1NJUKkWBe69lTaef5iETCt8
2mFvr+MEktzgt33Ey/Cqe5UZtXdgde+KbdMTS8pvdlA/Ph62LMKhjdg99FGivMNkNm1/8DxtY/Ar
ecCRNbbbDmPI+MPzhG2CU/IhCdToGvwDHgPpHzyEebA42Oxfc9zi/uHjSryHbcMShWpZGZYnt2Vr
OddQC/PoSJ+rjI6ES7Mq2GRB7nW4MdpaBE2LsU7vyRIzebp39KU4g4fC1zWk7gNZIGNVTkCmXIZq
K732wPx/PPJxxWQCXAila4+rQAMVfvybLoBvZS2sAGQdy2VACXMyEnM6mTSA12jPOoLlcJBiHeQy
J0d83Jrvzq2CnM71rlcp0aFjH3f4fvDHLreceCWJqjot4QsM4vKPW8vdfr67PIZK6s+wFA29LWmW
8RGnoyCYZHyKiw7rYTDDIKB7RfUnlNZnBnwhvMU/s1qWWx/REctNObHkrjpbvtomQVFL/kM9R7jF
nqIb/xHS4VQkkS4tCSRU5Wm5mJUaJmL1YBcwP/vzppkFX5PUbLANIFdH7cSXu27q//hOHFyIeLJU
0GvuIBq6pqj0j3fMH4nfTqkdhT9nPizv4seX+4rQWvgWJL9KAhmcEUu5miETP+8Sl4nWKtdicaog
hhY4oPMJ5TKuUW5GPV78j0eX+wtjwh8qWye5stXXS2ukmFEcPy8Gia4pr3mOmUnnt39pmhgSJ3Jr
kJgSzzEqXidoYvjNnJmDaNfID8vDyzf8/K6+Nl+cHg/3xOh7N1bV40jizMmaqQvLrYW/sNxKWquG
4/f7lz/aLHzg5U4bjKdwBjVwTOVNWr5xuQ89nDfyly/9/Om//Mzc+i/2zqM5bqRL13/lxt0jAt4s
7qYsq0hKpKiW2yDUUje89/j198lTLRZFqb+YiZjlbBCZCVsoAJl5zmvUrV36hpHMgubxq7PXl9Xq
7HJJcozLmaR4vU7ZsaiP9cKzlmmZie67AqepErha82yhYogStCpKoyyaNf/i22AMr01SKtRuUnIa
DXnIKr1scW2/7uB0GFBV9bHQDD6fpc+d7xDPx4lXytJ8XXjqWbmsl8bf1l8cSopJM6WHzLHeX3eR
0uU4rw/x4ry/FNPgu8Ws7vT6DC+OlLuLu0Fj1tu+2PvF+v9w8S92eFG8XvSLXX+7XrZ8fWmvt0yU
ZaSdWwcP1QYCILz+18dbSv/adnkvXq9OcBO8edWoVbxM8uqAgkV18NUZ6o60415bQSFu7BZNE5NP
2nWf69avDisrnoN24gGlmOhwRCoecD4lQkKX6qu2SryihK3+S1E2lVXXPeVAckhpk6ojJHqpF3I4
KTpMa1BL+I9nvx5XTgPq8L02TAy51IWbjAfHT1K8RBrTbjWO+uRBk0NMxlXmT4uYPyGm0pylURZ+
biKVe1klW0lrn0zOuvXgJ226Jp12dq+l462suoQepag7+IW8fXEY01XYw9rIdkUG13dzOZZmoTN/
K/HILKmYceTGfaC1CZCM+U/mbp/DtQYfbjC2UvFJJqx/og+HRm8/z/sx/75M+hYJ+niPziAOP3WJ
ULuf3NY5SkD5jAYXZCbcji0v+matOAmW9DubKTOKbdg23t7xhvKfS5HrkYXchUuE88X1L7aP3XGC
tcIgfqXqCy96L1L91zYRgnmxieozVITufNnjN1UUlpk/vzr0f+EwiM4NR/h3Fz2H4GLbqM50Kcr5
5DC+jAjkBP96JYxbMYpdquPLq+nm6lCbyzsSTPRxom4jPo1SuloxStvrba6rr/td22oxWbzWf3fY
i8ep7H09xH/vNHLY61muh5G2IM0+F5myDwsYjzEOB1KpelwpSZtU6dsfjFRfsA5lC2kf426il1S7
XYqyKpUeV/Z5dUSpFtJ3yurLlrLTqg4qpcv6a/1yTBWsXlCF3q0Ggr9epaGmDKTA0L+gFljcqsB1
NenjxigW4jjP0WsL6Nshg9op8Ic1tIZtbrsoi8f1n9norjtfhbI7x/g2zc2hGu13P0e0uyCoiD4a
R4lqZ5n/hfwcGsDJOeu+gH44+eVcoBoDeKIKTSJR3rulRBwFfiV0qa759nO8243WB9Iqx66e/XPW
korNk+a97mloI1bdpzzRvl3BFc/x78j52AVlcERQLdg7k4cYRXy0B3SHcx0LmbwcN+is77sm/vZr
WDy2s0NRz91eQuNIkt3UWYPhzn+Oji+A5DcoA5W3gtfwoYzmpv7x1yg5ZNKncapSdA1fR8oJYGbb
cUreXaPlX8eyKnbxUKHNq5AdyECnd8m0flJxcyCGiCNMn/XuaYjqh8bGf7q5qQqdSY2CeyCmgzw+
oR0JpGeJDhvSD4uNRNO9FfDc43M83SRuB6+sKrc/B9WRcbFwnLceTeu7YEOKEIXw3PM2gg8peveu
TJrPmGKAWfHDzbA8RoVKtsNqqee/r8F2p24G/osarezfRdyX9r5csvNEnGTb6BZBLMRiigHRPb8w
Aag1wbfUgFH3L2H4MX4MWwxIfo3E25Hj7a3tNRY/JGBd3HU6zZP/WWLyxG3Xx+GT//RzXF5DBLop
8Sn6JTTfrdaDBcXw1/C8ARB8rON1IyH63ifzXmKljItmdyKSGm+SNME85kfAXksSbxeG0V6C9lbQ
f46y4e8Xcfvs7aijgwHN2XnrwN2otmOGsGlt9e6tH8Gp/xHEd6PwMAX54RrI7wfjHHT138+x/Lrm
cdjHbdTtYV3UxyB7+F1Q3yrqYIcHR4KYO/23mzPtkYC9HyHYPa7GOwnx20x293aIQu7L8D5K2PSj
5nC+hvhjfbkvq+6hDKP6s+/kN4kB69XzDgXvh+AyVdAf4OPjwFQAJfof6JvQh7qpDyAMTPvcVItx
a6YEuH7OAhBYyLdOtNQPc+melhnwV5sH+N/C4JrnfHiUtMCQFGg24rK1xdCyeFhQtkDBAalglSRY
Cd3t9VbJ0atMgWdFBh5R9nvEWlD8T/unFjPKm3U9FyuATgL2CO4YlcNsjfG1ZBB0H3Gi2DmidPkg
iYQRVZY9wsF/xNpQHtp1eZVQQAgbSihqqWs6frVb4DWSWOh48beV1lYHK90UsGz/Y4IhbIDNItNs
MVK55hk0nxCE23KAZGwd4Jojcl7NwfBvM57Gk4PG9oDW9qJEtx0lvw0482OlL1trgj9YK4luy+7u
mylAvl7lIXTAcZtVSXqrZETfIzzspNNNTf6GOFz814oOeIkeeAJwz03np59SE7mGhHitxMR7DVnx
uerfV0poHCMONJ1/SlTAPD9hrVLuQbUtUPgRLbcSiKtKxjxWguY9QVX00ElfuKid90r2vEL/HG+w
/e/TGBVI192veYxJSa3nZDVULqNSIuyLkmOP0GWHN3b8OacBXX48DtZXo0LUfVLy7j+nNLxRicDD
TJC0hqG5d1lEUvFHZkN3vgRKSL5GUf6a4IAz8kRodd1ESoBeIw6LGHN+lGxHXm9HJVY/vJWUx8QL
xptmkX97mfboULw3AUAQnfeJNLuPkv1IRB5fCeWXIpnvPPgo6DdKSl8yIZOS10cj8JT1HyUhQteo
h6Qhe/T4JSmygCdH8T04VEq031Hy/TgRtcdrigSN/8Fc0DRG9f85VcLXDiEXZQ0A6xmuJm4BA2JS
W6Jx09bGScBCzXPFWGAYUdMb8BoguP5B8ij2HHxYTPAqtsoo5Oiu9kv4tR2c2xEbzN2kvGvLzEWo
KNd23rwkW1Jw5Q2MbQXwNp9+TbHYDUSkfg4MdBR/5Fk01/zc+IOxDdoi2kjCpa11QoWIaTO/rz4T
bitO68igCBzMQXPcP+Z/si/lOuOc65c3eQRC2wNovYmDFXkvm6yi070vlRHEYK2AIqz4TeZXKrP+
U05G6bRYJXz+d3pvzihuVAeE9NEi5d2QDA0fkn7Xj19/TdIw3cPCItPPTYYjW0swY0Io9yYZ7OzY
pcmHa9JmsP+0xxm5un/P29jJiiDBcveb3M3Ub40aYw5J31h+8r02klTZd/+SwvG1AK0p/D4A575/
zuK4OILEnTHdl8ok5Od0TqSsRBY8RTpGDo2YjPT9Q0BcHl0e1L56s35L+uaDyu5U4XF20de4JniQ
pyrgmj3neFrrcQaaL2meBPeTGhcUyfSUyhjFwyFFsj2GGb+z5xwHgLQ/TGn8PZs/uHirwAj4O1dm
K5L7KSPj1JUTpqw2Kg5IJg/7wlWmM39j9wbiSqWBTM/+A0ED1A/xHQtHLJJiX1OC3Kj2vcoJNWBA
kDe8q+u13EtuqEKY00NPztOsE/Y0A+r9dx5nxEuArATyY93Obiz91GBJsypvGpU4Aq0f3rtl+k5B
3VXyyFZ+Ngnp5F4cbga8bnDpuW1i3G9CbHCa+kYSSYGl78gDZM6Ex0sAugM1eNTU5hd5JWYQW9P+
MlV47lzTS+48o9k6fisx6InIXXDHQb9F/vu5ONfM7I4Exo+L8vZRWSdYKZh/lvX9c+bJ0ssnZxi+
S/IJ9NUGrYpPyLjVG0lCaci16Yk53KhE1NrMkMRi7OJ1hOcyYtTiRYQpEVJyoNpVUipVhkXKuQjG
C7f798mppkHE0Olqogu/SVCR635XBD5KiD8lqXSzhb8WrspFPIUOjwUTVNmHPKIzjjFnGjIvJZ0z
vnGS7y3mTe1kuh8t7Jzy5CzARww7iDjj9/Rz9sp3Vp7RER2DHxkshmjaZvJDVHUrY9g1k1IDSTaj
8pma50dD+U7hx/gGGwE4Bc+prVRzLcgg4f6a3hr07BZ5/ujotQD6ouU+bFFHKqP8YzysEZ6l0OYH
sD8mwYw/+urWNu1s+3PaK1OeWrDgvw5L8v4584X0zZ0XjMZJoS3d6A9i9fiG/JQAy5SLFyJnFk4Q
UG9S5fHl7lIDx6+fEmLBoEdHX7svgunPYOmye8JKh8SxbJzhu/sOd200s6NTRMgY9m751am6ZTP1
q7OBniSpMi8Y/qr9etnlIaJPybfRzFowP7/NljV4gfkLFF7JmLl0CrUXfHPBNVcpmADSZo7XHe0W
cpZKnXVh9Oi32Qf0bG4mA1jITwm0Nmz2GM/8YWBRtTPCEVoPibRR7+74SmNFRzLNb5GKNFHKJ58W
V9Odhnj3Uo1o4vokbVVerdIUsKQ34pvRtM1jG/CXwdZue0TC9dQJH+q1yR+a8NbW8BPZSJPKvLXQ
KO4vbZiO1kh/TcgOPe8VmWG8K1p4prVqkxXjaqG/4c27BjajytF1zVOX29PDZEzH36XqkPj6Q6vB
sKFDup6vKbs5uXUQx0qIErwZsa197NUCdP4jqks+/hu3XjQ5D7IgVomG9LLOB0n0SVvpwnxehzjb
Qoj8Z7sBgvPGtBPzSMJ3U/lO+LZQi4GhqiT9XM3kk9+3h7kwzQcEVUz0VawaiJy3QMClCs/Tekhb
L3k7gaqQpmt759ofyQVbZ2nytcZ8yOt53RUTKkjXbXF7M1HHRaZINnmxAt0yFBUvJ5Zmx4STnsBK
PcmJpS2MJ7ybemsHHAyFpeerSjK9vHXc5emyZ1Enb1ROcoLg/kggEWFIZD4MI3mcmvnvOWnC02RY
9/qS5nfz7NgPssCdYdjCr3UO17Z8GctjiBHGNgOorW1Qa7TuLG04Z07mPCRqIRsPiUuuB5H/Je67
bVni6wIXIXLhSdQ+EAVVbyvsH1BzxdpL6nHtmIBP5gfy1W/XgG/IuDYT785gPwQIkrx1klsE+e0H
i+nNZQHA6vOQxiv6bzlHzKO1282lRefwvN2cYQAjaVQ5kKdX7m1ErrqoC7Ld1YI+iHqiJCE8Y5sQ
QFZEQKaAFqz50aOZVk91GM23spksJO8a+nhnSVW2NXBI3jkNOFjZS9rMBcUyrUK2Z5hhm+tR8JCX
VvAQZVywZQ1forANHqRdsrUuRKZLrlY2C4flVHtmfC9bMAt80BMYvMnK81ctSX8j6eumrjzcGOJm
b8TQzJhjeQ+ywujT7qTXoI0vaW61Isp0oETwEqw06zXmFXF/6ArLAq2OQSNEnLvrtnGDkBUaU94x
N5v04C8ppnFaGD/W6NXsZnvJ9vBtymjr9fCirIAAHDyp5HFQC7vv+hMxJcBi86z/L9f4LzRm0PBc
6r/+3//9+r1Iyh3CM23yrX9JHPZcxeH9d67xFkuc9uv36td9/qfJxrYy0n7JNfaZvXk4onpA8PkU
27jCv+Qa60UMw0RbtVu/D5s0OEDj9JfhEyRcZlznVC9guaOb5/txevS63k2cu57JdnloEqOtRt66
LvMN/aynOSIYd4gWWLqL8XEP0xPcjJ+3SXccEMeewyMTOidJ7hyQTA0SlLSGAwGwlXP9oTvj1KxM
uAbMGOI7YwT1yqBj8unKGA1PW23E1kWlT2ye18yaciarTRiO+mezbEO4dYlhpO17WHtJi5yBHU3e
ox/PQ4y2WdLDag2UqAboN43owlBaJTPBdtXQxV60EHsMcKh+LSTFX+5JWKJ/Xe3GRqvgBf58ayBG
1TUvUFIN7dfVq8kqHSOEQdLvl9sEmssI3D1M7nJy/oBGPTW8xFMQJdPWdSx3Oto1Q7PkjK6V4k5p
5TzwGq5Ostr1voi0NQsf7WKq346RgePEzo+cpNpd7uvk4r47HzC9ZFbhO7yvhmFU/t/MlXFyIRJV
knBa85AP8OWeExGAnrWCsqh/3PjQw0KRMXyBs8v0LvKHFfanN3SFWxz++/+Cg2yMvQ9RUbI6lAhX
w7D+h/4L5MaxFrRiJOPSgpv6z7J50XJZi0skCv8leKmtPpEfxOZA8VleLi/tYZRH49OlvXbq5EfZ
lL3M2kOYxoa/hkZdaizm0woY8rnlX8r/bJ9Z+MePsHj0PXYs6Y/lwLsBtkqz9V0cLBgklrjHAdHw
MtKqhHwhVOQZwtv7S/lly6X95XKpZ3KX2Rp3CaC2JedGR65n7lV0ydzXptmb6FrpFjSPtg2ZiORT
pO+rvu9JRws5J7d67wdhw4+wKE005FcdIf5MwueJYxK0BAUU88cWts/lKCvAIB1Mn+LpLuXk6zyp
8+Tt4CTzjhF40vkJCl7ScgX63kQujqVp+nix2h6xTW2w9/jKNTan6yF5I0IM7ye1EKqeVL68t53l
x356p/5u9NgLYw892lEIOCXaGba1uXcYciBK6xXIH3jYihv7esbYZt9H+MnunRDWNzsV/B2aWULk
6Oo+NfdTHbDvmk0zyzm34KeGg/fn5WBzYa3YLIBLN/aVMaXGXotr/hRsaFdGCVPFlVUmlb1jptze
0fNjYx8E6tFcZ/XURCvAdwCIzIgQ1OYh0DIXjlRohzicaU0zHlCpwZZwMvq3rsJQowubR0htWev6
vR8YfW3zykuf0EThZw1yyZf3PtDnYp/2CD/uSw9U6LaCe3fXeW4Jw2RBF21vQld7vkrLUfey5SAv
vhFu1I/upk/VnxrOQ6lIMaoc2QMUrku5WkugWpMY7xgehl1b35i13UBgbYdagbVbkgENAktekgan
tngn3xY9Z0ZkEl+FEQYiDKaNlNslmNZ9Xityja1nxOKyEtjofpVXrZKXDxUrXtNLy6XsQIkdn35t
N6OOgEpbZIimpj7/CfE8nrL/ejko6nV5ernXOjTLvDdDO8cbVe6g0sL5WCZWa8E2m90AQtvyvb08
1P+FpROq99uW58+4/CUvykE9WTdhVOj21neyOVEPyNMqL6gPYBvenJS1RDPf+5izotVQ6un01OL5
GsJXBTjw3DGGMUJlqEss3S2TSOgL8v7GZcFnp03aHIyX3pomyK8WT8iZdxlZJTjAvDSqK9X8Wr/3
XUVUSvUZ5zvDBBY1gl/goUGBhteqD3jF4Bqkby5d7YC50SlE4t/ZFmMH6B8/iH3XWrx1i1JstMZO
08i31vP7NUrTD0HOKARYIqkwsPk58FXQZrypjsMcZA/Luxifksye3iRhZIMLzjKIDGgKp8zOF/UF
z12onBvHRP0CEpGLHJrGfNDk89nSv8wNzmkYY2FKTRSNl/DlEnGLeQDW3cffL83m6kIJi7WpGqAM
qAc1wUSCc1jJUQ0UEAZXKcHM1a091oiWck72jdvJ8xBt0yoisZfRQ2eYEfRE+SFoj5h8Ag0dIIjr
Je+GAaDLxur8IHqPuFg/7BUd8zqukL7Mi9DQmjpgLs5z6dImH/Z0Ub92krJs9cu6OeT7gmQpRA51
lOvxpCqLysA/xvSj6RBNwcOlqwMf8BiPXo/UJACDTCAeHYIzaH74KL+oRnwA/lnUlw5KNrr0qbJO
tsp/3vTF4a7bXI8kJXABkDWG6fOIvwdT4h+neXXWSRy9rqul9Gqby5V1mkf0NiCsct2mNLqPeoqK
jJb3zMPa8diFjGXLdWrPuu1ivIAGek+Hq1pl4bndT/Wscv5Zs8aMqdCJPMnesnE+AuIz3kv5uuH1
YNctL5ur0744we9Wv2qLyso/dJl7r/Jig6vXp+uRpGQF3r2nN+4BRidAQitrVrDPP0zC0ueStJko
M+PpgavBxUNMBiFr0Hk4I3L/r//iqz9VqpcBih+Z6w5YQY0ac41EWGsrnJZ66FIFRapmL9nD/Gc4
Ig9hVdTxtjVq/bKhtMkul/3kkTbx9yFPb7yR5/QylpHVBQKCalB3lBp0Hn87JKgrvNhXiuZkP7iD
Nx2kdn34pXo5qLpAK97MhvZmsnECImYEwVeKskgmYzwN+ddSWR8tEcwzUMwujmxqUSqrI6naykoG
re+KaDqORugqxy0pZoo9thVV1KCijrbKjgwOysUKrCyLoePDo/PvE/EbkhvPX/bSnjxvoWfhkS+q
fmxNQLmhAuXiS8JQ8Fq32sri81d+NmfAyLIQ+JuUBBJmKOCcVGFIfFyX2t/7CkanBnRwvuyb2VH2
eLgKsfSTeMRUzbvRlVef4K4igUq/KFoJ6Y+F12OZm11W5SCJxc6qkKIYXRF7Gk9O8UBOxkEdWL+X
H1YKGluK4L9wccuLYtriksrI0vTM4q2GEpSXpu7NC0SbXL5nwOaWsaOrnt1a3Y5+5IGVqixstUJK
GJnf+x0SkI6Cc/cw3+CDrzaAbV3dI4aaJL2X7lHuggDopCQ3Sx+A6KoRaGq0M4CpZD6n2Dlv4nIh
Qjt5DEIZBE3nKGkoytC0zjCYz+mCgV42HvCPGix+2vXgFtQlIcsIsDNOeUIrE8qYXJT8KFuD/xB2
5o00yT90/a/CAz4GvHxgChnD58WHuiujw6VKhrI5L2mlbdtQEf7hYxT0jCcx1VJGW8HcgMO3V3xe
UNgS2y1ZJyWb3tG08/xGfKQ0QfFroMECtJ2IKCksfxNr3d6whu9+P7X5po893pNMo4ttVVHq5Zo+
GX5WI+aAD6I2WoATpRhiOn6WEjKZCQ9TdHcFkGIXCJj+ii+NQERsiI6xbxB9EnuzRYv/MTq7Vv01
qEGMxH9LExpTn/1xdvdxNTCd8DTcjPy8IFQVrfeDgXmiNMVRbx4Tt7rB4uJjbed8759/rI/4KD/2
uT4DQ2cYp9W76y+8/Ewr7vKN2y3Nue4N84R4L0G+5nz9lVKV31vbdXO2QW7OfhsescBYtro9Jtsr
dNYT1OwL7GzV1EAJJhNFKrC7w+wpUlyKNtf1eZWng4FWsLMQfGbQoGZ1lzdYvcbBoB2L2DKO1ybb
Lt4gHegcTLgO59Sii78uZOrhET3Yyr9S+c10aPTxQSzrJmVjZatuW6qpXmFtJ3UHtUK0Scd0f0FZ
XmGiuo9X3nXOwnQlgBLX1ztPPfOuMjwrPNDVaYFUfVuX81nawnL54lV9ejCVwZcsUABbNz1z6N2E
3trOWp0eRSF6xzmqWoDZqp8EAQQVImvnU+s9GdOC53jpu9uqWbtzXRQzj4MyygvUYpyR/ZYJUaQb
9N9ifCYP+KUOswMsT4A5SxwZO7duedXk78dgoTnLYl18Ghlk+huzQZA3Wj3wMaYHP8NSKOde04sc
pRgQC1VCj8ftk4dbStfqdYblGwkBpdU4yyKKjI8Y9Y2KpAGtRbgtauEpb9Rrm1QvMy4pyoay+lqV
NiuN4qO5uLdSs+mh0eRVh74UpfXFcS5F3yDShBbPjbuM2qHtmjsBegqG0+xm56R3j5Xpwu1+ntyN
KGIiPIkLGMKAzM5rnrNcDSV7GTLBFlUuqzR2UpT1fFTeXqeApUITT6qTaQX9K0VplAXWwwhsqYWG
6Q0REIVjvu4j1fHRGpzkchBZJa1yIMAM/PLMXEfAXG7N0ETVE3WQ65HiMG1wiHDKSQ1QosvqSsaz
siWEfAa5ah+STlCG1CITPPK1/tvV2A392FJ2wsCQIM71mLL7tXpZ/eps6XUfJ0irYz/UlyuQ/V5c
5WXDyzE8JSkQhb65bTM6/WpWnV6nDFilHpr2uIvCHjC8apPF8FyS6iqxMbWzlK77SpXQX3zOnY1U
7MijY5Wi7rgruqTqUJqtulspXlqvx7meih5R30bQmrayVi7uenopXTd+ccTrsWSXa/XVLtcVhHrm
k5/cgOOpz4Z6bWWxPpdeVbHuBiEEgG4jK0zVtzVqtHFd2E7R7tVcX5r0QdGjEIJ+ucmrqmz4r21V
hQMtKuL6RrazZLxwPZ3sdznLb9cPoxNuG7ex/7ni5x8q1y6/opOPlBQvv0ptI6vB6PH5uv7U6zaO
ETknuPSBCkRMpM7lDspCbt6EOzLMCmOCtkVooq5L9LnyYdzBjWYcWYzjfRyhmtipUZqjBkKeDPmk
fl1cGtvSCDdBAyD79UaW2vNySDmI1GX3S6PU9QU7t59jHjViUzA6UTfv86UC5ueA0GuTCvXQ5whI
U3seHGON/L90e2gtTE9ABXbe0nQ3I4ieS0hEVwNoYQUOMpYU2p8ZE53c+rBBUH7Uq304BPY5WHXM
7lUJmStsz1TJTkbvSFrlBukN5oxq/BTIqCpFLhm8ltki4YePx1a7lcBKISO+OWHuD2SXIVei+u9I
LaQRT2ZtO5qdvUGu750ZB+0hxyRSRyPVP+O/tBxHvHHOs1pIHCbpQyWC1p9TNWuRkgrKpCljhlYv
dWykWUxeuJ4lRBNVzp/2oA/nUU2Jrgtpcxkh7CwDtPwEAQoSLz5BVWdpZ7Nb422u4UJuNOmntQUS
WEh37KueWBbd6oxoe3/EI4WfJXfCUeMquTFSkoWsyBXXtB9DpF8LdzpfFmYe33QrRHX5Ngp3NF1V
fFwYpJeitOqIJQIcCw7CPQ1cDDIA7fN7IywEXm9sqK/1lYgqJeiqiJvBmGwhWF4XGJW8rMoKaUsa
A9gNmmU7xJr/4b26qV0qPB7+PKrtukJKs7pVEpLCtOmf/1dK18WongH5z6VNqr1S/N1c65fSOjzG
6zKgtiqzBXVAWSE7y35J5L3pXds4rKrLvfJgr1VNushYJnud6nhhKdPxXjeNk9JG1X4Jti82yn8E
xUamqmjHIEgxLwOmuMpmNzA9n8GRUTPrdRPS9zUiXRInG616uJPF0EykmQe40hJbjJTVrSyGQvFU
4Ahh8jLUlw94My50LtdvmATUEMFDsbX0lzPiWjsMLaazpaZomCZP52t1WO24wD3tx2opyTaytVTr
UM9v/lc9+7+S0bZcUydV/O8p7Y9/df3/+YBUHsqlP4lo/7Pn/3Ri2/VQ836Z2bZ9y/Vg2jueh4h2
YBmvVLRxHJnykgHzqSu84bbyS+XNC4fmtosTlBrsHkx8gEXvOws790W5zjNJxGNDx6cki1st3Yfk
hA4t9i5PBMDRp0au/0Pi9/kxRoAe6PgQVLfVDMtmcIseyB26iETqVq89DOkAmMnR7MlFKdthTGWj
grvL0BlwytZ9n81r9rV1Vx88emvdD0Wbwepw2hB9AZR8CLJgSm6U3sasJwOJqNC+7zMUk2OzDA+9
nQ6PpMkw1ajQegJc3OHKhAUfn1Q4I+9idCVuV6vh1QvmAYxJpT0mYZ12u3gGVt9aTXW/Tku5mTtL
/7i27XhLGmt5H9aLdVjaLn4gAo5PEBozWDDNqxGTwHOJsBppfuB/GMGGTEvxFMWOc7Aa0Fj4ZZIm
wEHqthmiPwxGhpuOENC9by8HH/OIrTW37yJtxP9IN6rxCcINs9o0GL6HtqXPoBZbvl3VMpAdzX0N
uX7smzcxSrh7sx6NDSgwWGbTku2srre3eGvC20jYBLGIj0OW4ceQxHdJqX2YKzSi1279EvnriBPF
otv5DgS9ubUdPCFKcEb2HYaLOAjWfVBgJ9QPf8xaj67N6Di7KVV+8G1XOp/SqMvfmslTpFfjHkO1
h2GkQOD4A1NbXKCSFZkWP54Y+YMIQhMQFw9Qu+YuT6PoXWeDMNiNxArv/bRo3uRwRhuFUIrxBCwq
9200dO4Dqowhhoze+DlsQ/NxaSCPQ8Wf75a1/qs3sYfcIDngkkNO8KiAsHCe6era1LW2Fvm4u9zF
rjM33HCHakz4aFj9pwjZlK3Te9kJk5Ywup16PR8fZxxam6/YPnRf9KkZ/k7S0Xh0C9h6wOeZaKdw
cTSnHDCv6xqXnrnAom2qi/Z+MPUv02wPgEhN1HJW7S+MrT4PrlVCnnLK5pQkJfmVsjffdm6GRpvv
+stnP4qH94SjCAuMIUJaTZjztxTDUNzoNgEBxGiqEueGcpq+4Dhd6TtjGZJ67+glvUnQBQY+gVgs
IA6unAe7EUG/CpOkDKrI3YLWsbNHOKLajLX5sNRBsSWFi/UTkjStp4NtCIjNBTD/SI0dx24xj3oE
yNYJ/fdRWP8VhV5+4Dr0T6mX13sixvqNk8OJeFt5PRxBw/CecJc13jUzsUFnGrX7FlQMdllz+zS0
Wf2hcu0Ya/VOz+3TMCTWXRd04GRxFQdsuYkb5lBaMYMYsYfbtslq3GOscaeng3nAFvW42FZ8yrJ1
bB7N1UR2P9S8+F3Xg/Pf1m1sI6YckNjFeqly7jvHCveeVcWndc2CU5ITOI+6MPkcAHS0NlPYL6fM
nGgcO+K8rqkdSD6OREaW6YBmcbKJuKhPs2Mtu8aIrY91uBjDxu/gRGVt6jzGVYH9q4vsiktgBnHv
zEZ1pSCqlFnrrhzC5WFZneBkdsFNYGuYsQzpur5vct05mXzEvtqjVp2nCBJhfpuBvebGrOk27afu
76aIi7s4IhtW1t+0FL6VMaOpVIFROM0rqAQn7+rb3MFN1KB/p6df3A+rHoIPIgFvIo89ONgcZ+7o
8+lpm0craK33xMKg6Li1v4sdVJQhW6/LEYGVytsiE559Xvm0bOzZm0CfGmBq2vFLnvGdikk7zRvk
plr0b1x8q9bxjZ017X1EsB+BdOIJZMa8Q4znLpGmpB6Oc9h9s0O32bleTEY8JtG+q0x9OIXFkm/n
xajuci39U58WB/JOPt6UjJl5KcNKI9hVT5OLV17SfzNLuo89adfuzlaa66B5niLP9W8srdBxx/Pq
bYvD1zH3sHeL1/amq30F5wnwuUIMhiCjNt6Ybamf9MUzlIdkfHInnhQHdZ49YnzmAZsK0kbI99wN
nhHc5nZY4ynju++SuieQ1hXdX/UaYwA9KG2rFbvXO+YnDaLvBkQhNPawwnOrD0ZdBSDVEX59k+iz
vzWM6NyuDbx3LBKbvTUbe9hF9XeS/vpWH41+nxlehbu9FW1KCHCnuai++YiZnyKn/Y7QbbMP2iGG
Expgw2gs5H1RcovNNT75bYey05RbsAF9AMLhu74rrTdWgUCWz8z3cbKT4tBq3ZtoSd8NAEEepzh9
mLlv53B2zA22B28ir1gPs5uhbzcnET7Tqx7bh8rLe4hFQVQStkZ0C7fg5Q8bid7NNHDf3jWQNF3E
yPplwAsPvDrEFBt8ZtxO6ncoyWNU8pBKnHex4eNYVSR6oH2aOhNHmMTzQGIlTofNLZ5XoNZ1nKjX
cpfV6ZJ+7oLsaVlH3G6QaWfU0aET8GbMjDbfGiuSdTV+A+/7PLUOTKm9zzrEL9zboUq/dcuxi3dt
7xco5w7Dje8b4YcCJfYzOuD4sTVld2wWDS7NWHizuzUW2A26m018zPOS2zDG/c1SgK8wCj6Dfqa5
X5fUxxurGtLzqAeDRRrdK96BAgqQhkLRsVqQMPIWE7MHPyLoQby568Fkd4vfHGBRGwer7XE8L8pw
2WSNpZ6DJYMGpEfRh2ptv0+t9clLi37TogelXDws+yZpV2JR+uoMG/LsBoaTWNcTh7Nr67athyLe
LyE0QUZfsYUqJBpOMV8pg35hdkHtdNz4DSa6PqYdHsN/8FfoZrbf6jzJwbL63TicHDuJ97od9+8J
TpPW0zHW4PM3WN+Rk+lPbtJ6W28OFOS2X5vkkDnIhVZ+sDKKsgbGYlGjf+6cNDZ2c6qnYAVb7DCD
FG3JQMH9KyNwjl0SzvgC6O4No6BZNJBHHTnC1us2Xrv0H3FDABlCf3VX8HEjUcTj8Qlr7hhHWbjn
Vo/hHHKn/YCgYIl0Kw7HyOhV1nijhwNTvQHsw97WPePRxq4C1WyM1FBy9Hv/Tz32qocIdCbmkwOy
24fVD9KvC7S5OzNJ3lZBjTmKxb265aut7da4Mz+D8pw3/Msh6AM78BC0mEoQFfFof8tDgJiL1Wsf
MZZMELFoOt9Apb8JN6OfPS51Np2CqejvpsFz4EvAk8B51nceu7wdsn3nlEgGluhrBvyJZ2R8eHZy
nD++z6EffyGTlvxBZNq7De24dEktj95dp3eluwux+gxwFnSsrbl4n/rC6j4yq4/+P2nntdw20rXr
K0IVYgM4JcEkisrJPkFJDsihkYGr3w/g35KtkSd8+2RqSi7XjECwe603Es9ER16qTMFaHyz1UOnj
VK1x6YpPRmlCJtROCc9q2JwOqe6e0ngcv+lUSqy7EI9TluvNPkNIBt6OgLw09OwAcNBcdl1Sj3PB
kk3OigQ28Rp10ldBk1XbMW+Mm1aDU7VEnyPGtkkzNyN8/APGLGvouiPwV38x1kF/Q0NmtYpn7xZs
CYXMSRk+jxiwQJWLgjrDCIU9AYVltZF615D9MUSUhDdzB10otnqn2l91WORzwO7pwpFTecswb9OZ
QQvZ96LR6js3V9OnQFN5qa0xds+KMfDPIjtFTlv6EueeReWsxHtpTBRwEVpYHCDE5SZTWUc0G4Ho
mNP2WiErREzjowZjfknW8In5thdkd8apQuW5yohduml/V1Rk4UAGbppSxpdRUIWrGN7mIrapWOUE
gQPIaEuco4soJ036E/fgsE8y4nVHU8MmmXSoTSjj5AyozPhYRowm1A9RSOg26ZcwEda0p1+5J2Ws
Fd+7pui/imzAv1qm7nDqdMqJt31lFttZD/MPG5oJYIjiJq4fQ6XUdpOT9J7fBfdxDKdYCvt52dTS
kXGYacvIN6bTEgIZYB40xhwjy297W4m4ZTsqLcUpzlAc4qrNr+aW4nCzbHCp5qxEO5pnqUjDT5kT
tVsK9WZ/sOEf9JCZeRWQXHyM3azLVr4NDzPoyaEV9ngUSYLFvqK39ZdVr3PZVqwyG/aYwIpjF1di
G6QNjZIIDVZB5uCFCqrsKQtN8qfmzc8V8ZNu1ad5+dP2dA+3N1WS5Be9SI/LGhj3ivAmsgHXyy6o
NM4h6hR66jW3WPWxW6ytHN5m2QxV0dTbkNWClFMIkFqxolUfQJKpusxf2D2al9FRrd2yK6YqIm2P
iPWEGoLYJbDxg2UxTovPLW7dq2VhtJuuPvU9QYmJb11XImm895sjFZjQAElvOL+sj2TY5VdNXmrb
Hyukz8ajl/on3RjKNRBOvet0S3rYbvE//twlnUYr2UlMdReqcvu6VCpSLTwzKJrgl61S0ZXxPC/0
r47Jr4MPMgA5beYetaIHWW18e5/aiEIIc6cHBUfiVkekd2vYQ0UkGyslerhwQ5u3JGc4OVs2z9HR
YxoWpq9vi+dUhIxIBplzxfTyl+UzZ5I/Nzs1OoA+FogUYaKKPGYmZ5CmSemZl3TYZIM7HIIAYLVu
5uZWltQqZiDi7GN8T0Y/cz3ihWm3d/2eLJFcUB8sWMwsFt5lcSWiI720MkO5mpdXs/ARz5FvTmXn
vMG6vdWet8RG1k2Av572jkPoUDvXZ0SUWEnOOEpb8WbQuXzdUc0/MwuRMhD3Oy0kEZrgAupLPthq
HekbN12lDQdTqufTKO/9uhhORepCP00KpZ3IX8/isDX3eqGlhyzSVAoME/NCrcZPmuq6e0ni4OZt
540Ey1NZ25qnwQpTgSOGO5lk6i/bL9+MMzetK2zd0RE9DTEtbUoyqulcLlvwoIzD3u5aojf73F29
rsJ04CA9FCVR0plVbulTdW/13mdlptAL/s8vcn8fpK51lbRTfNWkU9VfhQq492TLe0o8LWQIoAOh
NaToyf+wO7PmiLVVCu2lmHARaLESPf3tEp3bfbuLSptCBTPVzwouF+9tncbX16AtsNKtYhIdbxF2
mFCKymI9hERxtq7bbkYZ6J6aqSRrNufLlh1mqLErTXQnrBynpA0IRc8CmpvntbuYwvuu8C2QLv2z
DDJ8sAMK0TVT3RWsDGfosoxbNGcl6yLUcvKbGv+CN3E4Fz3R3TZlpucVBRG3VG7Vmyyl8FiIFJ/g
zz09NcdmDUc0QULactNQKHTF6skiNWhgSNCVc8fLzy2+lK6NNdu3aE5tsxdGKEq2fq7yDeYlPCNo
jUOq3IjezDuTWAFjvGswKL2UEX3q69ipq09mlPQUY7f26q8r/pQ47RXSnRdlDjIX2P93Rq190uxe
XthVwwCQo85e5/1UbhrbJfPYrguGAudRFuF1HCfVbZiaJVmqCCMjcGlv8gO2XWOzoANVrd6ovSXv
3sABUpJDOm/siYwP63xKh3kPVciZ+RUqQNTsrA0tT29Tf4wvyrK+okRr2KFLjTZa7YY6+GHsoqMd
emTkgAmx0vpXqU6gqNYb4Ydggu60OenSBfo0JddPzI64YMI67M8XbCHsm6NBFM9npx3jo+ijlyoi
dBZpmTFeGIrmrkn/3luFpa2Luja9BXToBxHvG+Gchxn4nujGhwV8yFL5WRh2ch1X+ZMpR5u8nzbc
ZW5Du56f7FI/7dZ2Oz1Q8nvvdihOiPhB4i92U5jd67G1fYMmkr6MUaVVyWUjjDMDxKBx47m9gsCR
VGabRJRyjcrA+Mr/h/MLaKFTDsr+oD+9Ay60gZRmvYkp9C3wL0ZJtCnaln40E8H9K4yBIRXjT9dq
KFBmLMNC/rTCqtQCnTnVKSSfdf0XVKOo47UScQgTMDDch1h4V3+AN2pFdJCHgbNCVX5bTgEAFWDy
1rGzTwvWQQ9Lc2w5qHZveIeJX+R2jH3q7CgZaa7zoK26VWp3lEEt+EcssMiTGot/aAZBEvwdit9U
e9Ert05k65ca4uNDkTYDuFlAY2/CdZZkVnUvirj5PCqauBnamj+Y4ZHChJTV2xKvuho+LziJP1KX
qmrOuetPX+ogMC76Nhu2TYDpnJu0Wf0Omgg+KjbQikhtgJNhEkDRabSfyuJFiXPzXrgoTxYQxZxJ
ysEumbHeUBS/se7MwDn51P4SZWDvMGLdiU65bI3+wdcVIixG1ZvBlaKIrnkuKSYuAJYitz4R5EBn
YOYSlzpl+aeEnK9t52rleUTuP6VaiXaw6FXYTSZDv9mhA1pAGK3Jwn0T9w3v5ysSo1InTZKNoE5N
J4j8n/GYLOnPEzvv974z0WdDyPYmy5vPGlPCysqs0ztsRqvYnkXTc5u9AjRdmeW7KhtsZh6Qn0FP
b7AbjEjfC3eVpljUoi4KtrXKjbNyypqjqumj7WA0CfbyLuVeBrgJcdh85zXIz8dBIB/pz5Ri0CmL
GFwKv9M2X79HcRgeGEnPG7LqVmlZX5CCwG01hhyuvWEC5MgvvQ3IA2OfehTYpxdvKA/l4fFV5dZ7
VQHBQ098NUUOHuv/A3vAFy3QRxUI7g9oT5UxrCJDvPkN8Rn89tl30hosLb0Y/fF6QX/6TkPGosT9
wbSJNCDikXbiQDDdqsqpKWkU8V0OxgUNQtJ91sjkoU7nlLcZDSrdONswY0vPVFR/+x4WGhhAj5S3
k4v7ETSUTAoUR8ZHGeH8mgGiurHJHMlsM3z6DSVSpWNft7a0rHXYO2STsVnqPEvZ0VegG4D4/wJB
qofyuk/BF0b2Skcv134k2BGosXfAQmzM3uOeRau6skpjtjIoFYjI0KsNaQvgSqmKj0aUA73Itq8Q
Ja2J8rpJCp26gsz9pNchwgWyRu6iJI4wNPc7gI7wm6Y4+d0CNKVMzNsGBfw6ZQXfBbYiVu8gJ/Ap
/QziihgJvc+N85AWywOKy/r4BkBpfhNchrVQnPWCQungiMfB1ox1SL/IQaHrnqSUD6AoPdHujCq1
Nx/AUbGj3M+DqydMApdJlHL2DYHVIM3RXqbaXWaznZuTWu+FWpHk1Haf3+NUgSXyq7xNwYF+A6uU
KvkaRMm4WwArkzv+lAhBiJDdNXcLcuVqxjn4SX6vjqyekZnfQKi0niDzZVUl+nixwFm8awKDa1Vd
qR15gQuuVfnsUgd2UsXaxrBh3qh26dPHMFcdGfWuH/nIVzb7mcb08Qp3ibzaKJywa9VNsgctJGBa
BHa5V6YO1YskdYt4phkHs3lnqZhJlEPkMmDJyI2OU2/nXDs491snHhhwAjBy4DHS2bttQbngApGx
B0/3JDEaO7e1tJMfj6pFGQzwywKYZQBMl5qt5wcriNx9lYfoQ+aywwU+M7rRyNcDGTZ7SYLJNudL
tZbEy6/GVjPO8kQZPZHa6hZAxNgusBodJ3ANTEkLtGZL31oFLiljhoiyq0pplIPB4PUgUgKvwtoZ
rpXacajqbUmwg03Z1358tJSBLogZdMvjYtzhN2x2RpNHOyMoyPvXRI4k+ScE5yMgodO4PFVz7SH9
rjdx0EQ3vlkLkiJ/QnJhrn41GjPxYqNXLpuWom8nF3ciLZs1WOnOwLly4dCs7lWqZh+tMPnG5qDd
16liHlXXvAvqStlEEbcWpZLhzvdD4igyheLWnK8VEm9ahyNLqpdOOSe+EmI0454qVOrYKldZX4HR
Jo26nqG9ukjbm8Rsn0yz5YLxLRdbTivXfbUvXO3FtGf4/h3cl9GUA7Yd6zbdI2084rKx0FvZpvQW
0C+PM7E3RZgxJWgzQCuJpVrQP3MuQyitvtwqEclV7jSSVT5jgLwnJr5g2X4SPvVJsT8qIPYiI/jc
HtcIgRFVCnOqbt5hg4iWFOiEot0niZl+o8AcTs3sJCp2Z+bPABKTzp/2riuds6BIrNUCHBpupq6p
jzPXnREXpzIcQf9mGDGnEH6b42RdC83MH9S8L88G5mR0vThd1d0/Q4tZ3JY3Q0pkf2qZKJrC+glX
dHAjatcAmk4YCizNAI2t0wGNAAz8Ajsm5GhBtA73xsi+qVt9D/tWkuA8g5AOSO06HsgF0o1RerQQ
tZsFiaSSyVxTzteigQKOLPn8sbZOPTwckiNV4iiba6GuM6nYh1Gx8ZC0UWLQL2JlNzKZ9NM7vNIk
DRFOdOBD12lVqWhj9aP8SuaRWPV6fgPKdi47HdBVrfAG/AQyVT26IRJIOyxgplFzX3N3kkbWc9lL
6vV+Ypq47WqKRVQSst1MEI4z7nqhfcVr/A1LRHKKbaW4cYkJIyaeimR9Sh9Mqz76OW0R0ixf3jDP
qtKTsygY/e0CfGKCm1a0lTOHGHlJDYpbnrTQvWUR0Y+xDFPqEPL8HCKt3LStAe8sK+kNHV9x3bW6
2UFIu2gV8uRSEa3VMiO/pVTbnXCm6Ej5A723ELGrsKiIcYtRD2Qq3VZVB4Wmt9mT6QaeK5tvjk4X
2YKo0ih9ChY++HdUtW2H2DMalcCQ8s6JEBNnU0cr04yulhGnZ6RHxwVhHYW/LkoNXUOt6LvWNTMk
G+zRC+Za1OHo5UZ37eb6bdUPvOIQlaZfvCwYrDYV7tlUNROvgwUQiRHujNUV551OoN4Cx466fK6D
Wt2TppN7salShvWKyzoJmaIyT4qN26JoB6UoNws4G7s+EZo0Tzv7BaEVhUOZm06y6BtC20x05CJ0
185hiJOzSgk0bVWlrY4Vl1Im/GA5UJC87ZOcDMvKGT3yEsLLGEx8U1OfcAwjmK+BNrAHWpyJZLYp
Fs9tchctafuHRndkB28muosPAN5egfN39OLbDxmOUQTWxo7pz160OP8O6aW6wycuPyDXIA7a+3eQ
b53nxUH6XUNJirQ92XHrpvZshP8A+AW+zc4T0ithMHxkGEAbmyCUlzUayvUMBYeAG32qa3Qov8LB
YRZ5RjIDhm9wcN3gURV2XV8N7GRrOWoJD/EvuHDVDbjk5s6OauSwrYQTfn8HEAtJPJxGKS7v+k+U
ODN57GL+TyxQMfQ64Z80VXpvMHFW6ndl0/XnaqjcabpGuzL91YNuXoiKebI1PadycQuX7qUophP4
2D2bnFz9DiPPPzZSqNL/BCWPRndGoIf98B5OLshJx1pMQ8WCKauspGtYlkuKTKedKm3rmI+Nev9O
jTQDzMWoB7s0C6K1M3wRkdqcaahUPd1H9cMFQNy3fj4DzqY1RVsO2vAE2euelMDWD+4EKWJFg7Pp
1DC8amTbn97QZz7IDdmIqmeMLTqIhMIqpN36AaZNuwhmGJpuGg812dkCRasKDB9tpoiHZzwa5f1l
aPQnggd2Wt31HkF61uoPkHQ7lso9o4//ElU3i9SpMPGQEbYAyQwybTnyIreG7QJOa2ad7YaxCGyC
VN3q5gOA2tAIsaPheZ9rw7dRQW8MJlwT4CTC/QdAdVtY+Zp8z2bVieD2FahOaz7fIfUffbS8m8qF
oSSU6yOkWh26eKXWz38AqzXd3Np+u3sDrBO7kDu1i/I7NrTgJYkhKlf/ArkOktK+DM0HX4CPD213
bSmlcRvFmdMwzIYWzIDWAY7/I3oNmlzdFqmKFfiv8HXYGOt84DRPNUbn3mZ2THyjuS1cRY9W/w7M
9onvj8nNIwDoVyybjb9YDWXprN8AbUnZ/EqWWX/2EaCddaDzTq2O12h5PtMH3+2rKv4cO+TpJaTa
/ZB0fQBmqybvYlYwBS5gNttv6EGGHxdA2+5L57PsgySjaN44FKSQ7GhHcq6ySOZfqlaSHPeGcQdD
4NirQJETojcwlmb1ineTEET0OXTqG+bdUDq8tYu+PL6JxpqRn8liUi/eAd+5nvT7sXOvQxRI4bod
idyJBuls/yoje0PA3bDV9lZveW8ouFl+y1jfMdX8BoS7VhY9qrJxT8gkPiWV1VxGcU0Z2X8CxCNs
qQXvKxqj31Hx2PiuxGiEVnZf3GmJ/Wi1w9YnxTwaVLYRsiMfF5A8y2LK34hz/vJfgPK4mZ90G/or
SxZcM39CyyGg76WLCGVCHoHOY36QP7Bzob84WqFeWTZhrjpRgzeRhoTvAwzdAaGtlLsFQk+jcHwx
urTc/YDRSw3ZaTXpGBed1P5c+I9JNblbt+q6bvUOU8drrH0Bw4RRQiQ1y+bGnO72cGYv/gCspxBr
Ry1zTS8Vc7Li/4CwT1aqe4Orx/s/Qex5AneA1vN6htkJexNeW5Ff3hNh9SvebnQFEgfw9TYfs1X9
BryremDsHJtp9nf0vYkEakYTFsQTYZk+/sDhXRP9QKXW2wWH7wKCvzWnCndQ/4dF2IfMZECrVQIr
avTctkVrUC0LPLgZ3XC8foPli6BFejfUuvGpNWpjHZsi8PCSXOFxMc9nkL6PEmeVC6e8eEXqsc+G
Zwmfp5cPddAivpWPozV+G/us9waFqLZ20M9n/D4auFo1cxbkguGnqdCxS4YvgpKHDaT9wRG4n6er
Vzi/VypUdYqCwEJ+dqd2ujBt9GFG27uHMSP6TpTujTUEzz/xfTiIwiOb+xLO+5rOKIKiSCL4BerH
I36mpvYhypjaZ8if/hdP1GI/w/6l7Z8GEmAma9apxc/SmFaacO8XEgCzxJ0/ul+kGOBCWU5/JQQM
6hCnRn9A03HV0mbHwdDRfqg/M+IzdYLBbFUtR+AXozRcmIJCZ+Hq4BRCJ2ouXtmCvCr2cd+vY1vb
LWpHNQ8uCqsO0SVCHPDeIj/NzIsh0K9xqj7M/MHYiXITFdploAYaycOKv4o7I6CvF0AkqZ/tWvHK
ytwM7MHfNUO9UxpdoQ9jjM8WXsGXJvIa7cbNz4h+cogDiGtoHSiGJByAnmf8mdwU4tVIgEYXOiso
Z65BbdUHm9bKOi7NH39JU3m/34gHO0y+Grm2d0PJWy+/xQU9GAv3oBOKDbo8W1uHW8fSH1OpnKTb
55v5l59pCMZDIpWcT11fPrvhfLf4jkNpc0dQeJ5dDF2FqPhVi7lwEzelCKsjRYjD8ReCAhXcTi2m
+pCrzrgzikxHWQ1h8MZWWNrYEOTbnKJAvUSLXxPClJ1m1iICpVTCqNorvnn1EXvRtkjndRDgY5uX
000t7cd3NMakTBdhJm5emQy0jF/8tMiQGv6ZyFAN+cLtQUT/rP78V0RGNNQEsQaSfe6Nzahr7UsV
hCUMfV6s/5nRUEsXlEW/tC0W+T9RGn2enJJcDrfvaI1iDqlMe+fuI2qj91Pfc6v8UkGGDYbsxpsw
rJpjlLtzwdJPisMmAHQlksAjEPUop6jY/6309H+hOmRFgamhdPEPLeo7qgO0nA4Nq3t6ozoCFuFV
VCBULgfB9y9RdJJ1Eye4eOM7OCftVeroct1R/XspfNSdr8yHWwnzGFcJuqCh/VoY/eCR1Voh/Ou9
/4EBsag9AOBVnhYWZCQNZGeptX4kod748hsB0qjBNQ0CF4va9Y0AqYnYBSCNr2IB6mW2eDucuDuf
Za90ibZnVjb1RymnbP7SLbLX30iQVGUVpI3S2HMpZN5CgJDNg3rEwOX1MQki85EVNqAvkyzEh7TM
wPF/EiFm0q1N3ajXCxlCqn1P+nkcJOuMm+RsKhNlv5AhwKK7MmCitbVMbgJVhjtjymDT5BdqO+t7
Uer8XlbTkaLsasp5SATL+Q+yRMGGn68qcPLnFLWBsfLLnnryX3gTnfUMBF8gk7ZGiRyd5VZf9RSz
kY6WNc0eubNG2X2h0w47dfuBa6zcSDci8/WNTpF2JRCw1DaX2KLKJT45uesAhRxucoesK0sjVTlI
7WAALp2c9Q+pbkjE/tp2xSMa3GYiKG+Otfvx72jx/dMP4kWPBnhu1JiR/ts/fzAxWhkSzAXXqZ4v
dAylMcpOD7jXmkBPvC4e4oepQ/W9cDPIBJuTg4b/PT9TJ/W08zUXWXxuZ99yNdv6NgRG2uTTixyR
aky6XhwnXWn2fyRpsKuq3hjXpEfSrfCmDV6IGrJAuotSs8NNLjNjO+HRAmX+A2PTDpg0po5A/EIJ
dGaTWUH8b7gbvoIun3ipe1Vefn0lcTj7R7SzbDOV8Q35Sey5oSkek8I5n8kczWpIM0mcw0LowCl3
G1ywVwup47fmjVuVh96NL9Ro9EpZPCzcToQ7YmVMxbSeCR6BBmqFbQeCkKTRpwSwnqSP7Faih52b
dJ7+QPbYNURZSRwGyBfqpsAIaLn/yfrAZLQe8gfe3AG9XBw4Z4ZbaiwILrtomRKdXKr3VIXu6hiV
Td03KGyZ2xYyyNS16TzWWjIwEINaKlpoP9C/xjEI/MIMZRnHFZAdU9Use/5BD2kqevfRtiRui1eO
yHGSc9xgxnPEIMG+x/Sk4zNe+S7dnbEyZTGF1xBGLkHQV1VYuSulqE+vpFFeGJ86WGY8LLBGYEFf
7DKqL96Yo0wzLkkFqoP/Y48UEoFWkai/LwwSBpPVmNHuElgkri5UEllu2TYPjc9TyVZeuKy6pns+
ufJmYZWSgZHICujTm6kluoYkRwsj8Cu/RI5MyWZL8beVdD1eG+UH0QTsMdznHfFtcex8WggnF++o
Rwgm2GsWrHvNVbcqkQSeRVXQKo6sJ8WpjpaNw1ixLhYmivzox7qTh3hAi9HUSnI1Cms4xSGePL3N
o71jdigHyQRZveOnZC4/KW7K+Fsa1y5xziuGN/yBfpysXLePNrnRfssj8/FPfBXJ6lQ9qO2nIiGF
rRXsF+6o1JfWONwv5FXDCKuO0udC/klgYUbTmTqja2HTXpw210Fl0ZUz/90RO8BKTZJwTbBkOUdo
NjtTjTCXCdtfLbxWa6b3dji4qywNagKzfxJcgzULL6yYN6OjI/F3miupGm3d48KuK3kfy3hXV+HR
6RWvMIqnKDSeXomvoKGSuwoKuGDH+R5EwYBiXdzlglydCAhyZsFyhYoB9P49B3eGRWPmw1IfUlyv
P7VBrK//yovpGt44QfXtaiHHaH34TIFbsy6dHvGxRi5Rbr+gSHxGvZ9t+jEVWzUYDzIlcrvuzhfe
DNHoMaUc+rhwZ9385CsVrTiwHW3XrySaYZUvcds9vvJouKRq2LD8q+MwZ8+EmpNKLqX65e84NRmx
92AzpOjeMamtTJFIFtrmB8Em2nyHDgsu7o1ks0zlTFo1B38iCpYJ0hizqHwqW9P0hKqYuzbIK2pS
od3IMTypGbUeajUqp6Azv39EwfU4sHjMFN6IGJec1neUtZOXh2X9C6rKazw90XmmE0GF1pMqh5Ap
IxIjXHCFouSNogvSlnAkOb60uvJF5jZxXq1GtX02c+n4XKgQ+6nnf+PsQmVULzu6Z8AHfxJ3Rc9h
G0mYOqdziU34lxTemPgPhpmIHSKg0Ivz8tuIgWWl69N1Hk/8FLyqzpKjqQkEL+VgnLlOGlPBE2sr
s4inO+54nT6wxtDWlgjKB1dPrl/ZPl9QGdEl0bB7cxP4+HK7Vg6rQRWfB/j0zRv15xeIKEURXP5n
+o+ItNkvcbUwgPR5XhfUSngfsYBYu2BG1ODwRgKSDj1Q3p0Mu79nAqkWdD53WnKDzOPljRAkhbY9
lSy1v3sY3nGCWGoQflUv/x+cYGHRax8iwKRZFNdyOQ3uutCJebPa7/+dF4whwTInzbeLF8I2qOAm
cl/1zFFnMWmaDwlCHpwLhxIU3u8sIaISe+s03csbU0h2AmHaOgffK1tIHPmjSNsEKf6/YwzrMP7C
Tkxq1d8Thg16ynFwhLdYMSoL807iO/7670hDLHFzVI97nfRjgSALYfCfSMOkKz/FVhiufhKHnf21
jjPvlTssm/bJbab+9EYdumTzoDGYzt/RhwnlDdTy0EvxG4VYlVSqlWZleH+kEENZlReYsdKNU9Ak
lki6OPF6/JFJVMXcN5ZNtwubSF9utCInpGUJ+EdKsdO7y9mQsH5HKxI5+zlWqIB4oxaH0b7N9ZGq
mn9HL2adrNcgP5c1X9ljb2C5TMuC6J22fSaFIoNvP096rb3otojexKFvoTryYBeh/SbHg0oiy8wU
8o2C7ewwiWJqRQY137xxj4ks/V0aI9bqA//EdlJi0EbfA21EdMbiPmn1Ktn4/fTYPwvTKn8Qku20
d9qy92hg2eP0Y08rErlVuV07SkAmKQ+LL8U0aZjpRgWtZd4/Lzyl6fTbWFDXoPnDsQvS6byf4MHt
xPVmzjLrkP5oLgnuv/KWLtLfXe7nJ6XQUMHFHRH0+m37ymFCJ5xS1ZiuBlEom2wU5kbWs8xzZhsR
dbnrsindzcJqWqRb7kynwMMwe03TKKHvUweeaMHxrMhb2M0xl9Fab58XghOEZLyMXZU0Bd0OPCS+
I2kdGzGiwunRsNkRlSbvGM+AWGw+p2jbR228DcMyJncs2BJ8MtwZnXOTOTXGubQ4/BMDOjb1gwj7
awszddeLrQSmnMnQHG1BET0CfK8id9xIVTn+SoviwH02c8xw5diuEqPavppsXtlREgNxAdWf37w2
TeZ2mE/MiyaqetYRTDfcD0djGDQE4ywSSqjtk0bgjkbbNROmxO+kR0ftTvjDnqKiTjBQ6I6nD1pB
O5TgmqExN+Ju8ahaol0hMbVdzILrYcVrPV8TDRLgmlpc3C1ZrXebghd81VhZvV6Y1TZK5dNkrKsm
P1KBWfHCcZ5KB7kgwH8PUQW4+CvL2mTBHU6ncrswrXBIJ71i1viVbdVT97JIwmAt+88mu/Wm0uIn
WYbVZZVSpB1N/V4xfCYsVPgLAcsGU2+U2t2SxC5WQNTheY2eI4OK2Pa5tktUnWbCnKm0Kyky7d3d
GysbGErPxORvsC086mmKjfhjdras/HO/Uq7/hqAtsgJ7mu1QvxDeJjWE9Di5pGTUmItKsBSTKFGU
nduuafr78M7Uy5vfKFu1nL7GDZPux7Rtm+LotbuyXeFcRFbkNOETzlmfuOo9kcSK15EfvZkZXaI5
+No8xfHN4jtq+9LrbD3azNSuXcVyGwUk5o6PrwwviOwFSPih1TB225qch7FxG4TIjYJ+uCIjnP7D
V6K3ahUv7tu9lrpyJ6iiIu4akb1/XXeXv9G9dk6xuZGQH6GXOp4OEw0TFuXBG2hrXuOvcFdhpO5/
IX+Hoc08W7W9MWBGh3IGZcKx9FcSGD1pR01q9QWqL/VIYTV3aTUdpO7q52k/j7yGfzNI178Ps/RM
prcZEPimifJnii9M9pEwOFssTlURfiupDtDc3riMelbV1LAvjcDvzoawf7BdIzv7SRqzfq+6Hh9c
EjrXnQF2ON90A8rXtUMyqUfsBeXrM5Xcl805FRnfRPw9UsRDOjURDieX6p9E/9Zzby2uKPApukss
9W5xRvX1lyAy+gvDwiWy0MtdRnGqLjTPtV/YjoK53fWHSWpmmQ0y0j3U2icHbnQ3FB1pn6kZXIud
ZrfViQzGuT64tFHgRtmOjDlPNBWeGPoOV7OVKrF7si+N41C21jGkBJsoiPusVHFIOLH0Otim2Vk1
k9FOkdLuoDQlaUoszDMrHer44Ay7PUlwRqnua0de9l2/W/hpBPmBhyN9u5iuMhfBklnmP3jqmsBS
T7M2Fh6yWnGZuPVhQ1+Iw7MZwOBmI5bQBL3c+W2VVuM6dYN498pfZ98pQHtaGGw7ldc1Wc4HDZrJ
Z0FMxstUvTBhAjnhEHI0ZetheCSxrDEcD70ahsSg2v1OaUvLV6/S1kWiZvDuRA/cBXLtJzNFAnZz
MVPc2M8Ig8rklTHT3IVGz66Cyt608yfEL+FRQGlzR0aHFq23lxJDizWgPNX73BDKpYllMA6RKtlm
yw3ZqUdTdW+jWjHOig4UQaEP70pJ6UlTSCsOy3pvxfZGa9rbCVOYBUme+LwoQfK48OSD0z8iFiYV
nMLyvmzHQ2FLhLDC2M0FLoRWuQcZldOeXDbOVYkPtT6LJnnJDtxdJ86x7DEEgW1euD1b3GIhc5Dh
U+tLxhlsOqDIeI2TvDozx+nr76x6WfU3bYM0sw54/13ZrbOSFxMRVL+PfL1ZTyMkmI62vG02vL+X
r0x7SzaqB7FfkuX5rbDMdiuH4puE9VkLOcJTRdC+BMRRsteTztM7Z3UyUg0A9Z4Nxl3V4knvTPMG
z98qSnE3LjQ8zP/KbQtn/dObVldZhhGe2vIKOXCHvYxLoTvZ3ROiuj30uuNlcmQrDfYWKvZLtXI2
YaQHn6Vt19tIU5L9X7n60I92/eRywSOzRRv5OPR+sXnP24uzolf9vVFiP5OM8Xsa19rtFPCBFppG
kG/0bClT//RK5VdOsjN04yhkX/MF4ompiqGtDN39f6ydV3Pbarql/8pUXw9qkMOp6b4gCUaRVLas
G5SCjfwhx18/D+BtBW/v3X1OzYVVsoJliiC+NzxrrbtWNKtZA6eaurp2/A5LWQu0yjdYS/4Uw807
fuIgF1bBonbe80tSe50OzOQnYVxWBP4qq70VgobdgGj6YhbIfV75V50UH7MIUMSyxvw47/7xa1Hz
Z3xRcMcQYE4TAdCHfbQfB+K6wuBqJgHi3HjK27BktD1ehQygQsPHjdl/mIV1H6EALfC8he6rGfNO
qSKkNjjiB1MtgmS8SkJsG0itMa48W/mephjo6iZOq2/cQNlZ0S6vAjcBLF/9BAjAIFG91WJHtZJc
YE+EHJl7Xdh55TqtCt+tqy5n9G7go05vsf6EFYzWM1qUbtF3cAoYw73BBS3S56Wkys+Vrz7qambu
SIM5v0MG6UhzLJ3fMQNpENdeUQCto+VD2HgdjadJzkcEeOqSX0VJ+abpU0bQ3DxLb60O9+NKJ3YJ
8kBgbTSQEL+e6IOsb8WJMKslXkK7Wegnd8RSG+p0c4900gmnrqG5JlBHeSMS7LQ+evGIh2PbN1ts
Ezle3tAExxg18otbacsdqcHnYyy/pnrxhZKX2g5ri+VnbKFTJKyM8FXJda1A9VXDB7RRg18OvAY9
l82rm9/3J5hBb3G1spR2MYhSkOva4zdep8OhlaJwpWvaIu41f1ePPZL6SG32ifSde0xETd6kj9g4
WoWy97TmfoIepMiiSNXV0ww+6DxmbLcydfGZfqiQsDOVR8QwERDkmLLiH2xtUUtWfI48eaSwborH
IsfqRGAPuMX8h4mWhADfTBmBt153r4egbZY4DpjEs7xLuweE6C8txj2MZfsz4b7ffkNNGE287Lxo
NZMTmmcqO38CKrj+MiB/THLC50prDzIm40gzoSiCRH0OkgsJve1xkLIQKfoPoEIt4usqktHf/YQq
KoIzjY0oxPEdqzDYNCJNwpkatMJHNcyUrnj8gFeUUbivmvyJLupqEk1OlIUsCSZG6mECLWr8Wza+
UCZjEOc6bf2N4eG+TYJhIEc6objIJ8frn+iFbfuwMKVbGmTVTvhF6T95UrNzSoZiuKbNFIbeHdU4
ASwnBnZSXP4lhmF6wbOj3P2kMNo+/5qDGkwUhm7hX1G5f+IwdA/z0vyrqhwd9BElVisRR4stJ5CY
4vInlTH66kEE+f0EZuRSh3FwdTnDGXViXRvIMZNgZGHzBmn00RK6Hp4XM0n+qShJr3K9Xk3EhpLG
A4ZAuC+oUk9uc3CRd+XlpPX8SW8YLfkMeFFWEvYTzK1+A3EEKA5ts1j/BDkIq90mupJwaBuMNlZe
lh1nniOJw1tH145RXp4HS7pUkfNV5tcmzwjlyS58Bj0/AY8xz8MLMoRFtJ4wD0bn2ybirqzsPAy0
4bX0c2MqjwkgJPvio194J5xTVPgaOwfv7ONHwzGo9wrjuUmdi3cERNGbl544j4kCifF7yVHfzRgI
0cO22eMcjNIiEqeJBkmr4MUx+qvE65kIQJLIqnVpMJ3S8vYWohX9zQQ389QIIucNJ12n5UyIZCnt
KID3TIko+NahyHIWEymSS+m+z9R97WhbRkDLCRixxwZKhnt7Ry09QSMS4EGZ6RvHD3AKPE7ciCVv
QqYzC681ST8wWN4MzmWjdvc+W5e8al2iH3JuQUivjbsJJmF6kVBG4VQhBd4lota1H4Vi8YEuEZLS
uH0d54smjS/jXgp3Wkc9xcTlKMWyfPGGmwDfLltyRvBdoo+asBMbDieRzZ3fOh/oE81uN5z9DR67
PwiUvpmwT7a1i99iKKJGbpaqHJ6zkhYbhoPw+4tZTCvQVZZZ8S0z4V0gHJcaExAiv5LzRKZgDYI6
FW+FwOxYBjQ/lbYTopJEHlyDt33DVEgRvArbjmjVP1AVzc83TK4o43ztZARRs7ZOpn0sC0hAcEOa
+eA4YStWqz1L3Y4ENIOej9Niple4ek7DoLG/pUV7k+GSaWfvUh0ubdbiKmm3DpzqcqZYaolxqRkh
0UOW61Xycyl1w60cngvbQwX0kWfh6LtEkyMtflXpqhWi/axiWvUJbMET41GJCzakGk5cNVICDzEQ
1yWJBT91uxPkEsq2fQp95TCDLpPvRjmGwV6Kk3XrAbF8Bl6CXH3UsowiOn+ZJb19SUx0lhg7Tbbc
SNXAzePsCRMMMl7qVTJaF7GjZifZD+tbEca7NyYmcWR6GznYTzj679EYHKudTe/r9O1K95pGVb78
jTPbhMdoSFXdHv8cEm2YkPU3EKQrxuhIjn+KgrGBQ01QrjpdGtAl5xlpk/VhYNju1o33MIWez9BM
F5O57VTVaiRLa6uU3SkL0dJJBsPJcMx4TaHymAXDbxSNWU8qnu5m1gy/gzSVg2VFh9HJgTBevIhy
6apJVCJqYjV2A5XOLzWszYzXqKpHezcaiMM+ITbU4tijwih2rFEIfDe2k8i4DBJCuVLL1XUPN5WK
+UZKtDe68l+4G83WjkWj2zvFl7uVo1dupjYUBh/Vx11UXlp9tpkFyCxUe7eQ1pMGeSZwIjN6HXvT
WsZ0dEtK0RfLM76lhPytOyItF41tRYc2l29+i+R4dstl7VjpUmeMndPmUAz2DeAmEYwTm5Mn+ktY
sc2a0Jww84+j4q1jtZxeo1q6Kq0iQuhDCIuPqlKot94o3LG1Tm9a5RnTEVF9lWTabSMxZWZu+zgF
oK5SC9vt1tJox4i6nyTLnoY1lJSvJ9OFpYmYuJK1eGOkrby0NhOyk1U+A1ksO2bt8huyI1LEIMJX
8XR2A/zO8dNT70w075wHE8FjtOOGierWazGRtGg8pBAZ4G9wHlgTt8Y1HC8wZzmqSGUuEpZ6E9xT
SrpKZGeMpnrsr5xkUPfW9MavcnUfRImxNpXqUutrBS8jZSnB9+/JYrb2HQLNH++VUxpi1+GW6aBB
3uNhSEtIs7MybIaf85s0SMz9oKvmXh0KLsD5g7UTDgilea1X3DT3jY/vksbEahdNhujAsicmMsY6
K1LiP9ABYlJKGs57IJDm+ySYzFFBg+h5V/MdWAGsF1y9VbdOYfUb5smEu4AUdWkKoDiZ42stvv/z
e11NVWMPO2R93O/NYNdkV6lShJFbxeXB6xx6kfmnB5Nzda7DBYvMSVYM5W0siX5GFM3v/RJbNH+M
MhR7uVzdVgZPYpsWODU5FuYzE5v0Y+kqS+pemOofb95IJW0KCuknO+/5jT1FhhSTcff7X+f35o/N
nw1rTiOhGhcFTB8lqm4c2iyMNrwM830dBlix5/jeKmGjYyfJb3R+0/AScjtVfnr/kGrYe2refIMb
IAO2909gEPzHd80fiwbMFoaaG/37J7qMdYZGov0iy7nZ+WW1obHM9u9v8K7Aa3n++5S3V5QqLrEO
Lwm7grWZqSqrkUgD8Wsk/5BVdlrcIDZLj5lPdfxGWBWpd0gtDDHfKCulUZSV3KYaDorQL02KP2i8
y3AAbdKmWmaC1iVyiCbM01jacC5cpYIyoBsa+TrxylOYUzFFnKyLXh1xQOu68MKK/BEgRaaPVmPP
DVrz24xm5aLdgV0bF80QbmYdPUYlxAneqH6Bgxq1LjNJc+Hr9m3Ha3KlTLuxIUzvPlNbka69hCrH
TG8wj4iH6FbxkvxCymPG9RBc3LBJJiO0YKa4DLVTXQwAL2ftvTwGrpIN5dous3XlQUVnvYZhC4Oi
ZW75+1FzzOU73+U0MkrDWN4KGZ+nzGu/FlJ6J/eV6kZMh0i4aLr0iq7xD8V+4jU0T7gocsfU2A5t
pKjhTUZJp/rP+OEml7mkhOsZBPOTZSP0bmbBCjU7V/LJ11VU4TQu2rCBx7syU+M+VmqcrSDDMJO4
KWmxkwL312RIdhqC9lbSvaWeREdNU+/iwhlI4HqHxQCF0Yq3/W01WFjT3rYqMZi+1p1/x40xmqf7
F0NPYynuYPze+bEgBS3hx+ZoKRY1fliWmZPHG0avkw6yZZ7PWm548AqYeQ+nsIktM3Triy6xz2kZ
0f6JMat5hBhJ+oua0CmtAYYJBibaGRrQ+iJrkOnOyJk+VF+mR/cBO3PG+slq/UtHolSf6DMtyPc4
hfBrOk0MWoZaEODhFlnq8s8oWqvi5xGEzetnHC1Sd7msS4eqvlWj3vsBpNER7tSCiEu1JA+XtY1Z
pOWiC9NvsT5ZZBdtthIDmFVWLgMc6jx6jMVMq2nKcJurzgt2jeOhyplIKTjXLGPij87SYCJN7gqq
wBo9nBSUWBltjIahPfpoY6nFdrstgtC8FNhiZQbIq8xmI0H265Ks0CzFyEMQ7PmmXx1rI+2piAe3
1aTH0zv8ZjWwX2a38mvzRmmiDTtL/agiZ4vaWlp6KhNwT2H86xXH0tTCxfR8lFko1p8AubaUn7h/
aqs3SA5h7koUk8kOoFwMy7iQEtdXS39Td0m30L3y1tRjxgmwtRM454s8X3ddUeKzSghKGBkXCqO7
rWll8j6po+dBYJerVld/B9TFrCVkgELcnfCZ/R1YN5F0XdqCpHlMYLMJO69JX9N55w2yi+PqVa3k
d87OC1tejtl9aSlnZ2i79RtulxT3tFwOujHVJpVHN5c6bgM7Bw07LCqsWWrcKoquc5EyCn6D8Cws
vLQoJqVzwrAcDMKLr3+N4+HTi0P7SArkDyJP1btzrfhrkhv5ySo0URw2O6kzcDY0g9uZ0LPNMl36
k5WqDSTlY/HLFQSqFyKnhqrrXUfdDJMRfag2NPOc5u2DFGj+2rO3+nCILeWiLM1HxG3LGd7rHNiP
3L4uHPPZxvdV4rKZMD41G6/y4nIi+QadoSCGpVgf8Akk8KyFC+9huuDLYEQRCuym+zsNoquviP2a
aKvJ3VEaoidiafAVz9YfgL9Ovhw85jJUDupqIv+CLC+XUSxdp3FykbfP0kQW2m29GzE4HYpIX5ql
D3elFCfPsF2twhV9srZQYZcXhYWVrCZtY3M4MbV6owQFgKvASDVLNOYLn2BBs07WpZVdB5WcLQj6
XCAxLxfv4CDVEuVRPKw/w4OqGL5J2HXNHrXv/KChYgvQ4HvKawn30gyUTBwnxwxTwXl/6MpNqj85
THUXpmG85Ny3fiULDSGdNAdZMGRh3TuXNrOl2VZjpgsRzT5VybCXButxggzt5Fkm6/qNM8T7dSUj
uV/ERAEguNrOqGFZMm/t5e3YlY8MdX2iaSKaSmhEbrSSKJ4iP70GrTiXBLgluT5uCZZJVm2KuR41
yAVU0X5y6DBk/Uue4Rs+wYgUmrtwsBKUwN6jggpkMUWPYCO+yCcwcQKOKdBd1LZE5ZnuG6CIOcRd
1Pb7NryWjfplQhUNNV5idb6ZcEVA6k1St2eZw0AJWODowy7PsI5XRqaUM75YKCicUd8viBrglR2p
m5llHDL1aIeIjWQdoxh8QUzdO2RevRKwCg3x7vSMbFZkY2kV8EIfMUctgBito/Dqt6hjMeiPaSHu
ZweRJrwrzPbr7CDSiv6KWkOsaSYtDgCwx6SLn1hkrh12FQuGp+SulM8Gz6dn9yovBmsxkZB2osRb
e7jxI6m+ijJw+H41M5Fs/rRz4inJkpNGrJBRkIHBSynTcMzmGYWE613RhZxlPyFJxvsrEkRk1l+1
vZSU+Kku4AM8DgqWZNr6DZjU+cUAF0QB+162uar/FaHTGsD28E5QIqE/MIe9NCQ5WFgBWLD+NLOU
0XBrD8rT72lKjwRXRMbmEt1VjhUDWGWvm7fIAHbvZGWnDReGhZr1M10JGWic0RXSjYJYZgX/iiHd
C+6acoVl7ExaGqX+BVBgO8OWsqkMu4AB8lz7Z85r7sBw175ULhxJmY7ms8AbZTkDmATSkXb5Mnun
VJLyXJX+cpS61ejg0xIJ1wTrWaql4QB5KLvZUwUSVQnvYqLu17OzimFfyvg+HRr2Jho+n9k4sp/B
YwVLvlsnNB/kgC2B7/XHCdas5fZgVnbsKgX+Hg0i87+GNjN6I0YMLEZqhLqWRoJrYz1peB0vYsv4
AXF6VeSacb8VKbIK9v1LJfPN5Ux1IqLsNplkfEGEhKlFlTKzU9hWWuEXtNTnhiJy49mqvPjEfGJS
sCUDfbKACEocAQYekcbGuxlcRRbYGTangVHrZwR0zLiv8OTqayEF10XhF67iZR5mOeufOKiK5ZLb
9cQdSGBKkyuMalv+RtHE5FzT7B2/rvfscpbEOr6yGjrkFV1FVhknxWutjYZHzJ8gUcmK7jo5EUyx
OWpDwUFWeLX7bhkDvKBQNfPIJ2JUQBLhsAMVN1nHvFOjrSWBT5lOs+4iUWxznxiIj14ybcfyVKmx
tYG0vXQGMBFgvGOCwGvDBlre/GRKcz+OLohscOJTScd91SjjoQ98bfeJLu05sNKojYH67XE3Y6Y5
jlBjHkFOIVqbSFO1CORF6fR3NTOiPznQ1FWWrjTjwclfzNqqVhJOT9gOh9dpOF4LjaFdyQZzNqXx
4iusmQ5vvjQTg2o2mLslo/S9HEeAh79mUfVIvtMlgh3MbzLceydUcdAEHI3Whhej4o/u7FkjkeMe
duL0ybZGYvQWjdXqHVFtcn9L+BlqrI+UqhcoodvqBvGgk5fNqMncEweBgzxnyIyratGuaoZpOxgs
BxxRsHjZmD15cJmw8Ay+Z1ZDlsNPgFWoLGnS3LvpeutBUfv7d461cMqNlJqnXjRMpofX3+Cs6eTr
7kg75E7NBm/TDjtQ31hxhnKZJhVys59mOFbcrmthEO3A5N63o6cxoWvDEqdLgKG85rEKnLWoS7b0
k9H4ZIvzmXJlU2tp4ht5BDZuCT9h1472E8MBUtqs8y8uOeaonnELp9Bi8Glo66AKN203iblgXwkb
wgEkUVbogbacff4mU+5+8c7RpGBByi9Btf8GhTWjpUeCwjExiBWu+TOb6fyGiBWqTlqrv/0ExdL1
SQwB3Y5GrOxdM0vvwhBNdYoWOZ8IWUcesRoMll4jvr977dih+awPfY6fJmbobahcB7pc7/pOFDxZ
5kPz/AmbbSxFXhCizeynpuXCiCfwaGnj7s42imOgmuHGts3F7MljFHehVxX40H2EaYVIIqhXlL9N
H1TrmaqFmdmodc2eTWwVDUf4ya9n9D3Af/88W/YoXvhk2mq4a38ytiW+GqsEq9/l7N8z6sbGEa11
jQHq0jTli3fgdgoOajLik8JeB15MtjN4mw1duzWkrUoO21Xsg/mqUQuv17LR9XOX9KbXf0wxYf/n
pf8v/1t2mSXw26L61//l7y+UXyVkW/3LX/91y8o9S+fvefuaz9/xr2P4UmZV9r3+26/afMtOT+m3
6tcvmv43b/8yP/2P/93qqX769Bd3zkK7ar6Vw/W3qknq+X/B45i+8j/95P/69p8kqqm6YSrzr+rH
b2r6CX985/QQ/vmPc/mN39w//vjY7vWf//jjW/5/R6lpKv+Pj1FqsoGbDcFeKu0CGy1Zlfn8y9N1
KPzqn/9Q/ndcNWPcNU54GcUYgtPQKXJPPpgfm2fHy3X9CsMRBn0gcqJce55DdMaia0OTW0ebdf2p
0EwF2jAumErWYUwGQ2AnUtJ/MWwaaXlpktawwPAq3vqjkDtcuAv5NZXzjmUaqvjQBhkKbJk7GAUE
R36gMlfYZA5+iFLOhDTv9Oa75osgWwxDPzxXKUnacgtlJaoOBz5Oz2VfW8m1YXfehrypcaU5iXyO
4zBrSbkwG4AXtUzJQwwjDBM9JWvv7Lg+JfmIB7EURQ8DW7HdyJuLHiujnWaNDqu6VHXxHZvUorlj
LkphBtelZccBeSv9cNk2ozeFZXckymp0eNLCbsbadqsiybnPBMEBEkpb+lhXiWVFXxydDELKVxWM
4DksZR3jfqX04ACnA44FIHdGj/08hQLe2FdNEeXW0TLqmuAZYmppdlkAYgRN5AWCG5PInwxpzHIw
g3YXsvnHErLvH/QwVIyNqffyTskKhZgWJUqVtVWbNC2yVCLStDptWelpX2EV0KZ7qQKvYQ1l582S
/FL7TBSD1Sy0ROcqiMYQ31uLm9S4ioxq8upMrOFr3QyFecmDUPE0jFvCsJwk6EH+Gs2t5JJpu5Tp
31AP4vuJDee2CuHPOkwRQFGrAbY1sK6KUZ9nJMjV1aHOruJCqdzK1kmhG52SW5iDrRuI1KFSu2DY
2I15S9fesCZXRo7nIUuBpP2B8L51IaT8QvflaDjKooH13qux3tkktBoCfZ7Lr4CclLQNRH5JNxhk
u1GEik4TGA4MmjCRwMuEzEr9ovNiwVKulcJR/2a2wn4OuOeVS9GIRjl3Q9kjOspFCOov9U5+n5Qt
okiMYodVwBUq0dcSuLX005qpLmiNku/lMBAXmhi1ZGfmfvCKv9qQL6PEQgcOgtmEB8vyUW/RhWUn
yJPwohV1cGgD7NctaQzRm2V+56KfSIddHXGxIEiwrFcpMeVgmzS5EW8LQ4TQOFgxoAccfcTFckl+
r/DD8FJJYWi+pl6cmEstH8J6VUYZ63+mjm17EUjk3WCky6YmC3j6VgE4G954ZQf6EknC8S9NIYfV
EqIyUbeelnt3o20MJ0bkOSLSdMjxYtClFtMNErt0rQ9PcIkp2LWHw9zCUGSTjXtidw9qWBGF7fSF
v099v/2eOFyhB6eRXiRyI3jhSGbWgydEg3GqM60a13URpPXab4bsofcyWkQbmvh2HPGa25B/VYoN
HyRXhwErGnNuN8ONXjgEgGBlXRfLMElUc5PISNl3VuRpO40BzvdO0u+MBt9zDdpgvGljtUW0EQdK
tiu9oYfmkJSDVlXycYSeutJFlzGa0yfT4YhtJ4tG+veYcc9m7DV7H0k2WSCILvsel5YuO1haBQ3E
T4qpArzKTRSfZWqoJ2gA/HxE+DDq2pWU4xq71hpIb9OJ1ENmCsfV7EiaBJl5GuCN3yu3eSpTxtZK
SmJerPvRc1lY0VMk19Idprrt10rGygNoQdfXna/37UqKxmlna0r1jjxADD61JsJ/O6j88sAX6A0u
dLmUQLiZOZ60WC2mwV5Hr4NwYNAtI8d2HV+CdtU37DbVypT9hTFPtXi6261UlBpxycBbOJBnRtro
x0zkDdbtwktulcHX7iE2vtANYqQeYmrJcyNkyEy7s65MI1SY8nrDqlbB7Sy0obIrQIzcRDJoorK+
668Bf3A9Zk+EoKC0UuXYlbA8Yz2ahHQUmfaASvvBB7CjrzbDkUyJ0EvsZdvKJKOj9+mbY5qnymkc
lOo6jbKonLJBev9KQUuGVWukJ8M4bFPNqi0jwjTBI5QHr93OPul2rMzRNe8novAe49YiX41sawHY
bACdPTV2IaG5R1CUwrbiMA9AOR2QXoZAcGEUpv+sTc/O99ZQ1CsEKgZWCNN52REVkq46T5cnz9cK
AIGxxF8dno3o8/42Eq00fPlPT1Bi11jM515Sa25ed3Z6rvFbKx48go2Yec1H6qABgjsGrNSHc3XU
JrRInZJHgGOWvWCC9X7C6iN3dCuH6f7dMcuzKi8Tm8JiIYth+DLiD0Nm0l+dt5WF1Wmm2t7p7w9d
pRiR2kqjQfTYLydvLsFZIW4FnZcCo3tuipAwobZGi9xKgTkgf2V5FJcReoos88X6lyPZVp3uNeza
+i40bJWTRVb9pTxo3oYYzOiuaqXky9+d0njhkANZjtXT35zUkuxMXmOcgTdxG4lbj8PgYuzDe6bB
xYMG3PeAn3Fx3+ALCLCkiet2dIzdILJoow6s0pic6cXNfJL7iAfdiABb1FtOF5zKyFMAVFO+1Cb4
6tjgm7E2edJutBx3iPmEj6NO+TqkUXT74ZQf9aHZyYmNZutPR702TovI3FeXeefItE8WYWZDh8uq
XObMA/MKjLE3vPNcASBRIqBOdNE1KX2MSBVJXdTcuCxOoZjlEq8Z/YsS59kdia/5wWSyDTDxuUhg
fkziejLiOPRWKWhdRbGoI/J9LxeMBCo2D5DA/KlmMFNi2VNS936pGQz879EhlIb5SiUGZ/c/qR4i
Tn2MVUKoq+T8sYYwe5zksNCmCV/+qCSksPWKK7NWZSAU03Fuitbba37Dj57rihhXU2vSJ0nW3nRi
ixFiz51vgZl+FW8HoyhsPJffyg21qxhIaKzVUM31Bfkt5Qhaz5Vjor759/VHqUX5pUDowA3vb4oQ
oisJCVPiSiFPI0peSHCLz3BF3oOTlTJX7+8KEwpFcZXg54m4o6Xwn6sTRZWnU8WxApLC/SEwlrEm
aRhfUaiwiGbZrwQdtac2YuysSxh/rP6uZgmJ3hxx0WrRqhVt6ATrP9cvuHx29VZKlej8oYipnNb8
atcy8vq/qmTyYqAkwXYkfvltOSPy2r8JIjP88l7StH1Y7stCRIX7+7pGzStG5cj0D73K3HSRJ311
P5c5sdOM39pcM141jDdemEL0WLy/Fzxm43mXbVeN6rItfabwf9Q+mQWPSEpWvFJqKbwbAnO8CMum
v5uLIIyl1XWnhqbt+pYc2ezUgubuRzmEgI9zxneqwl7MRVEclWC0bO8wzpgrIyBKrsyQKwmDY0Iu
udtbHh9RB0W5nUslDi1th5LPvvhTrdQTBenTMAh7BcBhPJle4ZAdROlUhQV0A9abFyHo91WvVagX
c4b0BC7ixnL/XjopzbT55MAnW8TJx8ZbY4NXv84FVGA4/TX+KRXF4FRA9bL86Otjjs92nWPnalgV
tV1BADhu1ZRSlcQQLnZyr1spBRYJ7/UU3rTqbdoF8Ui0y++KqsFOzW8JOVbRofGY2yzm+souuu4G
yGU111hl1zlTmHFtX8yFVpg0yiFISwPTcNIX5opLdnwu/2EYGqR/6AoJtaFy/U3dVXl66yGYwDcI
y4wctYQ3dt3dpzos9/vyEBJCDLYcGumw/1CRabJWP5V1e/hQlFXWUF6bKg4BK1uKvZKWtlYhR9Ue
KeFYVuTzNZr+pMiecovQvAw3ZpSVqx+Fm+rHj3BAKS4z/53izR9DHkFfWPI1usJ0MZdx3BTHFzoi
jOynUi4qzPqicez8bn7eImnofLeRTG2nG2r+1a8U5/WPwi6Sg69ep9/ifUKbWorecU0vTEY444SC
GDPyoxRp5V41rWLb5x0NP5Qg1ojvBZ/ete2uE7hfyV4GrfOj6jOSuGgOllcozk2o9cZ1HsdOtSZ3
x0IH0oKcK2dbZkflmkw6aByVQQza+PDv60IS/DAagkH82imRcTk6BOzqZXzHoUycOZQrw+TeNBRg
shZXimrIiO8qA/sVi7y4xS+aQTCGP4QgZqRutmWxMxUlc+XONs62VvsROWNqf+1EFo+z1px78oOZ
hhoYB45FvVZ6277waV2OAmSYf9E4+1MefS15gEWy743hilce/pPEkWstuJfvdPVLW1Wvc1naJ/aA
2NOUX+fSlAh45URZyz1A4rR9LvUSm+HZv6suS5KchW9KWzbF1fOIAzKXelDR1FqYLo12T2qqJLft
lZ8lt50WXXhJ0j3GI5bIPAhuhoqkr2kBFB3z5rbCLMWsMCs3csBPJqcPH2pgnNDWaL2c0UU90Y0u
KdfimYs+WPaVLJ0Ve5IsOizkkUeKQCVAhf7fhdocFXforUZBcSOFiltThSsukNwguxHJKoQozw8m
95VQdnUGuKMrtSNMQ2frzej2wF2j68UmP7kzIr6GG3YJOhekfC8ZgobsFp0e4HYz1Fd6VfF/+/FW
mUi+qrO1J7Lm7Bs/kDTD9fwAB8q3uVcwhGDLsK0MkzAAwhFrGoHZdlOhdW34wU3UD6P7431uDTQt
fuK9JIVAfMD1eGOJMo8AhO3xpQ644yx+1PiSE9bpUugq8opq7MblTAp+9D/74YJmFbHSnth1WfsY
B7VVPF5VDliPaiKziMb+uYYSxYnGFhumxgpeaql6ntsB1StvEl4gW6Qw97JebB2b6RFx109prhic
4QyqnDLZD0Wa7eCikJZO8zcrcdI7u++/9t24cqraOnfI0wnp8MRZK2M4PF4Oe8sb27sssuN9HDkx
goQoHrHjYignt1Z1NHSE9LIdZJfzUI4D78j9/Yaob5Ssb8O5obHWimH326Fywi9sQ8srbOzFcogk
7oeBeE1SD0UHLm/VguVEwJxFClzDiuRLEsvrnc8IfB3pRoZdRIDYW5ALsRgFOb0iTU1X1m3GBZNh
mYOo6jsnorjyu3OGH9KHSZ+S69XRLLlj80dbM6nTlraXvf7aX/Twk+tUknjFK2qDbeoU4i3G5vhj
Hhgoo3icZqfkqTXWa6Dk2gEiz193o8Qz52WPQ5If8FG1Nzj6x49OX+rYv0cllgFBh9fXlANCeMXU
LsSKJH8BYw0avoEJRosuOwNel+XwNfYDopvpAGBbPEI5hS1t9cqo1nrojcc2L5TdkJvYm/WxdWfp
oDt6DHCFs4u+VBFDLLxyKPeBF5EN99a+BJF/Ir/O3ja66N0gTulgAruZhLqetE77bLxrDGnflL2y
NnUJvaVqCh6HQcnz24YmtvJe52bRvfiCwPY48aItHvPV2vO75KKz0DLPrU1cWsYVVW6yjlFSDKnZ
felHqT7OHY5UGb1bSmp/qcbOTTpO7hOakdy8dztB5DhbLrWSmgIJmpLU69ZUGS+kkDllCt79ownS
iu++Z/oX4EAwptFYwydZz58bop4er276kzaQRyeLfhru0h3Fbf1Fq4JzgpHEwccS9q5olPCptFF5
zAboHkncBBSDr3XxiMjLIO5o7pt0S7PuCSjxDn4r9MU8YA3paAAn48sONd5C1n38toJwskZCWjGg
6YXlEFBPzF1HhpEuRdNybqa0sWl3I5Tz3EspYd5sYDr8g8AGb9crMZIjJdZuYK2T0xTJYY75uI6l
0EKSmKK2NYP4i9pk6mHuqzJsmtEoYYRAHAib7oEtrYkLpJGU/mHgLubS7dYT4E8ymIviNAW21j0O
MapTFq9dJe57PUf/NE1vvThARFOEeE64WdMbO6kem2VQ1cnW+X/sncdy3Eiax19lou+YQMLjsJfy
hTI0IkVRFwTl4L3H0+8PyZYoqXt69gH2gq6iokmUQSK/vy1b/ytRxFQ9+72RId9N0ittSY+sXOFn
lby9c1cPwV2joivYulaDZSMG6yi2URidI2xhPKde4lg3LYhLhLRnQwBpzbSLH4pBvs0wujTWXAu4
ZAafbSLvGKYW6+qW4E9O38iW1zcFWutl0B7cZmbR4rlPs+ydz594RxrLfAlTUzzVai0I0oAsru04
XxtWxIw1NV1BSbkcGCkr2BlEoX4S4yCiBflnsRmGQf9kxkjnnaLxu5WPmmH7d5MkWd8YHJOsfGcA
VHartozMTaQxA6x6n6601+kSk6T/olJXhqshNNytgUtl/zpmRpYZAPiG4+VPaDvS2huweIW+tdLa
MFAVu0FRlUet0bVn0kqDQzhqZAC2U+diGrb8Qx+gqbXbRZ0f6BO5Jl0xAkAYi11SpEq7Dgjd2xNw
DlI6kAvyUQLkfTN+NMwlmNGdxMHSepQtncrtBluudrSK5kvr59pzVKj2rnTpnlrE9B+QEJZXSwlb
dGmDGmEMacYP7VT11yw385iuBnDhKVG7Oz32+6d46LWbEUUX2eQtkkB7cefqg/77lIt3anwXa+ho
C22+KrY2nqLOovkIIx3+xpL2myIJjC9KQAQZGa/pY51+0Idu+JCatMkwcgxeYlJdvYtytr9p1H3N
0sFEd95Nl8Ia/M2ctGeStoxxRtdYVR86XdPucnKBEOcOW6625EZULdpEfRDOXWugGmU7FDVsgs2E
TJK49HpuWp5lROauMt32Y+8G6qaZjP4xhRh5lhC/zwveqhXaer0sqUEgFW/vtsXn1EnV/Ry4xq5z
bwDGLR+5W65T5uzYN+x+mj+5gKw0540T2EScO+wy01Uu2IeurTGGFIrLApwpDWqIiWWuLtr2RR2y
5mNj2YjnrTL+YBbKl660p52m83MtaAg5nHAHlntg8X2V1825aSfzozNo+l6LlfhWL5rsVk7ftuOK
i9FDpGeEEBzTxlT3UzqWO9t2HzuWyHelWacXOY+Dadr7I2MzIsaFaPA1o6THvrqXkznLbbaNGk3c
0BqCfkYRY3M/mW2xr0fHfOxs2wlXSRgKNio5oZsLExHknzBHjaeg4MfIGH6a26O2V/eUk2aem9pf
4wZXjhzgWVoomA5TsfctbmzYf+mnayr4onrOMUzGk7Ye6iRmGaGUEq6w2MvpPuwcsjDAnZW1Ew4J
SGtbvieLafKE3P+ihNxNZcgIacPTHkKmEs819ccBAPv5DQJIKMzyfKPbSBggtu3kXRLNhAF36eex
ntyN2Qvnc9UVeHITffDicWwwrb0BA4LvwwX0clzPVcIEJkTzZaD+a/eGEjSO6pzLWZ0+pqZDhPHI
U2tK60MFSHpVw7bapZ2hYfIvs60+EIdE1W19CP0OTEBHoXNUbSXk8ANOYCBq0B4S+ikxhQGnlYoS
akOfBZq/hYgZrKL9Us+G0/Cxsm1aT+qoxmu+1FdhpVSp/YQ4FGin3xtl7XHTEg9BhdM26LryWbW6
+B2Cr+nA/TA7G1mLRjjUmCYl8kBqaX0w2gn9WkMo4TvDbZQ9uYekFPtDnV97trOH3yAIaqL3UamX
T7Um3Pf0lNSH3J7bm5TNwvYnKALBH6XxbeB/jRbkQsIR3EPH+7o1xYOm6MX7Oe03Scy2StI8EpZA
No/7OY5vAnKq3tcKYwvybAzsttuam4EsLlT3qevZ9VicCm5It4PhKgeJWFi16Lq1Zs70ElDiSqzV
UJTPw9xE23JhnBy6O0zKmDZ6Z4prM+XpHRjavs6N5h56c7qXaMbI2LvnG12cWis71zTbvZvQhx5p
AomQkYyMoHHgEphfE/HhjxRGrYakxCNGwrV+9rPM3eOWqrZj0rDOI+OPbyhoJZykUJsvrzST3tW8
42GalQ1ySWNbo+m/00mt3f8EfhRimWLYt2U4W0RTfGqH1v6Q2tTZrBMtnp7wzDJqj7w7p3Eq0xN3
BL1bS5iEcvvxauJ2IKen17Ijjp/6pjaI3lBcvf8UxTE3+DkS8THUG2CouGJVX6W8LvYWFFeOejRs
S5PBu58BRiTJJfEU0wBqotYuOgg8lLdFn5sk6QcJiyLvqwRUlKAQV4mysE0eLqlv4cuqS5u0XADe
W4m3UDhxmYTVftS1BTTj3iXo5UxsPMBze7eAL6lB9Groov4maIBvmNIXJyUOoiPedCa0quVOW7nJ
TZ/bzRf5ZYgmnB7uyBeaa7A+tFpMsXSR61sJx5Dm+jXKE/dMKt54L9GYyq+6LXgFCsoFnHFMxXiR
398h09mhZoUdbiQuk82cN7YvTHZxpD/TrHZgZ2V9Ln3XgV83nDPqArR1qb0sCqZ+tKeiPCqT2fHd
ArPpY2aXFcg/ssMFuNEDvrt5hTteNcmiR9SaWf63wcSkqE4FclBtbs7yL8OpmeSR209KoYmHZuQ3
xL093lq1a7yYBXkoIRs76DbisbR+1jC31Ea2ozvPuViFjpvHNh2aO8mw0z7HaW3a685PKyYeYz07
dKzofjXpGyPIVORPcRYcJRqEV8LgS9G66dZHg7sJOuBpMnlzF9ObGA5WEFcPWaxzNnWR7iOHxCfY
/kB5EgWRHBu/JVWdz6n+5BiT+Nr67bRRijRNgDMFg5hElqYlHiuuQWeNIrFW7kyRrTYTLtMNkbUJ
YkxKOjHCMzovlT54USaE6Ou2adxAYKliC+rfGtuhcnJja+SpQkF5vgQkFUFPAGLE61qlYio+qjOG
3i3A0qBv/aIq38Xsglf0cJHo11rGejL9Jd7BNNiwpFExGVsgtVs1YqbRVUNJCQTVIGP1qNcBVgLL
ZsIVWqAtHK1/yQqs/iDy1a53Fn5nbnQw0rK1t7rZRytDnzR3M9kw2iBef0ekOmqFYqea2dFA+ayb
YSIBH7tH0b0P9cr3fiBozhh9CdQQeQqtrGua43Pv7eBwJXp+rJ/HBVtLR/02MjEgygPC1xOFRuk+
tk22pubsF97YluADo3JJg07z5OE/QW9tqA+rmDQrJJ6UJ2VBaO8A1lgfuGMcOlJGfN3gy6X4txVi
st3PoFxl+fat5RLfMUy3XVVFBD9lR4rNrhKo05rsggqjPi5gXWSFXunPCoQ8gF2lDPmuEg5rx7z4
QWulyj35qFv8oKwv73/F8cyUwjCClk5KyHixAHr+6H9WiRf0JKiHrRn3ElOwZzgjgc4L81xTT56L
wTyVy8HtCePV0xfuyfWp8tlUSrgvAGJUaDWJysLTlwOemOL1qXwk8vxhTNqEj4zPQAKCLdvGvgqC
UzI37UYig6R+b/JBZK+vwbUs6zCRldPS+EB89fLiVP7aSqkJI+2HNtp+Bw3jUE1P06R1mwnnyoqY
TdtD7WRuYLFuIqPGZGngH69HTyjkaKmBxr6x4d6Cm+U7qDgoAkSiqD2cSSQLOs2eGYGtl2iLcsNe
Q4NysHH+zrq2kYK1BW/UssDeq3Yvjrr781v/2yfx9ukUUWJsKWr+phv5Xi0n/4B9GLx2ASdJZuw8
eRhHo946hfkVr82E/W1ovMCK631XmbVnLReDfPR2GJWw8bS08In9N3c6f96TB/mCfnsaLQ7qevYN
+ikBAUKltOY1UwouYPlwHrXbIU2oOhXas+FGpUeJWunJR29PxfKz2a6Ng5Ola/nBF9r452cun759
GeQj4jorwuQaSJvlspQXoz3nboKGSv/zMpXfjiE2P+hZhBps+RLLt+7t8PYznbqbYxJ7w4QbgrGn
8NIZURviMwd3xHKQ/5LOzFNOOWBXI9TKS34cxqblbJfrPIvqCN9xQjiwaYfRVuuxRUODAjoITJ/e
T89Znd9AXImYvgKvdfoSMEfi7S8M6EFnBGRpZ093xOzRlDUz+fNUHjSyE1ZGUBLOZz7HIjsI4e9f
JY4lDmmUXAXWBtLFV+OUtJ5T1zykxSPf52N7qgf/ySnGLVAKN/cIO7Sj6w8TWpzdQBQulqnFDm4Q
nxilOPC52OQPJNIsD9I9/vbUbQqxd2t1L1B1e9PyP2h+o+0zKsEtW91IHDlpA+T3DPdA9QrKSr2Y
AZ85qIoyeW5FAT0gwIcoq10vUkJUQfMj72zCSGmkjB06hz50O2/igt/5ofmhBLpiL2Y8oF7IdvIU
pV09zFQiui0t27yZ2XupQ7FVtzpOA5KYqxjih2lqwZd+BqSLwaAstqe6/jsoTV7ogBTlTH8qXZwL
OM127EvkivQ4V0zfFTDjfwGpZ4zPLmMwMHWUqechi9JdXgFjV1GLJBW4uiPzFaF3eikdO0fX/4pb
izF5DozCPepjrG+ajDv0WBJ1hP7Qy8bxFcgWnfrsT8LfFiLT1mPXXSOtCHYS1canY62iPmr2AXA7
PqCSHfBEJ1iOfjtBFSixbi6i6Lzck2d6K8wgu3QFJI9WzqfIVDa/QN9O2ADlmWzE1Yx0HylO/YF/
V+ZwmuOh80oHb2M9hs3JTab3v4LhiY5ZenS6z4oaGN6MCx3RWeqsxqaZ11UPvAPspLn9IwGGyb6M
p5s3kDwacwGvPQ1r4JgbXY/1k92Y7LkTEPNYp4OQ6FAJmpt+sm9MRCaxZrTeNLGjrXHdFDn5hSYz
6R5TFVucBsOMGXUaoaevgLpp4K7XKUsca7QnzkgySm/iNev0TlmnsSNYwwvSb98w9iz5ilJAhdya
HmiBv0lra3hIDTYws67sYNJt4v3B3NVpxmaj9ps33L0q+aVTk962swnqZufjSaPT/DpOIf9z8CWc
UusqwfjKBynN/exxLPGtsrcXO1EYH38g87k+V8QCtcHtAs/rraMutSxrYH7l2lmJSiMz8cZdtvSN
ovh8JwF7EhmnTZC5a9vpxMUpzXKTCfyPRJhUn1KUoqtZcF6R3qVLJ60GF67/iecXLilmc64d/4rn
h7Zy6cifFlM1QW+C67cjF1Cfh89N1pcbdR7sjQT48btPrLPuVkss5cLJfJFAf68JZUtIQGPMX0Su
39qZf0fQ3yVJeU8ttfjYus0zBDnJgu5lKFimbIikRCO98gcBoKU2eTNcqpIEQNeM0NXvzk0mzEdJ
Bkz4szQzUI5WXj4Si3D8lRhI1XinxWSiDuGwLjojfF9Y7ucUOBZxMdXIjmoq17ndSgGUPVlck/SC
rUP8WFszHGFIp+7WJchh27um9RuDMKcmcqVjaImnAWBnUyrG82hxo1n4BAvXE7QzvXvGN0kr5PVD
PYXn0g1GtsRtcqzx727YlxLoUfRAnrF/aHRc6b5JAGHp4H/5k2rgRG+jKOjWjTJUlxgGE63xsUFv
EE/6B6mzskiF1VXfQWAO+xDomCVD4/p3DETmD/ioqV4kI+obllPmTGpwd5KKiBdzPFlMsMk4fL9z
EghJiUdTqwuMTryVaq1fyIkuT+40O3lVbzV9+wCs9IOiCKmBR3xJHrZZjMch6THtCjqVtCQy17+x
FlWJur8fmyfJXJQ3UZEs3pMczJuR6GA16Z5eZeXimPqLaX6UXEbtV0TEhCSWqdBoLb0Gv/EZgp13
3nySjIY9Ky9z3ux+kBrdbBA9HlLTaLtPIaJQdP0N88N3YqMr1ZPCSE4ukWsjhqi+SIKDNyJdK/FN
iaLQLZX6dgbfSpV1aMfm5Ve6QyGebTUg8t9gSXSxBuKLQeKPQwHyg7lwy/LUXbmXBkgrbmunQvT1
VyIkUylgs6OYMQfAKBmLnR8vMS2Djt/fXPYn8rl8FCT8i3w6YKpuJoUt2bKtkQf2puXrI/mUWyIh
Sd/Zkz7LY5JfqSBWsRAi0mcTJQ/43f589PZUMivB6OUa+z2duwkFK9M71KrEGy3cQz00yNEXqqVE
U0n7EFsJnOApAgWKKBurq/cL8TLm6aNeqNNOcRuy1hN2XpUo612Xhp8DQYoM/UaNNyvw2/IAEMkO
2GEbdMj5lLIl8Mc2TKTQTYRjLoRVyenE8dLlIMw+2S/MTW2UlZdP/UsSKNNWB91Bs9nv5Y9riBNq
oftDRuCTXlSTZwXz5DFjTJ4keEx9CcRT3dpzHO3LlM7NlvmZGApoL/PYq14nhvqnQ7vsyrUA0Txj
3UVmEMlDueyH0Uk5a9fC9xJUJKnoy366ldoC+dxN/WmXZLjm0MaxQWSiWcmHeqqWXrzsyuVTEbOt
83fGsrMfkhZftLY8ZO0K1bXKxrAb9ik86XVq1JNklUywQz9NCKFIVMFVpgbUylSX2ciMh4ViinXn
VsmK9kiBpXIT29GXLiR5qhoK+yQpJ6cEmvPbeLw6y8EP26/zwj+lpo1TH5pkK2rmozns3GGT9kLZ
h776kRyNtSasz1GAut+YEPpnEXkfkp4KSX7aU05q3Yh+OkiaKg+tl64wzPMiekyhIq+5WzKaZrpG
LB4eWcsaml1Tay8jHiF7aIr7s2SwlKog2bl+Em0cPFhkiryyWRAQRGabufn4ymiR6CeM/hsGzOLS
ClSTTVoG22SZFyXFZZAYuXJtQYt3F9Q3gwU+MaoFoFRsghimGGZClkyLzH7srwWNDm8cmOZOd2Pa
XErKffgg3AORc/GtIb7qTZ1cDdqncG68MmN6TnsCHUblqpotghcbm2Ael/yxqowoRJjDYScsf90n
xHTiEBrvso6WL22siFPMmP/5wqzMAXasrLRq3dnjVlXn7KQEWX0cayiN3CAjeoqaq6TTiPcDOh2j
+NJYobNTh/qrOQEaLNSavW6rub20jT4fxsm4bSKHXgJAdiwbyEmyhlP/wbQFbuFBOUWIqVQyXtri
2PSO+jDZRLT+oN6wZae7WEuKgzL4OwXScEvCV7SZCNBXXDHdLlyc7Ri3YTeiDgB5Ju7DvIvHMNw5
yfhSu8FHBanKraTmcuw2uZ0rF5NceCrBjC9RO6f7n7g60oqiiWj6DJZ+z/YBa26ennKzZz/nrP+O
u4u5uNadLijFWANORWjb27M5dcZ1ofEomAL6H7PPra5bFPNSuBU6cXzVHEzsdMaN+IuC/NBzkx44
MDVPZ3vUPJUdxRbDTQNdK8QRkm9yYsaTgs9VMn2EhFQM7762CZu42bS8IuTaDblucdnvw9Chsqvi
bF5pwJlALCK512riw0rWbrFNGFg1QIcDhq6nn4lBpHp3eJbuK1CaA78235IqXXGXz2Fnaxts/Weq
EMqK3GzfPzs+xUhTZni2aO4SdRzONWXbZ/mIEYXaWSVWN5aFOeaNSIyA5dNhcg9MfRclDNLNlN73
cRzQPKuSs7cQi0oRB2tuRsIrpn5nFFF3cWNatIVlU1Eybd+YRs1yPSOrrHdJ0oX3IhhXT7RHvdGO
yTLjKEF8A/U4toN6UUX/GI6+eq/mz13L9VUU4a7qM/XaW4W/ZXVN1mRRSFrSsOqWnETVxn6SzUfk
4MSY4rXbQJaTxJkG2Q1Zksk1bT4NKsFUY6vXx7C1g4dyDjwlrZxjVfMr0rj4Mohz2jsWHrzQXmfI
JneSy1QNk9aNSazCumpPC6lpp0I/u1g51m5XG5tYmEsRm19uwTq6ww+OszPsFFmH9T6pC3yzRvyu
a92aAj7UQ50hHuRC28zNPRpV9agE5nBFNs54DxU6onby2rxeqwWSTkOl0HWmbnLTOuLWiIbg0pna
TnKjoU7zulk/N76A5nLGO8mTRpjniL3tVhi+sFVhwSHvBhSitsmn+MGastCkRzFpR3RanyV7Sg45
jmfLpuv8Nwq1GDRPc8JulzpLUJBKbTwSWAH1/CExGHbrnkjVhVONElpm46TXN0Tw4+3LFEHzE+4X
l9BCHJD1zTgP3f0iZBwxpMX259Ya9m1jbbmmmkNkVTBHRXTznXY1BpVs3ao/fKde2WIMhySfioO6
ZILFYX6cLSfa5F1T7fKkWpMUOxLUXBx+8LEGu/uO8oJ1qCjWRZik32XVAfHmS2yn5vo3frYtNf8x
uWQYLOLISq99Uph3CHz6n+haRR3JxNHcb82MpSy32patbhitbQsyIVBoQPELNtidyB+W1NY3Ntcc
NWfXZpTsjBFGuUZDkDNb7OatZTtQLeTuUGtXuQtTW3te5WbbIplo3rcpyb4/2N6Kddpou5ymSiRR
YxkMNOYg/+ZWdu6p7Dubw3j6wQG3LZJR03eKDfGel1kzBaCPglX0Z0KYevl7u9XeI5hsT7pinNy4
az0isjEVzjVsc1oeMdz5D53ajZtweDGGOTwNaYVwYRI9y1iU3fT000jmGLMfm3rNQUsW1hhLk9mz
3RPu0foimmvZFzYKoO9scqDb+6SJhwNQlLHSXJsyGyKvMKqn4VVyy7YxJ/SYRF+qiMAJESrrrsy+
vfHMjju8mDWlLQvVbFaIZrG5titn9B/mKdGBNsnOSAyyg13btramq567aPYxjUJAz2yB1lHkMrlq
79BzfetndTzbGJTZAUBIF4X2zUVC/5846U4z8VAZ0XjqOmXn1jXstnDyx1pVx5tOxwVjvLRx3D0Z
XcyNbSY4tXWazx3vwtUlWvq6sNdKG6KYzE1625tpB8nS31W1Oq2ldv4Hkz1MjbjPkai8stl9+DTR
9OINFXb8gSatlQ2bc8pIvaECEpY4T2f1wmjE3XBMCwJfF5K7S5VzYKLJlkx3BndVCqy0uFbzB73W
NgnSzNwqx4tkvtEofRjNqT4XQxyebE5+VEiE6qwMH9VChaez/5KRGPY4cRmilWGJXbjthRKfS3xG
sZ8TqEE2TZYjSRaxYPxskDuYpMVE1DDQ3jHQUb8w5ZkamOuW28w29GsS+xYbUTL0+mFw8/4kyXME
Ogpcmq5dXhl0cFt0KPQcqQVaLQe+jGCGHmzdFA86kQMba2yGtQNVw/BQdV4U30tiPeePrp2+QUIB
u05IcXFdeqahA091QoJ9W6XpsU3SO6FEw+43tr3vXJZ/Buy1M5HATm4jUXlhihFK7CX13ldac9KH
vN0ZTU8zDcwaRJAtjq1VfH4l43uCq3zMjFeLvId1ShrUgT3RTh8C3pGFno9ITl8ZyLaPkp9Hh19v
QCD7jT0oeG9zJd+/2h/CBB++mK5K5a8s3VdPkObMLieE69MOz9HOiCvnsBD3fmTXd0JFeVLSfBEN
JkDXR8WgMyx3igc1jeeDSe2St3D5/aS1FxROzz2CadZYuoNfif2sm7UdO2Xg0Sb5gP1qJr72O8tf
TdmnNktqGk9d++D2aooQN4c30XN6V9ha+ICrG2Os41MxFLtX6n/UdOOIhFM9miqUUxHfcEcOTk7r
p5dFCiAvklZtd1IOUI4RY6EZ3Psgm5eJL0sffUCfMJwx6qP88vVqayxps6ntMqIVCqnzsX2SB6fu
Y35dHa9V3chuzLJMdsaQsZgHiL+qzKmpqbDtC2aZnBzgo9NFlMTE1jPlh+7RX561dvws9QWM9D3w
PcqUQbeeMrLSrlWnFlcSa++l4CBGG7SemFi3djJuS20a7knSGO5HF91F3t2/qRAq431pu90JaTEh
v3GtnRWyllHeFCZa1rg6SVlCgfB5k6fiVguJFyX0k+/6hEkY05m+Fwb6lDexgtLh84lUY/cmWIgc
dq4uSpp1Rbutl2Tzzdhw/RbF+EmqFzQ+1GtOBpaSTdHFDcgINkIh+K3d52E0jbtFzuByQ37X+7jq
6fORsgYm3uOs2ox0VrI2+pmteXo0CrO5cYVDKt2icsib7gZ4sDoNQTSBbhvJaZE70IARr9PJ7S70
JVWKjnWQwRRdd7LJE7M+luRtrzNUgheXgKEYSeytQ00ZwT5LsV6MljOvLvaiHjYHjQYb88FtjVNZ
V85+CNPtFIhk/5s2Ipn6m9mmbCDFEdkkRFcZbhEdsywHqYF9HyjYWIxwBC5MxgoK011NLKDrMYPk
edNPmFZBYXXmcm331rdFSKHGFtEtiy2PVNKh6bMrmhwaMmKi/aSqwqxn8pbInZtdfViHwNNIg1Nl
P40jFb8pN/uYwWknhRZdXhERraCMq2yxCbWge5+Z9av+gcQJZzVPdrmX8gs1HcITtsd7lVrBdV+0
nCuSKFJNO9JCEWMA4T4EglsJLhjY3kWVYXX20VaIrarKYzaNyQFLFkDcgNamY4ZbRBqZiZRbzBVh
B1pGwHeF7nAEpBrMhFQ8RTE2E0nGq7xbVLmi+fr3+o3U6p5yq3iWEg5/Gl66ju2tM8av5p5fpRyD
6B5Dp++2IbUA0G43s/+eBKVg1yvVzCL4XdlhQzx5RWs8lMlJGCpBFiZ3HuQZ2U4xu1eOT7J9kvx7
4/3efhb43UNY5fkONBe5+FKy7BGt2RGuXWx/FYNAPuUbxe1S1gK07UqfLDnIakYK/OLikc/jBufn
IhQBPFS9yR0AWa3W3wjCKDzDMEZPykYiY8k2VoM7KR1pQxpYJG9P1iXQ2aIhEXW4Ual8PbVq9pLp
Tgcsqxzc+kZKSoIleXpYkDI1dRHWB6W7biwxeIGWZ5tK9wVanBYt33II0/gqJScKUI23KEG3xshX
O4PFOvkk767YztwNJvKY3qrem/Og7TpjMfUwyxQnqUmB9M82KlW8rKqiLE+LOsUOE0Ky9W4EhJ7J
a9bimpRvlfrmH1oVcNBHEdObIPUqaKtSAlkbiPaQlAFGEPpQl1ciD+7yv6YLyPf2M0WnQCiZisff
eGhfZ4uUIOg0R3/w5CuXj4oyH396Kv/BLqd4U+swSYyHUJJ1MnjykfPjkXwaLu8VYpaHua2uYZXp
66wk6VrqZSYz9L1hObg56U6prpib3qg7Tx5M7l/HmXBhx4bunB3mPeRAPCxTmE95kE9njY2olNeQ
o3LuaUI7NcGsshPgzVjObV4wTfD8RYaRSJFCwvoMqg5pDFvBhnfR3hiRE+6bUv0gJl3ZhgtoSqBZ
4yUSL2UX0niubb7v3Djc1UGJ9lwbW08+SpZHYU58O6WeN/JHEInjMbTft8vLIRr8z0Nb9uFm6FOq
pBdEWCplAsvxpKAnIyttNVvVJynqofOOuNyWdPi3Q68X504T9Z5OSlQji9bHkogw5KDYEhiUHJSl
f3RBMsmWupXin/8Pjfq/hEaRxmT8Y2jU00sTEtPU/hoc9ef/9hocpQhh/Zt6OtNi2nTJdjDsP/41
fG3a//lDocbx37Zu6ZojNPOPf+UFxZH/84fh/ltVNcOxhaNZgqPzx7/I1ZH/ZP4blFJwhQnNNgy2
H398j8z6JfrrLQrsX3mX3RLG3C5RUtYvwVOGY7qWI1xWc4sQGE0Y/KGfg6fY91ad0nQWMBZFs3nN
IoSk4NiSsrIOOm7emW6uDYd6nNblpm8RrpKrKhm9i7yoQRbHXOai2u3Ui5Im336K3/rzbH8+O03/
69m5ZFnZKvGxFm+Q9uvZBebI/TskiclCM1GRqnlJXTpAWkcxj1Eq7vCy3CMcpdS1iBfNEgI6G+T6
0AUNi0DmRNskoIPBZ84OmbHP/Uj/5igI8dO5h9x0frRjg0Jmp0XTTOF/+i+nv7x5r/FrS3iYfHNd
V1dVWlYs2+Lz//X0IyURY0t14t3sjuWzQdDUtZppWmRLTtUIjV+bgB7u21BddfrwTP9ne9sKKqws
OzxT7BKdtYAiz9ahl6hI146SbEnlFY9uWUM2KM4mz/xsF8H7Hvu+uddsZiM/EKvCz2LKilT7bPvx
3X95Tctb/utrsjVDE6rjOrw28ftr0pj9cjdO9Tu+6PmeAjcby7wdgI0Hxw61BTcyYZ4Tvh+7MnGc
A3Oz4lFwPJ1RLyPmdipMiYTK2hkpuMixiXx50AgIXGtxYtxbS6p8gMZhJBB0+8+nvlw0fz11rh2D
K4qrSv/t25SXud9xb9fuREkso6XE9xNjZcZWLM3QOrB5DfFhAbdGU8Jwn44fy2bdUg5tmkp/iJcN
HpdvRGvNPO70riCaM2FrR8UkboIoQjKsXRRQovVkNwCmdR7eOChFWyoSTyEz/8a2m2kdA+V5fmGn
IFIFCbZGSMqEo5FMj9t+22aau60itu/JAKwP1RXtlaGExNRJfyxIeTGKYKl2C+9K39+Qd1qudBXU
PG2iaxRa7kUeknhj91a2N62wW9eJSr16FR3NSMG1jNaVxjGmq6CYPrrs/lbOED31StFdYsVItywV
475R/QVjF/HOUIlblo8goW+TuE22KlrZe11bqn8qn/oHl+20xgSDlHKwkgdrphi6hureKsJoV1MM
SoZ1mHoepfwyWaNLn2LzQcsB1+bRMe7wWB5MYoUP//x5/xaqt1x+2Bd12zQtkDfmzt9C9SgQYTtl
h9qdonXn3iYiqY5KFNsIiI+OreGUNJxjMTWPYQTQlCzioiKAT2ZnITBmlfvOJckyqeczcQN3wCNB
Uo8r3Z1myiJchqzcffovp7yc0u9XFxyma9l0Pmj899cVw1JUOx7NWtCTqKxZtMP7JQJQtwF6NStz
SFnTSNr1gREc28kvBmpFVpl3jfuiuqp2stTom4P28oCjWkfo4BKuG+IRqUjDmsIu2v/z6Yq/WQxA
3HTHtlSXJeH39bl3XZDhZBR3Ge7JW3VCLzwlHyOsoWFXdMhl8moT544H7UuQf56cRRA/RmiVjv98
IvpfbxS2LthYGo7K2Zjy0v8pP9Gf7JbbEp9Sl/fvcFob56QNxTVUFQa8/jkpcuNdNCeXQBvddTto
2o18E6em3UXTkF7rvKX5ZOrWSIbQQ5DYS/xs3WCvjmLlzMdC51gOdTVm9lGL+vs+MYprDuU9+MLd
Bb5osBohJcFdDnhPsikpYOmHOAFQ/edXqv3NN0QHpWQ3IWxT/8siphlke1Sqr941Y/TZQDV3GpbY
p7nW7U0am/dTk3yzCudOUaoYJ8qYfowtnWQJ9odapM+7Mv5fws5rx3Fly7ZfFAC9eZWlvNKVeyEy
y9AETdCbr+9B7dOd51b37UYBgqSUVDJkmLXmHLPt9ugcqSYukVptTr1yFuMeW5egVEDA0P/+hh3r
vx/SLusKpgv+YZ1a/v5vP42ugCYJszeesH4Sw54nPRpJnRjK7qeacKV7sDFXFcHlq86V9rZztfKU
16kFTtvYdNK+6zFgAascf+KQ8s56LOXG9sofFh2tNXPvwOhpykNspLcBwRn9k948AD5CC+YFSLLr
oyzZfWEPjIOuIanXdyz4PQ3LeQqNq15383OXT/kZQZdJnPUJH+KzXKgrrez9rZfWeiBGF4FVvyvw
MVwrrz8wIXi3FHwQOH3jDoWs2wsSmiCRkLiRKP1JdO7RTLvoWKb6i+5H5ls+giDXjdI62kQkmEU+
XkKHmiB1fMpqfDKjNvvd//7lWywh/x5PXIPTQtPpNfsMKv/vlw/4Iey8ydeffF+B8nDn/nmK2agi
OK4DRziUk/1+WCesL87TNIPpJQvQKSd8JAvRBadGuOsaVIqevs+9wd/aECnXKdShA33JTeSV00lF
b8hF16Hp+TtVdfRczI6aZsu6sJislwg46I4+502Kwnn1PFSEhXGazc64eCWsu2oKoRKE7JLdLEA3
mb30FWVnCk67HL3RjuA9Ip0wHG5zW/oHA4Du/3GI6v/TIWpaUAQ0mPOWrf31LYnR6HontPSnURVf
rYqKLKL3b+BDylNT6dbGcwQZjENN/lCS5yd7IhSmQ9tCQZ/Ne+cXm8KEPvm//3bO38sVR7MZz9gw
aLqtefrf7yonminVCIF5GpRJ4WCQzd23kSP68i2sBCQcV5wRyUGmVgnKfCcr9mE12+RZKupKy7Gr
TGQrtBgIjsECd6k9q1xRiNLOU+jTrlqi17Cj7C1DiZ3VymQnm1lu2i6etoUZRJ2lPQ8IHrH0rcUw
61hyHSuQbvsuimw46OGqgI25zzO72uLwi9Yj0cJTNaOFr2BtWI22tpvloDedYq3h3kTCojZjCPig
XXhSuksUTmFJmyK/r3YmmuXNYBNutRTdpXxP5dSdk26rMgZn1hwla3Tji8x1Hf+LSX1FqXzJiSZP
B1Dtmvzihowfa8Y+U0Ybt0iy/2vw9f/bCcU2SeNEMhnSDBqt3l+j2exJnyCHKXoSciivuZhp04vM
XdtLe7sUZ9uufiXh2O7cefIOZEYcfbOIYf6I+kCJL0Pq9uGNyFoW1QQ9OXeeN2isWC7q2sF16Xau
h3Zqd5C+4X06H1lDf91Ne6zDVIivZZPsuhbugKZ/b9tKf5Yhcsne0VAs31MsahADow1fmLaP0/on
duo9Zn204J5tx8/4sp2XvIVjARYNzLRBqZWOaZ+MO2+RGZiL4AC1185aJAjhIkbAjKVtmG7SU7dI
Fcbs2QXpiWufFVLv+FAlozVpcOqoHvIeD3k9qDptk48YVJtFFWGST3D+55rRPVHWhzmCfCJahBQ6
igptcWHb2LHzRWxhLrILF/2FihBiNIskQy3ijEgazz4WhKeJmJ3uXCzu7hY1h77IOlL0HeMi9JgX
yUe9iD9y1Gb7eHFZLcKQaJGIAPPt9+4iG+Fl6fQ9pCSLqIQDvVoBzCMbZZGcjIv4pEKEsohRuocs
ZRGoOChV+kpMZ1/piFfg5FK9osA7EPLhKZy1aZfCU0T3PYa+szXRwRBJMgVFHfM5bes6Wt1Z2Lyb
bJ0vGimTwDi6uwgAe5PO47jY5PPFMD+iviF38HcKxeykDc017zGSO6hONjUkfAc935M1cPTw82Z7
lbu/qAqG+zqexGUeqrUdaoRb9b5579v0B/qk98Ir4l0KffaJ7jxCLls/oMm4syP9VgOMuiflgNok
Tza1zgGRWmInVFMG4N2ynQ0UwFroAOMiVqoX2VKNfqlchEz8bMlaeIscD52pucidMnRPySKASoHI
rDSJGjubnLviVIEa5bcXRUUZf41fxGev7H6TEeZRQ2jSCwa6mdnbRGYaNs01XFRYWe1v5ryrD57u
5SeEYlvKGBUVd+ZZf8kvm5shv4SquXQJ7RANu9WTi0YSRYRAe83HcpJ2unmPbrsXU/uHBEx8Qwks
G2g0UrLO2fQhu69oPri0069D9qfMOMFGulyBrlVXn/ccst4qo4YMDzOMNp1tIV8zqOUAyyCmypco
x4Tp4OHtu/1AbsNyF0q4OWpuVkb+Fl4nvtZFLFcvsrkSZ+smJpR09LTxC9HvHBiaVlASEN7XUfD5
+zlQS1gfEefaPWtbYpDmabinB7vIceC0fEnNIhbtFn1fvij9cN1E9P/DY7uoAIG/vnehTIDszEHS
jnRis77aZwvxLbSFTWTBrNaOa6qtUfs/JyyaWW/+ILhJ7Pu0AeM2Lnlh7txA3xgRGZhzxFiLdNFd
NIz+ckFfkdaeRzGIPZ17AiMl9/2Y/ZpA7t1nDMQHsbh2iTagzWC9wqy/gLGKLolj4hDz6z7Q4/pL
XiEOcCLjFItpviba3qXmsML+KFeCw/YjmedfUyhc+vvQw8nZIgNIscaeGSl1nGgnZb+RSNscs95P
17ml03ea8QEuaxiyj28NupVr6NbXKA7jIFI5eHLpkmyWmSzueoLRGQicbdwQ6k2Hcv1wESL++wE5
jQL6GL9YOM1C22kITZu/2fFU7RCb+Ssd6cumwrr9Olg3lbqY/Cv9xjiFkVelQYO4nlpIE+6IitiY
Dv7t1nF4Wj9i1e/F77jVzUNXh3cid5EV+J31puvGm4jncTviwF/9ZTf7t5u622Dx3Y8G/q+H4axP
uurItkj9c9NoRuSvj794qX9jZJ53D8cZvMBZgwnznzY0InphsSfg6XzEl8dqEdo+LmLcmobbuLuH
Ie7TH/e4hjtJWxS87kPMOy66XheBb7gofa1F84t7t93IRd6aLBfuoggOlbsSAEcC4nPW1SIrjhcl
sYGkOF20xchk3v+5G9lxTBTk/tE4etj4Hn2kLskxByyK5UdbI0fE7C5q5uSzUP+o1n+W8Fuk0E4+
1DsnI3oqXHTSxqKYHpBOR0io60VL7S2qar/Is2262OdISmQSimN/Y/ZLq7/ghJkR+i/JVS/GotbO
F922GI7FQsj5LOc/avp/3ZyXHtcsKnvl+gT1YKzCqolo3FjU4+6iLX9czIu2/PNmvSjPeyTotBwq
dhRcMB+r4+Pm41r0kK8/bqdI2mtdgBJxixsyiZc0I15NtEzLLnnKe4JBpo1BR7uO8QbjhJn3BFG+
6hYs4j7qmk0vJ/zHab0RHq64qhRbV/+tKecyDGlKacnGueoCNZEeQYQoXqu1Rez6ZsRcgmtgwNlG
AIo3pOU1818RRCW7yA3lVhh4W/1mT5KOvWK8HOEESmcTDpBFHLKFYxWuMZZOWL5KCzExIeVDlfNF
Ua84DrX2R/jinWSihRHKKRqzxZWkJMMTRoISBWMjrU2EL9hlmYM+YSroY8YHr2L+J4S+CpLivRDJ
Dpxat8EnDVvIxgeCmP5sjNljx56tweS8AMSWmzhsKWVGysb+4yItMNGYEDBTLObHLCf1joog5khE
AfQT4TT5Ud3sH3elS4vx8bjHtcd9n4/957n/3z9/voINkZ+wW4F366//E3ctXszP/0ZVGuCBaTz9
22vT3OIxRtVne71w6Xgu9s3PF1fLyiiMq991owygfsunKBmiMKv2Lb/IzD7v8QqPv3w+7/FWHjdl
pAzW/ShVo0ls7DrtVlkx7tKUM6TEVEKSGBskD4JImgJwHpFcs1abN4aPZRHhSNIdHxezYdTrLtVM
ZOwtg/6k74ypb9eF7qEvxBYGeR6lYYpy86Q50ttIH9sLdXKKYcr4SWPXOUDeso9FX9lHCSSwQMjn
aztEXi+D53EmP/78uOjYCx0915dro4Jy6BdmAnZgeTYzoX2c0vRUp+m8fzzucdfj4nEztwsrEEC6
QQD/6/F25v3rmso0ygZa6iPW54UeT2A1j8aenTJtzskLbLARqQcA/uFUtWsm0FBojbEmdmnt5WSB
p9+iIXyxczIKKUKVxzCyiUV7XC1ygRGwUR6Wjscdj4vB0YgRThfbbQnBftVVJmGGiwP4ceEvNpHP
m4C8ciYEi0P3807vvx79ed/jeY9H//UyY9RgOWk8Rp9BmwnJcQ0KCMZyeErL9MBCyvE1arGsGtT/
WQTlI6ie/7ooKsf59zunxVf/+ee/bj7+0C425c+HQDD2pvXn7f/pKSwJepiOstrEHXWOfx6d56X/
r6uzOfIuPp/ZEI2yh7N/wPnHKA9bI/SS/3zznw/7/E/F4gL+vPm49tfjHp2wz/v+7YM//vLXUwa/
ElgbL76p7jXl09b655sbOwqcCj7EErYS4uR/QYaLUyWXeR48vhkl+yIPEAStmty1g8dv9vmLPm4i
psRjkZNEy1f/uP64+/Ohj2uPHzope1gA/zyo73Hz4xXI572ZJkGvGaz9h9lXW4hpm4rNeLcMczW4
UPxnyxEwzkbafIOXyQ/2GDoAwUdk2uEOx8VKLHCRH2TDAqpYWuSPCxi4JGV+3g7xHq5FE9srpTtk
Yc02u4zlpZcXjRcHlW0Q5GgZ4SkTOY5yUZPt7mFGXDqPj9+lZvG7M6ryVbGzO4TLCsZYfuC5fcvI
vX58gX99/Y/7/u0nUo/D9J9v/fNqKBWHTdJ1P7wu+umKhA6WnZSnqcRzMXceIa6VWzx1Y3gCWopp
Z7bH51JK6DKKXZfm7TxgIrskVSTXDU63Rn5Zks4jmyfVtsAe/a4g6oO9ZmrMNYJL8zLiR/lq3wUq
u7NXPIW6HR2kPx0iDWb5XEag5mP9Y9ZJZqhK7dUGKXEw2msntfrk59ZT5dVGQJ3lI9kljT1dCaDM
thajL9OdTvpfVW9RTjuXZAnvqIXL6sB6TQcSNJzK+ygZp1ZdlmqrZOhj0i+Y5sfE/1HVhX4lqMQl
sNEMDzCjTg8VC5kUP/zYc3a9gbQR+fx3WxIHN4H9eqiayqhVNwnquu6KgRTBcNw9iDQPsk6SUnjS
NPZMNJQMlgO+s6sbHIumdIFDmNgdfX38OdPvRbQl/H0YNdFdw3vhbhr8OU9pNH1BJ+YC6nd/4Qme
dlrT+UFo47LF3v5ckbny7DZzBQ4gfetzC6EgOXQbfVIRKault03zwX5HASoQeM7RvgH1M3D83yIg
T+skzvpdlZRYL7Sv9oRRQS9Cf53kI0UlK/e3SV38FIVWXHpFuHlWpAFlzzvjT3UytQTNW5le09Tp
D5kjnyxfy1+zXDJJSuNjNCbtC1GVmkkQXylcd4dQp9x4xrTvnB664tynh9CLtgPxAyt6xf6xQZ2D
A3f4ObvmtfeVfUqgERfhKImiT//kJWVJqeXOWmsKuFAV0e/HnLbPOe+84osn2X6ZpPbU3nsWJWIV
GZ0RILHM9i6op3bsztJhuLD1probDRmidqOTtKoDLyrJFGnFeJwE8OGq7G/91FWBq4/TcxLXASTx
lXDt7sloSSkazYl2ZO7JU9SiwHezlL0d85rw3Cu2UDRcKf3KtIiwJGf7rn1qu1Ruuh6gUdarL1GP
iBfDywH/WrbrJsqGmo0kqQ7xF8DOw0Q2iB9dkEnrCWGdf07s2HhN9A8kc8MatZjNPBpNK2tufZwH
lX0wHewwdzJKZsMTDAzq6lOuhsrjNb9yP0quqa9/EaJgrcp+fKdjKeU8Lq9jxfGEuW5t5nVx0mv3
JVamcc7fZxrLX1r/w1DT85QU4ZOeWD/Myhrv0RjaOHamC826/Gq7KcOVr/WHuhy19YTJoB5r+8Wo
5CUz6vTcaOPPoqYiFXWxc5lEPkA/KABAaPBbaKG/eqRkD1qKWhzFb1A05ZfB9NSB3egB6YO2h5t0
7i0s/W7SHxQtEqcs6lOvzzjJgXU9T3y3qzq0REDQyluqsvpVjqs0xBYtzV3kRM2Tl0OdKh0GUht5
NWu4rY5Sct9lxjqFMLKvE0vb058ZIRJAj45FpJ292Cn3ZUaXAIxGdCLcdF3Y5kgREy+0hJhG7pl1
amf/69gb2dlqZmJWDWxD2kxFcNLmbGOGlnlixTQCKTDSQK9MJNPuOgTLvLZzQsAG3jl7e4K8MroN
Rp+FF+EWv6cWmioUIf5c7Ewj5KDWOiItXIhb3qS9GbVB5aAau004K5N+imjptn/4SKyvhfKuXSyb
w+SK7xp73yvIpGQ1xaRsmE5ylNmcn2mu/jS08hWm12sbTR4xQW5AnPolzdW3UtRXx67HvRbSUfXH
71or9U2JWGZbU+7Gq49K9TAgvnvXvxkLhVTEAhv4QUHDfk2mH4kLvqrsrR+D0TlBl/bPOLD+2GQC
BGNGZ8QuqdnCT+vZrb429KBX9BNqJKTPXgJXqx8dMsWdYn4ZeuqIZsEXbzrN3mVfmjkpmQ6GFrju
2chS4zVeMmIWX4FdGR2GXx/blSBLZvJ67YTGBGJBvevt6etsVc1WRU17tXv8y2VZ+VvffdEGqz5H
RUs5nzixMe29vQjZ402CvNaUqhMOffSpyMILLcNd2G0wzKgXo/EoXJkK/+eQb7xE7875/FEOU/3k
UZTrjOGFxRpBz/QIRnxw32DBXUwzOzdmGr/4kRPv9TitjvbdsFvzTYb8ionnrgtIvcIM+ycXuipA
cmQ+s9M9kSePO6D+EMSXbxQRt9CNOGypPhZsmSHQu+44revF1BQpqZ6mlknMyxoMG4/OSEbloJuf
+tZCnLrcE5pRfTLH4jcc7CxwLILYptLZa2Nx9iziGWfEhWtjTkieCzllyOoATMj/Y6Xw36N0JFvN
HjgzulxSCpbp29SSGIK7ag0uML3hGqs5sElpG/yai7G4jbmdHSHm1FuODgSnxqlrmBVAejYb1U6/
HLu9TiU68WhK3pFzuoeoWMbsnNrzVFic4SwgWWbV/i5rR0r1Uw3ZqA1m1kt312n3RxPvxmHE0wvM
G6qHBmHshTTXlWdZf4qpG74oG726RuYCYMHkGWNfuWqSaK+V6XyPffluEvF2afpCWwFY0I7tEw6V
6eRU1i5llN/TZmHbbrn7airweFg5ExhVUMM59Lgs3yijcCADEV7VtrkuTWgnnuMs66LhnWK8ts9S
tuuALPyLlfqIhGZj5Y9yvNbDU6S+81/iPeRb2IEX+RY7NW5OLVaYK3uwwZM5rUkEa1ch38xaFe5b
W0rWFcIm6qwOXWCz8muUoRb2HGMBUxhkfDoTpTiNRq4K44IEaTTjrEq/WVb21g8WC1VKqn5YtVhu
ByjF8fgqyZxCRGbJ3TBEt7Gm2pk6vAlSPfE2eVkwmJO3pwxMIQVSl+a806zTr5rb7fkizRyfh1k0
+hbg7+8IZjMoTMN6GiH9+lUbn13/Pka9A745eyG5udr0iddvGp0JgLULR8U03zDhpEeffTFIxuYG
kYQwsYhgW3bIVIzn5BWj3SWKQntd2dO8nycf7rkVECP5K6nGbA/IPdqDxVPb1G2uQrb1ZpzMbdpY
7lfN+sMyDr4z9tgNnC4Ol079pnnzbHeG9ssUCYVj3/nK/KW2cnI3uoV+SmXuWzzn83scOeEKyyZc
ArNikdhL72RJp14poxJ77OBI2u3BJ8cRb6CpfdGq4sNVausnzXAMEx0gjDULSmqgSeYo9s/KyW+Y
XVnDoxTZEvORBI1kV1G7bndm29350n0SzbLsCrOgg3i6l5B7ZyC3QbuURrQ5oaumq3KXZUj9hxFz
X2R1lIGdeBXnw+LOkmyKJd4TP8p+eHGe48B2qvNAUONAStlJawm9JklWC1pZ+SSGmXevyL27XQz7
0KVakQ3JiRZgQOmaGoo1f6/8vDxVDAYEAMDmgsO9KUnwXKFhC49VZz6n6GPWIVXaAMGyWJeOzA40
p3j2SIMuY3UfZybQFN84o0CgPmyNqJPflIumu9XabNu6GqIj37ur0Z+O0tC+jzkRl5nO1OLSRC3G
/sxioeUdKDNQ7virsvXbOO3U4DBq5254qqR/R+15M3QKK3iHDnJ2obDkDQpp271XYG6VLiEwK7HX
dKMh98sNkUg73b4ZeDssrFIEEG1/iPX8OZ1Ej8G1wxopvD8seUz4Qkvck2/NByJkDg6z3A2X8qGu
BtYVPRYX1xvfnYaGC+T5BKC/vOVWcxzHkIWTQ9RgUldyK1uXSpJpc9Jb7bqF/1PEZr7y5A9bTe7v
ognfrfJ7Ymrjs5Nqt6wzv5dISG+ur74CQdOPrWHlW6KAJhabAzjz1LYDIN2nUhK5HCdI+uJCzy9O
xW6XiQVZJZYSdFdHPL/jc27jDzLWTuXrr32mAlOEOZ212Tu2BCoJyLzPkvE3mzr7lJVtTYoCGjlE
hPleU72BXWj0tqhq/1AHf44x0cZ66fLzNenKIZoomCP9ezmEFxZIDcgxBwt7NF+1BGVBPd57eXaj
/HtlDYsZyVcrvaqA5pUlliJ+iZUy63DrCWr25JCWemvuw6m9T63XHaQdHkvrBZ+vddHb1l6T51Ve
jLh/yoiukqWD8yjMJmApBRZsXR0jX48BH6F+f8gwoyQjZVXEEPwJkqQ20tDUsHETj7YiDxZuEYjd
tSfFeP3oTfo1HQ7dh4wkx1biaZp7xUT5U/fKtUVDGkH+EGheMx86pyxJpC+JOknmgldONo9jvJ7L
jYxydRiS4Q9yw32sg6Kg2UJ3n+bMajRoTycjq0rNOgF7/F1FLQGoI7FVPa3io4NK1AlzcqJX0ZfY
E2e6MuU1Gn8IhSATRDqxm76ebqKK2f1xIRG1Xqp8ApPjdgHrv/w853aQe2SX0b/P11aK7CjDfhJb
Ux6wt3nFT8nC4ltTW0gifUDcoaOgh6AR2Q5DjnpzaTOVRn9Mh9C8pGH15V9lABChh0iKU8mdozzz
uH43ISudbeWfC3Ykq5Sd8kYy2ZCb5P2iwx8wGHSntEme/LrVT1HqWNBqptNkYvgO4S3hGyVfJKwM
ZwNN89kapt/CmpoAX9GHAQ9mQ1ZoHAxxqS9GolNm20R2et6BuFwf4a32q5zVgAaoEDvs9w2u2ril
M6ECDLOSDphoKOR24UYzWtS4Vrc1YUhsm5J6u1Vn/toaQIeQKlIdKPcah6rlZqzIh2AnrTH1ASsu
LVluG7BMGFjEsLdm5gKiB5ig2YWcihJT4ZTPdyfLxWYR1XQ1VosigR+k+wu8dlsgtdo2fRfQdDC/
2uUvbWZ9NJXDuWU/dmA1/pVjpjk15jOBKe4TUUJXoajItJqW77pYG++TEa/almg8DtNkRQKn9WT7
4kRhYdVYaXEhmZFU1twMHC1MGaO9eDcrfKfws/O1QZX1aKSiW/dZg5cH+dYuKnDCNVbyFWiivNh1
Ea7tCPs4xaxkm8Wuv48nkuHQXA574bLOVKh7T7zYZIWcYmDAQDA5SNtq4ivFUhHJ2uYXbJHwgsP8
bkT9DayE/2VsdaTIhUb0qUjwtih8qtg8znPcg7qydJakmZUHPqrArQkuYWvZHa4qWV3zDCBMK810
LSaM2sJMx005rRxCqJ6tKf1dDvRUo6YY9zK0u7OfSz+waYqti1b/IxrNvLhNvp27uroRgtBsnCQ5
zhylQOC8LsBoRiz70syOw0y/ijyQTQmQi/YW0kctX9ELGo9kpQ33eE6PDoUZEQ+3oXHelBIXB97U
znJJU+x87YCYY7q0qQ+ONI+6ixtlNxJNSahetiZRZadXAkK+gmXYucTC/hp6iHw5WDCY68bbwJDo
kzn62nOGrMjSuVaNUf3wibqtLbLzDAgoZmW8VLZIAhmimjB8wGC52eVPncOKpO3hJgoVbmvSYpBi
c1QjNrmjtTQPYc3ZkCnYe0XWYIp00q1L4QFUjJ9uEE4uW4ahS0Aguo2BUM7tL4BlQvrpCOpqBQfU
ZDxD1U3wZatN7NWXBUmq6+kxUuwPoODQVVd1UMWoLGeCU7fKHF5Ne+LT0dKnMRAa2zHFb9HKYwg8
cGeExPkaHTkOnd7RqcCm0LRWQp9Oe/dZPdlVzfcr1bdeSmJdbCN91k2aHmrrWfWEIRLbgbdAXzUr
czhXo2LTR9GHZcueduJzxFBxjUXxJweab+MOC8DIINuJSb2bepSVTUc4HQhNbV2z4VvTLxG7PkuO
UdrItUvy5NmDTjjFBbvHCZM04Tl7r3kTKUG60kvEQatpnlMkgCoU4sbySvrzOrmvwBl4PdlOrNNk
Z+AmJpdWj6wdp3SBIpIztaZxF4qbUYz0qWqLZr7WnTRJnF6MnCm7R+0YH9Qyzg6TZS0RHmpf9tWL
xECI2vti0rMPEHXndHdJYHhU17TmOfVZUtdkW9ymmf1CLbIUL3f4dVK12kaGRzQiuZU3c7gzHSVn
0bjfHlWYzMXXTs1JD+R3s8x0GrYogMp1y/k2WyMdw55gCCKa9gL4d21DRUkG6170/S87d07wqYZt
k2pI8omoWLuj/WI3hVjjREYnUeEJdUr/qYfyc5CqZtNqjiH1UfWHj/1kVslbXkTGpqFYuiYUi62k
slkd9RRShkWzsRCjWiIHiZGQGiLbllhckzwQIy6cm9Fpx2SyduOCV1cotsFVFPNOxGEVGG5J8c9l
aW2aKns29OzN65Nnn2DcQ0TuxhYHM4pOrc93ml9auzK3r2PjdidFx0C7WmU4HW1l/u7QVJz13N6M
etpufEDh20SrOeZ8h1CpXIyrSDLFJSxVNnMCsphoCbnGlMMKo0fU2Cj7EpNifkpleBsKbee5pf0+
qIsxx8RE55SS8hSbiZ3Ov6SA7JhrADraeq4OXZJgCe3K3w/lezh6H4Vymq8rylUAiGwvBCy8zG/+
3NycYdrYxps9jsOf2STlgC0TajirD3r9gxVXcmtnYpjNeswuplfeeyfxz1mZmbu0RIsqOaXX1JnX
+dDVl3IgmTHSi2eqtuAeE8fdsJx6a1PY8PSWkQqQPXVGYfTdUqo+ZZrW4v4Pk22dhYSCNlm7naqm
O+KAps9RO2cndMhdyBEhpXhJ+06jje3TyE9bTKZuFe8mmhAIcyEZF6UOSN+xN2iIu6DRyLXNlHUJ
UULj6B6s6WXKYggHcR3tKDOBDFxKkGlEpKlo74YcKc6LCZN+m5L9pslz6ogvPZG2ew+l5ymS6tYk
i2TRJ1vIpM0JTzo6Dv6zcvH8Py4yYXHgNflz5oYmek3rd8xOdV/PjmJu4GIQxfuUXlkvl+dCOuNX
mUBxCeNtoceYGgDkvyrLf8k4I05Rw+yPf/zej2N8tyGzrUYC2iCMtTd0cM3NUARuhVrGiL/VPMqw
AmuN62d/Kr+HPE9+5dlv1MWUuXaix9IeiF1keVLG7dFG869Lca4yImSSMZVP9YcBAbWAk/jGXK2f
SSxZcif3ljDSFw1R/TbXJ4kSwpouvl6vxSyb/dgAae2bet4/Kg16/cyGRQTaoJL9nKAvjGl/aF6d
BNqvMRbxqeoZ/6UpXoqWW0Znb6ZW9y9TLg+iTFzU9nV1xPb2I6k6b6vnNaeXV6WrwaPqm4zGamCJ
65LkFeBuoKIVGyZhDLAxLCsJphS6gh3rJAFZJHxOU06lKfeI4XaKYsPWhBihsHrRGnPcD3q8g6zu
PhfutDdblHqlp5PdI3+0M1BA4HJkUkgipoYB5zE7t5MqbQ/sGgVEPSnbUyXifTka2i0uyi98BRDp
Zhbkk6nfzZiPX9CbXCNpz3eVlzoEUbnWxmR9vEehC/2PeksM2MevHOM8ZeJDDL2zJ1h33qEALnYq
+dJG+UiACTjUtnB6iq3JBVN9TARf354zL1IwMrr8WssPvyw2iWfk7ylD68pEuILPJ7oo2Q7bwjDT
na2nDE1OUmJnxsQhBt38ZvcUjGX7VZK1dswa8WqqVl2biEHMtcBGVzUwgNGfn+qxL+7h+KegHb/t
Y/YaFICmu0PO2m2UJAa7xbdaQ21WYhRDmEeQX5+ADtHCor10hTK2vc1uAj6PPvT2JWwy+0Ia1M88
qrJDCdTkRpv/xc/oglC8q6/jgHE9XM2Uhl6YgGAiVLl7agyiEKDnC7yZQe8/i3KQL0L8ySbSdGgZ
9mtr2fgMShJ3H6GchFUAaSPhaEuT+OxI85ZaZQknws2BdL39c8PoOS4QZK8TuErQ302kqhBowaj7
EjrwcsFW7TUxBg4SPerPZgums+8mRdDD7AYPr4VnDhgHPFnuPUazOXU8iIM0roxIlOdhSr92AyU9
TdfuJW2rJu4cUi8qsXaVXlOSMoLHlpF3j9w3FQEwIH7alHHfs1uUtY67NxJCx1xtCtmsU8Ub0/Fu
k1PDwPFUx/p4Mxr2Z6E37bLByLYyBOKN2Hdf8juRR1KA0/Qn9+LM1TvRnv1u7NBtVJHu7EgG/R4t
Q4lLuMS6asVT1PQAS0gQChAwig3rSTfop4pacPeUFeZwoY0g9tUwxnQ8aDwqSFwgcxDrWWpFK4ul
a8H6GB1MulIdkwRVL28lMFysilayPm2I/BUOVSjmY2AOCLHcYpuGzakCe7JtFFq5vsdkxmdCjNj2
5KBTmYtG/Utfsj+rhp9UMsmmtqZ4Fw65t9ZV7a6sBB2/abTmWQ36SZE5cWPDrNgTgIb1YjIZyJUt
/4Oy81iOHkmz7KuM9R7VcGi0TfcCoSMYQS03MEpIhxYOPP0cMLM7q2rRVmOWxqT+SQYC/ol7z8Ud
GjF57Ww2EEsWyd52x+nBSq2U8ET6omlCxOJO9yCEhk2lJx46MrEaqqVMI70znI0rBgw4i1J4R1M5
AUdsoDVXeGYmwe7NNfklke1Ky8BPYzLqHb3qOxHY7y19pAWlQL4UY7ViIrcmwc55MzEluo5aub3Z
cU/qvZNY7pvS1fu9zuOm1caqqSaHIlBk64YYyb1Rugzy5GlAwodtNrYRRy9+yYRZISWk8TAw1FgR
LIcqokux+6OvYKvpXCqvS9YzXddV4xjPofOmIqd74oF6TEZvZH3RjIFt9sgJHEXzqcfWNraMR5z2
H5ZRj5fQ2xnSb2mi6YJ+cR9IOO/mGPexakg06KtXw9U2gMzvpTEWG613upu5lAerTlcl0Rer3wVd
lvMMJ/ABTJCYeOQMMgKb2hAXw0pP7vTQW6jOk1DLjiwhgf+Azy5jhSrLGV9tz/SvUj9cG6W512iZ
rnLrQ0OHS9hUtGY7UXNq9u6aZWa0ApQdn7pS56YhsvBJxt3Gi7GNFKJjWVzPI1vrhLFIhHQ5n62I
DDOz2hWSWWw3nvppGG8e0F75VzJ9onyq1yiYQVNmJPH1zrz3QpN9yZIbDBLjEX20OvmWGk8TiyPV
2uaxH7P63KBQ2fne/OGaUXHSDVOefl8r7ao4jZl4iuqm2oYL9j5asPe/rwHZwQaqTQyUYIC6GtPt
BZjSQfxbNQJ+ikEiNmj7CLl0X96N+IXYJS9opSFGh5j6hDS5BSaFbBYPUxM1q9rFs95EnhWoIlZ4
i/zVr6GsYMt6P6efKK+uayt0Xlsal9gXr5Vy+zuTlKuTO9Y43ccqqBzNPZnZ4iRImAi2MBuNoRsJ
uHtDh2jfd1a2syZ/QFHW6yt5Kqu2XwuAFzQ1Pww7/Cv2D4x1katzDs/ultr2yPaM0ksmQPx5vovY
U2vfM7HRyPT9VxVBbDuz6TFZ8LIjKTiRgZR8LJhieh7Mmnh4iP0UiFHM3ZEZ1HvPD5AiygvQUPyI
zq4D2+b52+jOIkzpToNlPUmh7tDh+aTclJ/pgqYTMOomLLMQXeyzteDr2gVk54OfTpd4M98bTg27
opMfyqtqwd+NCwjPKqm4zQWOV0HJY2X8GC0haVRFzrpjyc3olBNhgev9oYWFt5dUkLeSBb5baF7F
VjDvVnkvWzCokb1BzO1tW8noJBlNOPDwqg23giHv1ZvI485Q6CHuclZTq7SYOrI1ZBS0iml54wtm
ikvAG8CidNMuFME+gyeYLGTBfEEMnhE7ho9mSzKcvWTE+Q5+kmThEioAhejAa0CHx2ghFzLHouQH
Zpi0pMx5xM1JMIfjwjuUrF3kQkCcFhZi/ktFtG3u/XASUVCN+xEFQkF4XQdK0RxhKmryA1dLuRuA
LcYLdREbSbtvATG2ABmzhcw47lswjePCayyN5po4umbd2CTOjgAst9AjSCxYSI/xwnyMF/pjDQYy
XXiQsnyRzNMCvEMu95WKuPjK7YhrpsNzkUtMSzgfhMYOk8vCm1QLebJ3ZX5WRf+pUsFQMswO5uQ+
1oL9SL2QK9XCsLQWmmW3cC1ZWuADBHXpeL4405zcNgsFE5LlawQW01iyA7sFlLkQM1vQmdPC0DR/
aZoLVzOOcM3rxTIRZPlE77eIG8eLZsHjbABz/poHOks8oMUsD91C77TAeILiGfYzYM9uIXwSGTRh
SdG+7JHTQcZZvdEmH3hDCNPOWyihzsILLQCHRg0EURBTi1LU/sPh/O+f6j/+AmS0vwCNz7KaGsB1
3T+9+V8PpeS//7t8zf98zj9+xX+dk8+mbMuf7n/9rN13eXmX3+0/f9I/fGf+9T9/uvV79/4Pb2x+
gSW3/Xcz3X23xBv9N/hj+cx/9YP/5/tfwZ4gGNCxtv373/8Lf37l8iv857/xuzRR8v5vf75z4V38
+TV/Mk88/W/4KYXPo7pgRZCE/g/zxLP/5gD0wJcKFMP5g27yJ/jExMD6J+jE1P9mYoDEDW97LunR
xv8P5wTWxWKd/8taj9TV9bkL+jb4AgvFsLNYZf/Oh+wbZYGrgo1tK6tvAuIJ++gDfa5/yCc4Ks1A
AIezMpH1lW5GuykGO8oNtycNR5wxVdN+5QO3JeIhpMrgMIS0qJ6hR9woUuDcobsJG+aUovVjgrXE
rddrF29khhyVpr6qPPOnmfRqbVru9+zUPDk0/5SaQ7LNY7LRytS6aMiYmDPT1gglmi0labFt4vpi
ZikbJ/Z9xKJ3TJta0jHM3rtI44Xc+1Vn5+DqWV0wQrJvKg2fJLbpFBtue4Y4R12nkXzDVxL8kaYw
CkPzkA8SDT7z1UKRRJvOZKtk+1hfZnyZcSlI1hDNBDS8nAUfdbZTqr9beXwT5uFAemNxlL6kwx65
Kaf0rsQhXA9Q8JLMQVkoio03oRghSFPsEpYl6zSO7wcJeTPE6uL5ZQ2Jwfv0JaMqW8WoE0K57loL
An5tz/yU9l2aLTkl1WPfDePVnJ3ot+aDNQ5r2SIwnSVlMvMOAkcnxnIg9ca1BRIDutm3BYUzjTBo
2eYuk9HWKOZdQt71mGKVjfNqPJg9Uu0iAMt3mzmwEZkh1VLMlFTejV7OTx6H7DGc6M37uVmJCCJd
03GOjHpXrepcrPqGhAvXwTsjlxlSp2CdG96XHBI6VO3HGPAmakeWHTvTiHecsp8+UuO8KJ6LyON6
cKjg7E8E9SjXEEpO/Fogam7cvnsOpUXSRbFKOoxmDmYidOQtJQ17bMyZt7PGEDmV3t3YWa8alYfV
lDvTujK6/ouhDB6J/hnI1dVkzFZQuB6LB7PdmL4Bj9y6sjS6vRoTSjg1O21Kvrt8YtAWk1adZXeG
WX2Fg79jurAZSHMMzGkGYighJiM2USqPqBqM6DTiwvOACq3x1zRbUJ+HYYkfc/L23g4Fxf/0adrf
U4+zUsU6CYSIcxjtMsuBixDkjHa2LAM4n63qMCEnoOBZUn9KAkf6UGyJUTC2rY1VCnP5XRqnIG7a
MD73SKwsHMH3ebv22MwjRPTk7VijNwHb3yXqQbEs2Wt0/2YL4X2K7PBg++HL3JEw4U022tJ2m9c0
Kl4Khtcz1HkYqBQTTa7ttI3WJC/mG1QqKigTlJJebNC99SEFoXasw5gjtadr03su3yls2Q328SGO
6wlG8vgmVlMYFayva4/BnOJ24SCdyfS3Qov8wzSJx1The0tcxK7oOViKz1d0Vlcl0k6Gps68E8P8
Gg+M3uOh4WCzpm0bKnJ+RqwhlnVdEpe9cscRabfq9yFZF5uQuxS2+fZ28BJ9L75Y/viwVSN7LQxF
IjRh6qxuw40/Zc6JIRS/dKUQM6RQ8qeBkimp95Gsw73meMyl2RKOYP/Xeo8hzIhHUqKzGoi8MOcH
E+yj6ccfiQaTr1L1vZq87NrR9YkRLzIm165uXTHQfCmzXadpdho7myVnGdZbx33J4Ndf7KpfI1fb
kt1AW2ZHny0u9R1E56exSZw93DcifPoamD+O3IBnBbNuSxhrrx29rQQKO0kkqf1A8g1sh3KtjOo1
7117a2lWf0IOoZrSWM3q05pl8mCrbD2LJt04wOaBPnX63lJOvSFGzF0hoWc8CawPMy2/T5R1zIdO
lPxMu4kVmL9wDDabWji0xoN/ZgDr8tVGyqyCpN2RAMuM8Bdulku5AnlDcqMZagM7k5FtVRc3d2W0
1Fo+AQMV2yR/dBA/Oox26gL3WBXX1w5ciTYqKFHjcAvUdWfSiZ7A0RysOHnjAJUM2cK7hEABQ7jq
VkeWxICVxYqjmqvRat0A8Y+DTKOQT12xZB+rc6qs8Vp4HCieH35Kkgg2rGDWHibks4g/WMy00H/n
Cj0SM2FPiEejTZ9ko5mEvSSnnot/0yYtFiN9zMEGV9celwFIjeIwNtUK5pPY29Ra63hAF9WCO9sa
U3/yVIRoNwy7rVaD0UjiV80zjJsp9Y6sRq2tP9R94PserWurXmO3J+jBjZ6GqWOkzJSHRmJivFBI
nsxgZWfUEk2kXwu/vmOoitXXaccXy2jni9W4dwOzHkIl+SmJbhZIJcd4LbxmPphtMj+Wmn7j1VKd
VOZl60ihzGC7u0bSFq+7ZFDoSEm8zuN2D3AjOU7VTQE6ejMhPNhD+m1PTs8fw2DJlM1hiz+wYO9Z
HpB1ZtxEMwJ3Q7xuqf3eGz1aby/fMM5oXu0R+C3KEh2FOQ9dMY1XUMji6zCaLkZUzZvOHsiksMsP
jhnneXatx8l4yLsBK1eTFMwu/fuhINvW8JrnbM4/BzP0j+yFXbBD/n725q0zrn0D3yuOEXvX6O4X
bUTB8tV5STH3BZBWLiOxVMfx6LCR2MWYstFXadnVQkOj+p1PFTv9URvuiiFFtpv79B4VijhfpTtf
1PJIjOo6l3128VLrHMtFfV5ZBkXIdNEL3yOhttEedJ7LK3LjXpf0661V63jnygwSijeZ/GEjku1n
rFNg4vVNxMQENCWwhp7BzoY5ALhqp4mPfRq3nFaHKbWNs2rGnVNqu5ALihaB42/Q8uTCzGdfD81h
kdhWJSeJAYjopBb5u/MqS8hWWUnqtJ/3F2N5Men1u5fOWxFuVUXY5GBk1cbm+VrJCkmP1RBn0Ghi
pYeYKyev6rZNCbW39A3CuCuZ73JBd6+xy5mdcjmScnojr3dWle9mGzOLm2PqOBvaeW6UTEN3/A7x
c9Q89fFP271NZL5D9WyJx3Ehw7qGf5d2Jx8CzUaR5LRDYEuGUSyiDX6wdkWKSbevnCi7tuRuAgh1
KIqIGk6ZTESpQnS9vfRDOqBDVejXZXkWVkV8p9s1p6x00d7hgQcfx2O8mOzr9D5pcvhvZJ1ZhqMO
RsSl6eoV2sMq/6YS8o9dVEM5wm4b8ECgfUwF5+VsEK5dDJvOhPNtalq/7TqeKsDpmqYzaMTsQ1Um
R53guB/DKtaCGWlbxC9QN8XOkcjtqmGmvEJhFIThoFF4DWpDScm2z6LENhbPZ29UzTor2k9MttHe
rOxqzz4E3dS0hwvNMtAmvHm8eMKZTnoovdvlkqmy3L5VAyMfTW7qOcOj6hCOiw6aES17R5+LbWX1
iXP0jYYzecjvetPpNjGFLazO6KxcqnxDhbuxcvJVL/DDTlmZwAJ0t9VUFDdNka4zr73V3a69kUZT
Xnd4IWbRowqazQf4YQ+Zs4zsJmRjM2IswM2u2ouchbbtp/DC8mWQ4zbmquNn2znkIK9QuJFM4lYf
pD1mJ+X44GsSPo0Fu76x4mxTFfCnfOeNIZ27Disj37uyJti3VS8YUK4mabzaJneCboyLVTpgccsI
5wZw6yHv4HwmiUMg8YTUAG2clAJdHoWnrkvJFGyY3LcBBaioZLabmQxHXb4exGAEdtND1SkQeMYH
TaabIvHvsmJ4d8r2wCo4RT+M1r4qvnVp7ev6qRb+h9vogVugPAD/kI3eRziW+NZVYCevaP+upwRB
20Cn8dT49rAq34fEJnKj26mICHPbP1OWXmu6dQhZbA5hd83add/E+jpyWVl1mXY2qR96cw48U66a
qd1OMaEVibeqtXanzc2207pd58xPtkKPWKYGGJhFuOv7azHPe8u070gwJLAFrb+N0cCLuivY2/d8
IijIId5WRoXVwXngkO1ANH8jhR2DfGqfw9bEnBSzSujDU1aPO6Mje6MbmdnB6wdSUdn10/JJZIY/
Qprbq6k8dul4x+DwypMLK9MS96VoWNaAk0wEwVRJzSFr+gvv4pZ5+ZEr+6e3EZ9FzOWzaltV7HSG
Ll4Neo+cJIFoaW29prrvyuh5bG4jv8LDIPEf3NgpplaBknCOTrVpfTvkC5lmhuaPtGCz3YuBlsOf
T4qPM95qgtTKn2or2y//Lr30khV3Hl2Od22K1ugCMZUDsRaElmmxsfGU4wYsLmXgMn7UvHAjRwcZ
aa0vTxA2VnI1uuPamRIsJsmhLJEUx1GxmioWj52xpus4oFDoglpnDz1b/s5G7T4bCduAtvvE0Z14
nh2wdngaFOlyhXjFF/gyNu3VIoQR9XvbDI+ETbTZnRsK41Jp1ZYook8Ny9vsvVmu+xzGcRhU8qHo
E5aT7VtrKUj8KkjkfBU31c5SMYyM8sOc9JvBMM4OkzS28uCP4pQ54nRfKO/BmQoTMpfx4kbZ2ZnM
fSr6gxyA4EybnuqGWn7JByZdCjn5ksRpF/mDPeT7+LpqOFznsNpq0iRRvCEwTisONGM5SSSkXqQl
sfYJcJoAM/M2bG40Q960IVdKZVAZ6qRHdi4T2Vb51/KIZmPjljimaPJOViT8lcOaYNQC7W6oliek
cVP3Bttgkiq5RfRldo6neVMJckbr6K6VSFlxa91Lb3rw8Ku4bXJ0sn6bkp9h9/aFSATSYqtrvZ6u
G8MFo12SO+nVl9qtwY0DDE4SFHf2FVOB58H+ZTGgYbIBYVjmUbbJK1bCW/zU7iTkGvcAAXbWnaP1
L202nLgJrUCMfgNZPFlacfYdRrKzuvCbXlmc0oqxoS7k24RFTZu8i23V39iDGyFvavRhbWsco/mR
bemuGeMV9V0A+Oqriuq1yQrZd6JHzW0PiZuufekfUVqsJozf1G5blNP8BThTcylvGuXtIxPjP3Gn
iP+n1yHGR80ts8itbZu3r62m3zle/I6RCmnoPrX7zzJKNrpj3ksWatNYfuiLtFjr183QPnjGLs7y
a98DX4rW2WrptKQEHpfclkW29IrE77Y/wg5vnT58QyTje+rN7eqniBvcnDkb1uwPTe58dbGOpMvw
HnEbPuqi/fI77SPqpmPhlusy1Nelzy5HEBQzfkYGWuG0o1fgYons9JUQ0/fOo3gjeVIicyRQ48UO
H7ANkMKsN7tmsA6qjs5WWZ2qYdRWCg8JSeU87SfZ3pYmoiUx/RgjTzkghM+FYjQFz4gKGF+RK166
znuUOORazb9gPTgiHnoZzRobQLmKqgEXKTkr+Wuvpe/EFKxDP7vvy3jDauVqssoBdEax65HwaDrt
ud3fc8OIggiBi1apDfCZIyC5GydrVlLC0jaZrHfTDofE1kxFAATgPk3jQ2qJXWRMZCxxaTtqY/c3
ymc3NfMjzgGBrvvW0Jbb4t4d6g0DX8YHWnvSrDf3wozx2jOoRpiLDZw+I8mWyVNSkwdZ5T2YnD7+
aoxoWw8WSUmYSuh113auyOGgWqpzUDNe4QRWn93V3F2lZIds+waeJvUl8/SJIj3dzdIhYzMtGI+M
cJJQA9aZ9tBwbAahrM5TYxxr3dyWwn2aK65qlJZISPQt4aSHUjiXzr+t0vo2s80WOVOBf6XcumlD
vzbfzAvrC+3aOIFUI4C5Nutt4jTPvipvaxMHp02OfCutJQ62qQJrStjNj8jAtD3DOGwSOFvZFQZ6
ynRQVWO307r2DfLxLSqqGZMusLNrVF8HUJU70Y3XxaBdSxsJqmg3hASRn1yv7ezRGsvHwgFa5w5X
PfvYSYDvaosXRHEPqRT3EEq8oJ7OkIhQEYVA7M0aN6NMaYlKLJYY7ORS6NUkxpV0gJaz77iZOClb
SsyBTHLWLCNNw72qZfcSmzulGnow685GUNcgnojltZYUp9TixKXx033spSM5CT5gCPNF5D1lsnVq
uUZM3dnWiNrTuHnRh/SBZIzG2kXcIwblnpk6XuZkedqzeeooz5ukffOc6EwBTKU1ZqvWXheDc2s3
JBwv36vQp6uYAUUBrWjVJdotMmrpll9N1G9S8/fCd8doT+HEo5IDq7Wtb51mFoLiT2u4x6I119lc
boBQPWdivB347XoOClGcFEp1T6+/sX8ioTYEwarzc1MXZ2XOmEqxyJjDjUNeXlBrFcs6JVdpjK5L
qQUtuqv78nVwhiff6N5km1+62t5VOSbZEgtcdWdUKf4HnXGaMzXg2b4gvJCMkSEyzd9DVyTB3FjZ
2jf7uxBoMN0XAQhhayAJQecwsX2PiggKAl0UtjYqepKTIs29xx1xK5ZtPykuQaoWZVhZ3nfN/Yy+
uWOdkmvQNF32fYZq95lV5HuRbFuG2EEbIa2z+3HeFhWTyQZmDu+IsJdsmaXA97H7cyhGfeMXIwJ+
d7xPrbfWHq/pXCmY8gXuP93mILf84r5sM25Xw/zSsH0PXLi7ehRtbKe4Rjvx2hkIFFU3rCdTfmXt
dFT9d1RDdWmGp3wA5WnmmsElm+9G0+e5IRiZ1j1WU414lyaEEoUNWgSwfsy1G/lryzEuvTVCkhrK
m7IdziXX8jGHbNBlql7hqPWOlk1uqUz0MwNnqjqsC2Pt7N2ZwXZZUmOl1Eem5/3kHTS1uDP2rT8P
JG+EOi4m1JVQvzEUtFvLhO7dWTojO59bXTsnMqhp4bdZFYWBb6MC7HHOcVebDnQAgbceOp/M3LxD
P9S294r14AZ1U7yx22jfOyGcqDh6oCP4mGMsaXWbNod+YFoe5ebKBfEDCzVOcH2wRhY1Bn/HvwlF
bexGy7xx4FS1DWAo39Seaj+3eRijB9ivN1ZYPIW2W/GwZ+3aVL1GzF1t7dMqw1KZY0clcJ26ufCD
BCiQcP1444jGg1HdPg1m7aM1sZ+NMmTZW6hDw7nVWM6LraEVaWn1Emq5IGwijaX1nY1zF5kHKlGo
m00QyWYrIz1fgYCjD4CqFsiKpK/B83c16m6mmNOWCXt3CUBI+eTd1YcmHMzHMv9kv/DejBern1e9
5T42FdzRIgHc4/IQSlLIDA2KMnc0sv/MxHauSHKgElrWN5FPM174sLr1GilzHI2HqEzf4wo69iT7
gy2QvnRuRX5SLmwUrPXBJNdwHWlgj8JyukontuHom8oASApR3Gn4Zo+Up1FSgcRrG3sXs8aEEQWf
NrOMoHQGixoKq7StIhwTDhzRMrtHkvidLrS33G+3Pro3rtSOQ825iRv1g56P4+5ZliUdQEmalYm2
2noqY0NfkUx/3y5XctOwEek8ALpYpsogLz1j03tdgOKF4UahIwJyt4YTm0HitDbWoTaQfYxDbRUr
iR+3uUlTCAGifIrx6Fg3zYwOoiquiYTcZIJL1h7snGIFQr3wvmZr53hy7+RxHZQa8ozZOsxl/k16
HcISuDTC5y8IqjzIVPFUjVDQNHsCDU9+UFd/cMSd9ZF9vNDpcK2GTO2oRUpLyNJofoqdb1iEQlcf
0mjXvafhpoMGG3hRinOhvaO/Jui6y596d5kaVkjgfVBd5B1/5RWrsBx3UVAhDGXpn9j73Kuw0Ltr
PdZ2VmQGHQ8B1qE9foKDYt9gaQCylPswWMNrCCOKXF0Yp9nBcuyDE4nHMAE9a2jiwJFtY9hMLqPX
o2wyur3RlZQJ6ou2iq1Vn787WbGGes+WiCB0uIfFq/CHgzeP61FHqpcmXzpMgWiqiWIyP4xmwhiE
Ejss1Keu7H3mjU9mQlPiEpc9t4+4sL/hqX1q5bM5WPEB+SMqDaddWTyTmUZrQcfAbsvVGGPP4Zcl
tJ7uos7So82pmIa4xVJD+3Aj/Yhn+w7XyoohSBAPxBDH/jO5MymhI+o7jpvbhKnf6N2xPlmDlgbz
R85ZbnX3kcofDNlfizCk8ohvSbg72V2IsrfTDwyXiW50k5pDnJwIIyJUV3OOU6nYgjjNgbn0F2E9
uJqiI13S2gXx1fhjxzPBOAMVeI+o7xEy2rdQ9HdqqLdkTvDNxEE54zfojFc77F503b7utIbsIpnf
g9bPnPRrKr6jlIFGQd1odUzSXfvkSnHWwG4aEKDxDUeBmvpLI1AMAE7c5416FyQaBe0EJVIk/C0H
DfOjCO/bJF5ZbvVuKlotH5elwaSeVYxaLs5zNA4T4qH25OtA8WVVfWtJc5xYJzazgfo9vk0699Uf
/McFpDvb+YLfSapAHylG8AkqTd54moUJqukW9dNKpMOufkTtSlL04JFiFu07wT25V+V3XtQHoYqb
oZg2iehYyBLT53YEWDBVNFlQJBi1nTZeh7pL9M7ywl9Sd/56U1ve/Kf3/dOb//Rlv1/xxzdI2h16
J7ZO6Axb6dyjSBJbfeZP2NTDwmiANfWLiypYE6wdc74D6YH5Z6H2/FKBfl/768W/8D7F3gQyH2MR
d0yyQzdgoYZP7axRBCxxUMXfZ67/vum7bndw58dG74fu9IvDAtPMN/AUfDI7hhGohwvqOllofr/h
6RYRY/Pmjxx1jLBwJRdW1tyJ6xBc6PbvCFD+gq/6C/mk4Wct0eTvzdzvdnpVk9PZ8/P+/ph/vJot
/8rv27AyloFdGLhVw5VFeOxRYeU99mL888Xv+37f/P2A60UEOP314Xb5RDcHEcx5gS7R8kh7+P1w
VTxZauhYZpJ5/mfwOXhTVJaIC5bQejap9fH3tb9e/L5ParV28PsPrxpuABV95YShH5ymhHjnZVde
xDjONZOPmc3NhZCBiQIA4SC6HvKPsSVOtKIM3zAucBy3zKqM8TsjEIMulRcefU/eokKsxDStfV/b
TDO3SdMuiJdXTbPKMhEeIq+4HtCBHRtr2otG5+Y6DXgCFMwn24UDwvMHiynmHw5BuuWgVPYzmtz8
ONAEpAuRxZVTikR2mDDW+gTPOYclakZ366NJfMTR78fp4qn5zoORfTSssDvFZXTUp/oDuG29H4oQ
RwWL9HYsLm1d9ZfOqn3uqM6JLUMZMJyHyDocXNAzK0U83QY0dsnTjQezlBKPG0tLalKXowqu06Wc
5NqRrWTyYegHbdRvzZHs1cEmgrVEMDKXzgHQHiFWdE6PTpjnZ3jppJp05mUwTPMydRHPflMBx3Gu
Z7P6cSWkVr6kv0g7I87TOjcI2XZc2DdJp7yDK8zwKsM8GFbmOtTUm/AZo3iV8d0anTwXJfU7QIRz
j/HR5f8p+axMCyb+qpnP+DduuFP77fuo0HRGMaId7Gc/ZY+SbWhQr8PPD9JBJ14GzRjM7pDyVu/m
TZbJ4hK7iMh17YHNkjrbKNXXcQUlBnYmvbtQ20EgpaU3d8/4ptwz89FDlBR3RlS7jLHq6crZ+57+
YzIemFmvBU5NeFhhzBGpuxWkBQ6lXrftc2n3cg6yml6CQYDciIp+M5bTReAwnQp/ukqWH4flk8Z6
jvpGIMYPQtfrdwqiDZgq1YExlQ1HkZ9fQEu9cODpe+Z0D1QgG315FFkpoTJhoyJZyvFZccGlldWO
CX/0v9/3x+fY0o3XCE7565ASuS8qWFpylM8mZl0UsVelrCle0/LeIhMkJTU+jJ0jGOZHpVathtG9
BgrTpw/QcM+ZhChg1sgxzQdzoJtD/fZUmuCuNb96cw2knoK0MnYcd+M89CeZm3jk9SsbrEcgnPGq
ZAODH3lV1/mxMhNw2hR6aY3fNWf2bOIHczHfJvpgr0p3eLZKYz9kXbvOdQNnbNhu/Dg2V05Ioepq
ALKiXK3KBOhv4Q2sUMTwAIF5oynvdkxQk07jdINcvWKidaS/DUxVUoN19tMIqp+Ej9dRA7Pt0Hnq
TnsjYCPoCASh98c1dQk+3tCGJj5CmEBjXV1L99yxR0XROPgESTVZcl9h2cp75laDW3eEIWRdwPT7
c6ypwlypv/VVtZMurK2xNIe1057iuOTBns0fm+YuqAWZhHak7kJgXcGkSkZ9qA4digfh3IRD5K58
O9lqRqnQHc/4WOXw0jvmnTWj4eaywRZ108MoRV+NXiNXISrjLKgGfBBJoighL7rsFHdCi/EKtvR6
0J7DitUrhjqWu1m5b+z5PQx5PmVDc+cJazOmd7Z94Zb/4HcF42G3eJwaudYm86quIYb3tnPrCSyL
XfppiRs4axNTcpYWpde9Fag98OhPW4JMkDiobwT8oBNYkdxoCu5Z1bNT0w3jJMqt6UQVHIGQGAwa
PfQf6fU862jwR/4MOVhg27hKTXMf47bt2YSpQvSo433yv4tqJZTHA0qXYybQOZBiI8vQMT8n45lo
WJcybo0MtliBLKs3TCgMOFj1txtZH9gmbISnDC97k6Fk6t9PbaL2MTzFoClscUKQPMTCeO7xzph2
e5SuGx2SXpnrKdOehUYes8MiF/WJ1dRfJPNynx6gWcY/giiAwNV5iJv8BsRPNRgDrXGETkxL8ECF
hFOXdNAakbx5wxEct/NxqSVbE6aRzc7OcJNy4zQ9vhrFKCKZ2vfUQ7gdVcVCvKYv81mRR19e6xQn
tyiQqdH9BJFjlteKeUJggO10cY3saXeLu6atHlFLfQxW+p32X6Zl27DuIJw5c7TnxmvdSP5Y0maq
VxhI9Wj5WQioR69KpnWOAYXhWddt33W76PFERdvOIZdgIl58NY5wMSKz39QO28c6RBOYZaZ9Zb/H
GvksNi0lD/d1FQn7NbTFdx3P1w7s40PhNJDrVAuABPJAw8O7mUeweH73/9g7r+W4rbXbvsp5gI2q
hQzcdg7MlCiKNyiJFLGQ40J6+n8AtEVJtrb9nzqXp8rV1WyLobvRwBfmHJNhoWNQNzP1kDPjLkF7
uMrawNpIE09RIaFd9kEzbLKJo8sJq9uU3nOrGWRBA5IztrU7bn2tecYitA+1dPqgTfGRM5IkPTK/
sgtYP6HQ76UdA8fIcOSi6+nwcVQH2ZLzGaT5t4FAhFUTj/TDnNmY6TqXsY08pwguhGddWWGJ6s0H
kmo3tcXyDN2XLb2ta9RPahT+3inrW+ay/sH09OuIrVRty7s0CSIIQo6x9UUIeKM+MBryrkIXnlXT
kmscy5JrxqhwxZez5QEVNTvZIls3Q38yTfUK5uMh6/OOn+2cbPxnKhjjh1RdS6t5CYfuQ4X4gEqt
3nS9wBYeiL2KgxvGLIQthRXj53Zcc7ax9oCSGQSH+tdaw9NBCAXtQuV8KxgBr6hK++1gtMSK+i/w
WuJ1p8DSJYl4Jqoj4oRa0IMID3I7+sYsZT4BRIp+vBJEOh0Tntm6Rgi9HT09OGshmBMXaZ2XmBs2
Y8Y54uK7SwYWTjNzhnFwqhGCarlrMQXWFnB/gpjdJba4NTEkulgRwtlISCZSf3JBza3x6FG/XBoI
kgih7q4YvaR7W6HPET1IkapKvqZKaSerCRy810i4uqlM813mYLBzW8tb4eCJ0R2E0JmLTwOR6Oe3
R+aHp3puAeQH0+TZ5UKpdYAo7OzUFZepsGyGHWSBT29fIjjZ1xaZrMS+wLeAIefJufIDKDckiTwv
9xwmyIfOBhYxp4Ti0ke6udydaqbNAHOyjZnrD/mE9n15fLlxuwA6U64e+arFlykRaIDcb0J0EXK+
F3n0LW1mHkeGqXz88qMop/xcNk0BZ7rGcBBM9PWt41ScUKCSGmq0Vi5sy5U7TE9YLHNOWVV+5sR+
lrkbb3lzLkqe/bmebypAaTtpa5+WhxIJ+h5Zyew1s63k2DcZeEPN3jqN4R+8EHe2azTn5aZDwb8e
SjuGx6EOhtNoG7cmDyLIY3HqU8teYYKEfD4YzKk6EHmjvQ95x9EBasivcv5BDNQSfmRI3kKnsPKF
lBfE3RG/HGBJCGuNy1ZyUBEwvJp4hjKD6YNZCW8WGRRnZI5io2p0AmSzqY0tUOBF4RCdzbCI+Btx
zWQDxwPq0XNPb7LOB7YWce2tUh0OOsNtdlPWCJIPUwIxuwo5RwkOxzRhR0zQq85dKaqNmF/lJlTV
2Rh6bw9a5KKNqYxwdtTn3IaQrDdht14e88TIKsQFoc4hxQQ8ImeHUMN6S6oYV4tRnhMPB7K1/MKI
cRsu5QLKx7mbX4RwYFugmuiyCn11rCOxWf72mNnTebnXRlxX8RwxUx3razCi0W3d8SnT62cjFNPR
Z+GbGlENVMA94qwadqLqyfGzcPqW1DLapK7bjD8gEsNjG3Hu7dCOl3lDiLQA6cUl+wmDNieqyk6Q
o1DKjcacyhDucH6kl+y0ccR4uwKRUKjZyKQ8RkkOkFEd4OnK7vsBnUS/iWoBPuPWuiOAiIWfX+1J
+Hsyu+YhzhBAg5XeZSVSy24iS9domJa7cfy6aPv/vw3iw1hiZvjykkW4hnE5Rc/tj5YGhJWe/99s
EJdF3n7Jf7JB/PE9bzYIkqTegl6584fFgXt/OBzE/8bRgIvyZ0ODsB2sDCb/mQg6PCwWPxsayqmg
JUQCfO2WJYo8qH+oEnpp2EBgHYJngB6Y+U4lIdx0mgQohQZC6BQLzIuTlqxasC8PJboiCVdUThVB
qG7nDs+h39c7YsA5A1jQzC+KKqnTT9FkVRdFM4mXmEjyOf4iGfBP2DrBV5lGcb+PNKf46Lataxwb
TPkdQ6Gq7C+zqWB6x3KFHw8Pigq6Ge7Jyfnkm2jMcUF/hpCEhKaqZcx4LJ84NY/1U6fYfRiGTI9W
NxCyjpZU/+ZwXmKni0Z753sBHZM3RB39nClYNHsaMkJGhfUxTQdEV7Bds/tajOFO+vbHPh/Mfe4M
DtIIZia0AMkgP/kxtkksgFhNY8TCug5zQye8QhUplRbqmBoLtJ7TtRhFWqMB0wJshqSQW7ymYlL6
TWRE9qkLx51MYoARPal9zzz98awnWWnVH/hljFzo0TqGlJwFki2BcqvS6p2h3NcekqCtwVn9EgNI
GllIwdJR10W+cyYvI3aht6Rska1EAxceOsuk7JR7ntSQ1yCL9IbIkGHbS3xlsoNlVLOKPOpZwuz5
DEAVYD57AN3xvYRBjOa66JoM2/rcmYZ+1zTjcJNWPjtwP3fL+DUF2Po6Zn7cmFdG3tjsg90MRX7C
dm09DmwtBbM1+wrVLaBrKQBPlm7gPpZ9yrFSZUSz9GGSnBzC63nt6gT60Ziq+BhZ0PehXiS3uo7z
TUQk74wT60B+cMe2js3WOrfMcjOWCVFjhq6zlAQkFXIe3k1RBOSvkNd6VA53raOsaGP3WXHsON/K
dcpC/+R5rYvt2OyBDxixFwD30nXyO3kYPWnpfLHikqF7W+nmjm24claiNe8KzQfvFbYxOnAxCv2U
Co3Krdena5x3Uj8gpn6SsUVCwUSozo3G62mvKiNWB2cm3FAghxdhTCvqtqo4dZU3nTJp2g+Tm3uY
aFrce33ixdcgBqhaKuRJK9B9ydllDNet6nkqHpKfsyZqz3vCrYFuymXTrBsdTmYnG07kcaCFHSYH
76P8ElthBkOmN/fxlF75pkBTHVCmrDm6OBpdt3mUQxI8SXqDXQkqdW90OoGvaCAAmqY9SW7DRZK2
yV0gWpTJeiM2rjDzrVPpl00Re3tZMeX2opK9P2+HeC30UVwX1D9c4OwRNlmQn3GgJGdRgcmKkQXt
SY9hLlWVzYsHpmHPOC/9IHPq9yG3a5I53Ad0xN4+LSNQo1NnX5QR0IyYYdwnuyrmsVwy9BdDZBqf
M5uDjLYP3DlbFGHeOQYQMin74tWVCZomf4CsIqlfz6GbgZIFr0rwkqKtogt3rHuvyuGtdqXvPFve
GH6wecVwBye1/bVlLL9HvwcIY7TsYwB5fgMgGRMlRMIj8dHlSdZk9BRxgRbcn9QuUYV7oKiQ67y2
qXNMPQ13Fpo5lm2jV511X6oPKP0ZEJDsdetNXOoTJhR3nkFGWI/uuS2D6Mj5yIVoaFbuyaOZ9Veo
Vr2XwcnljZ960SGUbGN9ZOFtT9uUinGeQ2RCOFuCUQTEU/0YOPFdyyFyHM1u2CTmaN/rWoF4T+9H
4+ArIIZ9OyE9Yizv6khRVi4ZdVdx2hFtrYT5VKQhHYtkrTv0uhVvBuHYn4cohm82Yn0t01pdFAPL
UMut+0+hRhyaFvbaRcPIn34Ohf+DGgbrm5YNA2jUWGwL9PP7wTJMYnynDChp5F93gzfdjLld7Hil
2hujrsszQ2dx7+r1hB6jqpOKmOgIBQugD8sgwoA21dLb8BUZozjkXe5+BmsAEBRsHB8vzitr2Y4d
wNpQ9ihlg/A2UcA28j56yFJ8BVKq4eNkTO3Z6215Kvy6ZHAluw2cHljDoy/Hb9FYt/d2F+LL9xFG
babBjfGZ6E22DobKWemIY49TPRL+ahnVtyyLTIhVyKNlWbRnVtj1xUSQ2K2NnF2n67gc8J5Qp4+R
DICMa6iZhM6e0qjip7TpjA+ByIvLxA/FPRiEBtWU2xGq0zvFjQyy/tB57XAshgDhdBEw6I9VIA6y
0GIUDWXyqRx5fRKj5XKNa+MmV2nwUNIGn9XAdln23vRRZ5S+lUB692PNUNwbWwo/J+eIHuHKzCmJ
o8kxnU4dlApDR1oL5TtfO7ZVbCshxU3VuCHwHOyQYH3ocNdZ0o9QcwpgQ2pymVXXOtfWglVjhZjo
0RpcQnw66ewZkuItiWfJhA7q4dmwLAHPNMgjeFyyX4Pk9D9xam8OwprIIDJzr2Xkiy/wwo1KvN04
2l41whMYvbB4wcrbDxeqKuodRgNkf//5P/p/3gubGNA5Jc2AU/KH6kYJCJZg++NNg/aXyqDDMMZP
7HoW0rZ6KB2g7wQlM8SKTAURgX0aHySAeVei9GVBiNTonkPACHxgy9I+/FoXjZOqLrokiw+pG/cX
oaPp+2Ei2hV9u6peGVsgG/6lXhoznFW6b7AtGMnbXQqnzmnSiyxM4nsT1xABOa7L8hzsFG2+b9+H
pgFxcamrjDgDFE9S37WZ6MlN5YTy7q8FlnQEAF5k//u81GYvQciOUARc+mGLYtL0BijIPojko8Mp
if1vWub3SdbZgDIZgTS48PAJrXo/c7lW5sVW5TYufNl3n5fKrNbQjuRR9ul7dWYaalZTOe3TUp3J
COanryg+8If3w+NSowVG9M1HV8LssYPKsNRpgeQy31hJ9m2p1erEDY5JoXVfK4qGvUW6BoZOeMSF
wXUwDHtUrwIZ9UULDWG9lHAmsMQrd/Rw6aStfeOi2fq5lOvtYbyO8iZ56PPqoVFVThmq4jvHcq27
wQb0bSoqCjUOF6hPjE961HMhbtJWsSv5odLTe/OG8zmZmiurQ+P9b0s+K56am6ak4ji/13xaA1UV
sWdt+SjmfCW7+z7NE1R5RYOc0S2DoyHLtkAASO6pvhKqdO7+vh4EiaC++big9mPIGSInV6kNsUvz
Z4KxIFRz5ZUOhIOf60RhpvIFOy1Q6XsdMIO5IrerA7iQjxN2ubVvuBnYzQKQUDrTZYMC3n7bCVvl
xEJOQCNgx7PB37ljm6BGrAjaCmyK0S5Ww2mQ1oUA9JZgiO0mWz0O4MNC+2NmIWiq1ibnvFb+WX62
1GxOue85DHqdPkovxc3vSlHTCpl85qW/F4awswvJW1Fv60ZQKHrJzGvys4awR4WWcreUqW7JUAVt
oCU1//T3xWpfuum16Fv9uRvD+MopZxfE2E1Pf1+/aqHWbMCx4cx5L2L1IQi2YYrLe2KM8LRUs35A
sC0H43C23Ilcj5/r2pD58Ra/McE5c3Hr5ijt/Um2r6HncY37XZU7MDXcGQR/fq90UwcFqplPPdHK
Wmqgnwie30petw5QHg8G+G/PyS4J20xj6rXvxe/QCJQFbd4ce+lh4O6i4IppTw1O0sG2BnsWZFP6
hKCITO0RS1CczhPwXwtji3Pzl3wC0PVLcZy7tV2iFWDMOVfIQwyyEmEMQk8r1Xd4ewhwKcBZKKVs
4FK/K5qzwdb2hYx3o2nFe6sWl4Io0Q2Q2GovuTT8UxVNv5nfh8IlzG8uok1eeC59GdChnytp6de7
sXacw++qaYbxwQrp5pPTx2qXs3s4ah5O30ynSRZh475UnEb2/1xbyw62aYc6f6mv/cZiGzaaT99r
7ClmRkuLg1FwLrQNdDz3aYsyB8bLh7eCe0phwPdEwii/iVa/lN60xB9NUufZGiBu6pzhRGRcMa9V
v/VNiTTZa/V1i+r/+pda3BFwelh2U0lRkDvKuXYSpJP/viiHkwiRKcxpcL8X5r0WsuPxOwensRqT
QxS5+f69RG8mFV+Wttt9dJWrth2g9H3Xm+6xafSKDaZqrszJ+LgU7uQy3FYNWzeZmMnXpYAPOiA2
fNTKvR10/ZciSAukkABpDF0rt1ozn7e+1/SW75vHWnToXr/X9FpM3xiJ8PIf6voYu+Y6ttmKoiM5
YgQj8GGOtVbMJDqtxVv1vdAn+Q2HXZ22dK/q5r8X+0kzVKc6n7qHKG3GfLVU/JGiewgGdNn/j8v+
ER/OFyB0+f63pX8ZOf2laYj0aJpOuQkU5s1/2wj46IrX3tCwXfmlG+A1JweP4J710hI0iqigmqao
wkX3m54g9Oc48KBXJ7PI74ADQfhzLPnZS1J2uBkfvz1hWOmmKJoQ+jSo28Jiw1g5sAVYyN+Byyqu
KqPoXseerfa/6SJIFJSwxGr/89JJdBHJah1i8d91E6zNmlXVdPWGfV4Ccm+U66WvgJJIFtnA5PWW
PBSEZaIktO17mxH3XEJXyHQ+LK2G0SOmq8ky/bXdKCy2PpLgh6ux0l9CpstHJZDRvjcftaIaBmkn
roa4BOv81zakJPe8j0GmxfXg3r+1I4rlKu1iEqz+L3oStOERZLTBPf3Sl5RNi95zcu5+6U2q1gou
Qx+CZGgLbxPbsLJ/26W4Dl2XHgCAGpnQCPZJKBasDE/4OrammWAVkqoQgCOSUc5q3AIOdOumvXpI
UIfsayOp75rBNBgmNfnml4aGoxqXjyeHcvP3XY0IMAUHCWbqf9PVTE2X7sqkEl+N3pC7pb1xDfss
O3TVS4tT25hae1hss6OY4IcgAE9Gw8omFtwHOkxbe1m6Hjw+6JEVvoEfWh8SypuPTuUwc6hoMP5r
D+SMDWlwTKjizlM3sJ+OdKPuDuDfGTM2q24iDnWWqtHDe18Eu43gR6vEke52cK6XDklUEXnDlfsA
nDvgBEZYZki8IIBRs9jrES95Upuf35oniHPxOke+kWiYVro6CG661jLfOinNzj5ByCbhTycJV1dW
vuMDP+0d0wy3YU84M3hX+kXZObvIHV8Y7sYsQXjrps4jonvOLibEIuy+DJNIbgmfhYmCFvSGYzba
L83X1LM4jPyIC693zru02MH1mbf1dGLCI4Rq8Alk89W2hoN+/96VUe90n8rQdnaO33s3iT6scZKj
gPEEmJzu+r1Lay3ctJHp36P3mBN+xQ1+ABZmWs6wL6FJrIc02OpT3m/1umHE2sluC3Yw3EU+km5Z
OtP6l37OErq4wtSj4NTKV5rnFwfbz27p7WaZyWGcJom4jwYvwxKzQ5ZobazxCAvOOvi5JY5uSV+c
d0ywNRFbp4GZ7pH5cb6pfJWceFUHcuUKwWopSy6xN+r7WkcTmk0+Cz7aQidxn0jomLMFQ6RdzP0w
HQUEoP7aKErtSgvLfuWTp7uycc6ul7YR5394KizCrVFHRxuzBoqUVQ2TpO+NZCSNW79A64ymLL/z
M2l8xhsBQxT3EPmnyCAqNlMCD+a2sp5tILuyVZs8bOydToDUOoz0YIPGiJCyP1cAS5NZ+3lCb8t8
qxVCsNfWof+Nxo69Gla2Ptq6+YAlKGe5pvJ0t7SfjBTx0Vq9cTHp7f1Iy++uath9g8rbTd2R0SDa
AuHq3IwOaYHqoPEoMquaa3BldoQdhMMGjh1QmtbQz0l/wwgE9wI2uq51u50W4hNIhlczcAxYdIVx
7sZR3NqKT/ngtRhYuqI/9h6TSVF46OI8woOBU8CZSwg8Y++d7GBmM6OOafnbBhWIEsBWFFtiX0Mm
386Ow2UxEVc99tI0sHEZADPXRdfuDEv7gi/6LknlFzuPrnM+LZ+RcbSbcJpJxAzGNkuPa5kdWRtO
5O0bC8Us7Irbt0ZXRzzTbaoeBteW1trRIQ/4nr59e8RA+v3HumNugjWYmkAhjMIW6LcE5p3KbQay
v7x4Qy9Hh85M4RsXs27VBb2/rmgGp2aqN60W1q+CnScxfMP0sUoGjKsqE80EeqUlwCOXUEBD9tz3
vRs2Gwn6AwKRPzHnDLpdaEwflmZ6sqeDbCLCt1SZJpu4LZBYQHuyTq4V1+s2yG6B//HsCb+gWVFA
jaqqN3VajNGCJ5siNPdHBfOIi9ChdV39HtT6q1ak1oOWY65amX0xgiHSOl0gPHmmdA0OIhvLXSFL
YXLBHwJ9q7czAtI25ecBBupadDlEJqtIGK0mYgIDwYZjssSH2GAxDnwPh0BRMnJpOkAdhD5yEDw5
8Qj9oEegXwXDsF0a/y5IdEiF88uisS+Zthhv0SUD1MrFFm7ADLte/jKPH6VvJ7NNP//9lCDz+xWt
uAy3rm485smQ8rt+nRZkS4js4A71tEU6wG99u//X2ypwuvb+x3/577/37bve/v2PP+evv8XDSErA
7dv/cCIiBaaoIFe4GPUh3P1465LPcM69mtGeQALj4nk2UAD99XaQOYXh28gjLIjD6BhAYcaoYBLX
ghWEg3hJUBBcSmUFDEOnumPlKHIXW4c5EQu2LSPTa+/nkp53hejFiUwNO73RArNEW62xUJERmWBe
ZeHMUamF/snVcMOHBg7Wt28AI/bVRRZ4H0UaE0JZNxJHfVKeZZyC50TRCzBBn/PQpZzfBoRHzJp6
ez6zxV3B3CwnyXrtj6PEL7fcMlpJb5wgGSHkRyGTFUqgadWzkdhJLdCmrVsVWDqYfr12GRm4NuhM
doPRNAe7mLeFEfKm50o9j8gE/U29BPeG2XzQ+T1+GkIwu6q9f7tPh1aoA5sFUCOV2Ta3fYNfC5oV
cwU6rrj/AGRRelxEpbOtQhPRmu/ElsKPuTyftxfPxfwcY8rtXQK/pVWr+yIdGtyEju6vLMsN2vsE
HBV/VhdKdY8uBVEmZ5AuSpNo8/askDuSJ5U6zbgtGgQ7f9x6U6GhTNdy5PGtyfLh7XacMgtGAk5O
0C6Kv7VeTjzC8HU+ytOosIaOE8qjmpbkzQNgwGzgObH2U/dv99vcdtT9j6/9j/ffvvft7357UQsr
JDp99fYF6HBGr0VhhxCyl3hud/kYx1VZDvcCNCn7F2bNAEd+eKW0MhF/HnJ/HHg/PAK4nEjoytXb
Bz/s7fZeISvjdLrcspThEa+qzT9vnUEfio2V5AZZSlXb3+uiSMQ2gijLtmK5Py23b/fLtIzvu3Zg
3hECIJu2tqtzTvvxNtAJjOyjUfvYoFRJWxBZhrBuUtzuGyds36Z0o93qF0VdIDivSFVC5kS8plWR
+96rHN7U2+QuictoV9TogQ2dnKe52bwD2gzO1mXpeiy7JD2EfoMCZ0JS+vL2V1hdCibN7Mz8MQNk
PpTUJ7U5bf/4IveK6qoFGohNcDnM32775Tz3dt9fznZ/ffzt38DV5/WsHdtA5ZQWz6z+nbVeIPpd
NtxaZMG7UjGsbgxxMANdMhgeE4J3dj9MEfXaufAG/8qEnzIGMRc1GAx3oc4KddmIR76TXld2Jq9/
mSpW7Nz3LZItwylBZ4WEz/0yYiS+iSS0tDm8jxn5sDwmnK02g1fWV6EctLUduPFuoEJYmT4Kawug
H5oCQTpLMF51hatd5yIrdmEsi92yVC8NQZ6pzKbT2Eb0jLg6N06pvZLMMW4zzcB/QOpKlNoP9OIj
TcEIlLd3H/0eais/kKiryoTdGEecjWKfyoPs8is1ElpvZu6n95GkrXGihWE9cKQI5xBNU/KYMZMC
t2lU0VpHzHZcBpRzGnUzgYOL8awekEy0RFUK95iy3zwu40oizZK176UA2SSWrbzztH0XJ9nOZL3H
GHxiKTePL5HzbuwGemxigtojZax/rSaXM70X2ui0ipyQHwPPQyJYGSwDTdPAkUnmgzgv235NMqQd
szmFdUoMCowciUYxJYRkUqAZpDWtinIydtmof/ll0NmjOFsHebHLFNzNTO++On3qcX0oqw+mWybr
RS7Qe0BT2l7IqzgMAI0DIUF8U0F3sDQmuaI+e1rhHVLG75ybnigt0D2YzcsQt9XW8c2PDk/FOvI2
6VeLmADWWvpZWMgdAovypQ8vypHKKXEc/N0uURkDJsvH2LGHPVxdbZODRIerg4xFia9Q/fInsN9q
yxkTQFMZ1TAHVX6KfKI0p1iMm1luMMTkzPoIYVAQWo+x/vTznNSKiogCz3h6n5WmSYPTex7a/zIw
RUzJSoEyHjaXJDVcy2AHIoCV2HvWsyqBeEog2zlgunl8OqnJ35g2m+plhsomDxq80FdsIBFCgm5e
o3h6WQapZTBO7CQCoNOT52/djC51Qva6VrJ2HkjkPQB3q9DzjID3a/5nleREZiQ1lUOfAxAv5rNQ
kzokRbAV4iKigzAYHwy7+wSVPDhwuiATW/CZ6IcWCpg2YVstM9gzlkVKR0sqisURfDn0k+JCR2Fu
+C5+4Mk48wzddZGlD1Pvujj6J3tXo4pEqWXWd3batNcWv2HzLoBIIsgoeZh7xxb6LOwZb/93g1dN
x5FMwQM6H8bdMUwt7eFtAuuTLtWSwbVl9VgSNh0qEGfMXaDNwRBnWzN7aoFtzANZOE3Pel0SOjwP
ZWFqic1gJezp/8tktiJTN6/TkiwBj+F056yH2NqnZH0SVURURcdwrMUt6Qgb03tbxAwEBPyzHBkt
lLwGkuFPw1uAHOm9J/Tn1Cn6TZm3M3xMYiZDNUHT2wbMDTrMqZYvQXQ6JBYkOaz9ILykIsTLULTX
tnAY+9eT5FlNJC95KF7NPPfPWoIoZhnndjLEXhKwZPQDLNGYFozdMtQd8M2vbJgkzJpLIupadNk5
Nq/MMRN4I3/IOFDNkcs9qCe7LdM9s0jt0A8pbmE7z74ahQGXvT/6k+1shXCdj9ocLnZhZ1ic4Ihm
0zZyQKcgWCo2Y0+3jszbW7E1uxmdqDsuqo8a1jNGbLT8eN4gAbLDz0sV36DNr+6qHhumzmZxa4BZ
4QWp8JrGd2rkSDJ9hBXvqhBbwt3LZUyl2wTNXkXECQa1RpTdqAPOQX7Ec6nXwRiO34ZRu4maCtbP
rBUh+RagiUKtMGTludcIl0uhrzBcytJDYNHb6y7u1GV8LIlKcyuUhDzvs+2HzT51CbuzvZ4PrV5O
dxVWMIlDaFGT+MloY/rgI0EMXEDUKuiVwXQhTnH+pd+jsWwUfl1SGqFZ5V8bfO0bk2AorI01C7ly
Og367BYyIi5LWv+wTJxLjRgOBw0cTFbKO4EF86LO2ztjNH2kBCkMK5gg74qUwkbMbk2hscYwVgCs
KJ1tArrcSeAeOw6XlD9H0UJ1wRmROgYpAmju2gCnthswqySJaBuNprl9H053ydRfUraQjTlPpyGS
q00VJp+TGtWQw4RgD2SzlxNTVWC/UOoc9uPYy/AD/Dm4RuBo3ES44teLBiZlPLnTHvPeGPbA1+wL
Clv7EX8uXEQKvJVDTXsmDYQgv6KxcI+DY45ijrGYWV9mXYLkJauu7A6x1vlgJjwTP/IpIsTzEogS
oVNlXu0HPMt7Aln1zSKdIbuDkxPyKLPpb1xYaBceYgLDSz+5I8QJnjxlXUPgIyWFzwf+z9m3r8nP
+VhfLePvQdbaNbE2pDs0+b3uifwqiZBMJ+nWkVCU49F7yjKjJrI2HW8hKBJZ5LpHkiEw8dS9upVA
GTcK0xyJJ93h+1g8cgNGsTYaljSL99QmjxggsEHHznYZkddxrh8MnSBwtwg3oP17ggtR6yB7Qh0H
C2zt5dkXEv2Kre1DevDZ9mC6tbszBWVEGEHXnFFbmR8mPEo4r5YBuprBS255GJB/rk0CWl87LIq7
NnRSpivNuBFtU+zYmjN0XiQ+WZrx/hF/HUfaxzwm77DTh09SS4eDiONP7Feb7eQWn+Iix/xdMx/B
zy/hPczG9ln6I6eW5sokG32ZsesqxQUI3qUD6MnEO/S2kcVHyACgt16G7QGCLNCrdUJYSj/AwubV
IxFNHhZdEERTez9USNHDpmPYImrCtq0sxpsaoiVcRu9mppH4OOFMzKim4jAX64IB7dquIZwtg3hP
tNkhzYJ678RMN7KQgXAUO7fOwGI7t1k6zOP5NMMWVU/Mryac2yunHftdhgUeYNd4GJv4VpOhsV/E
R3GAV0bVpXlaBvaz1BRkNFNQ3pXxdpnc930QkD5POIX0TblbhEm9dAA3Oq7/wU/M52WUTygFobOh
OQuYEOQHoJXXruVNG9Zuiz9ktWiWGMOVOxGTuyyZWj8j8ncO+qTr17qRyU0ccNXQa8PYjBxckJeU
cVdGybfATzFNzZomexph9uDl5pXPtJOfzSSeIK836GLOnetfmJEGFQgpwtnBq3pa1gCcYe50r/Sv
wwDmxLIOKO1uB12ygzcHs8AeYCYuO4GAXcg2MBIFr2xgVKlDjUGN+dfFgG6KjcMw/OTiWDh7erv6
WSn1fUsAVSM/kPfCq/DjqiBTXrxNu+jJa7wW2zQrg4J4LWya5/e1gcpfPagQadnanzHY3v2yQCCU
fO22fn6YlwiAbG+z3r720cCSLnzyxIdkbL9OkHQLlxPS94UCMuvn3Mj3jpW112nC/FQSKfd9t5AG
ikRHEmb0FPTwsmRgg7AxEUFN08O8ajBHLdoXr2HP/hdseY3tHPH5n0uHKh0U0VDp/n3xEEfhY4oH
Zv19+WDa3tqrLUQcf7eAyFqWMyht4PPU8QUC3LPWSeugJvA8KSbEzW+2ER2av0b8vI8AfwgpLy1Y
7pdUXHbinITEPSf9tkPqCJQMHz3HplIXCMjfNhXs5bdhycmDDJ2tYRccmMZ4QxBzDsDsusqzDQxK
e/OPGwunvG/YFG01nWGRYaWPy+KiYvCkK0fNmUk/Li8IBgbP1nz249SAgo0oLScm0vBJ2i1JGtQ9
axvPg9osrYsZVaZw70UvQCsVTjf3SU+7u/f1Rm7hGvY6coOXHQdBZ9dVL2sMV+lrnICR+mnXMXb8
DHCuD8u+Y7b5brgKfgkLeziYhFG97z1EWsDNZ6C+7D5YghJ3A1EFBDAn6JxT8rIEiVzMwI7AafD7
PYi4khW6i94sv2QtjYXWUkeKJr6qdOYVi3xuMC9Mwzm9L0a8lIY1NV6X3YjM1KOIUkYHoPhWbA22
7zuS1gnPrXNoiudkFgyQm8eaEMPy3iLc9YKqUK5/3ptI+bA45KyqQbAR2T1/j4RY9X2Hgpt0iO7w
ev66SRH1NUVQvgt12HeoPWTGKtDVNxTklCh6t5awwI7fdyvlzBOI7IC0OfYrRLB8yerg5a8rFsYS
XFRH+9v3NQta6dltqNRqiMgn0Km8IYfrUGTmrYuOLaLzyxJiNmUt/JIwb1Y12bNSjx8r2xvYZZnT
zc/bGCvzwLT5OkNSNjJgy9UGgBrvWrYqoXfsl80MKqmnKGo3ZDqtRs/cIZ6hZrNf/mFPM+aMFThm
a+jC39c1SdR/SR1jVzRqOCxrm8lpMmzi6HpUlOElnhc4sSEf0YVe/d0OxyJfHnr6tPl5jyMsopRL
dCPvu5wihUQJgmhZ51SKhCmxklpM6HMzHgcmWr/f62Smfa1hl5g9ui0F5Hgbq/FSfoxIl071cUOi
KjWzQP8OWrfqKT2WZY8hdeRFKjggB1735YAS/qjAXV/L2EhOrYPjO1egiUBigUZepRN8kaiAS5L6
sjn1dp3uEeyd3x9a/gW7MWGQ17R8z9v/m7/xh6+XvdE4lRyjntYh6i/603Jv3iJNmvNiJgQWS1Pf
G8gjTvpQlyfb9kr8QHy53CS1k23t0Hptu4lI82XRNDb+tW4h112WTc2AalUBn79upub4N1snR7rG
2jNcNEOyxYrD+imKSkIm/4e981huXGvW7Kt03HEjAt4M7qDpSVG+pDITREl1Ct57PH2vvXlKlFQ6
5o/bw55AIADRgAR27swv1ycwNaRb6AmXq3LRCCbLzEdazpaVHeQCQ9Ps0DQRKJiXbVo7aqdyFclv
51ZjGD2XrOK5vjOi4vBStSpEJ31SACL8VbmazA5onaEd5KK0Av1gBuG+A6ezJaeUHCrrgtpgcggt
+8YOgs9vi1pFcOm2rrc3HJVwqi6DbFcn4HMFGSaytGpTt8H9aMP0Al3ENjoL+TZJ7++H9kHWv9x8
hV5ywtUh2tl6HmzG0f3eRpzUmC5LUQ4rJuZjigsLI3aaa2tGAz42bXFIAr04qM4VzB2MVgwlL3a6
4O/8qpPhwb4J7GBeVW3I3IzMCr3hLDxFhW+TNbxhuSrLZzRmtISzk7NT6nRdtTbcW1qy1kOS0XEh
iml2QI2EgjGnv1Wq/CDLauatY433ppr1B2YtJOWg/dphumXqfnyprVFlJ9vW2ntZX1NTbZch2cOR
t8Fw12RCLwttp18ALTKwHs2evKOgFMlXOi/ebSNbUq+aAc/TbGgzkujijGRNLODwBVJHcZZqROzr
LKr+kOfmvEA0z09bnK9Xixi0nWOpdz3lkINczO3U0EABwzSWRQ083PB5P/eDicpeL15HOqjJheFH
1vqlzid+DrPC5RsgF1xXqv5Tn/Qer5OTRHhw6Up4AgryDDXCnZaVOL+j+Hm7kZ8dzg8zDFszsL3s
OVXk5K6sstEVz30Npc4BBP3nEXJfrZgbs2/o0Wsm+OAvT9znJGhs3SBzIJ7NEJefXDs9zekl5OuI
xauXkXu6rHtw8dzbvDtOPs3p7Zxf6nyM3Fb41tqcFDfY4gz97d3Ov3wod7x7ztNbPb2c3H/aIM/Z
q4/xalUe5bsdAMxxTMZjWivF6XSen/rV4R9+ko/3f3joR2+aVGdHR2W3wfAopXLXhBcYuYU4iIiC
aqVqW7+eMZsXO/xJK+3TMVkQAd4rxFa5y8oeuEi45EPr3mlSKGzzCBM0dXUG9Q9XmxIZi1LhJJXT
KrnQvHSAGdnCx3EKuNFUOh10E+Jf5WO50MK832Ejh9MNvCBoh24r9BFkTKuLnJT6xgRevSgbHR/H
cyk3JTFjc1M/TPkI58VkIFrBV7x2suoQwh47FOIe7oqfnHw4Riq/3PNjuVHyvOTau38pBgwY+paw
SPDA5KIWADK5pifxuDJjQs8zFKzICm+il4YX7v0Q9KF8+Uxulauvtg6u8SW3CEioZlYHnOsM+mmq
rzYobkEvCRZdrKT7ti9xsotd2Fljoj9EffhdVpZ7cXnJBS4n+SFGBLSwfC9ei2JzPukH2gswZJ/H
i8Qs9UUDMyC0mIVpow6NzEMXDlkJCNZaQtuM9kc2KNlePiFiOt6+eFa/WbWu6dCcOvyYB++mynyS
uuKM+ol971dDssnlDUFuk6eBe6+z5//O708XIyZ9E7TbvpzFUlLWJBotA5W/8i3KXLU+FgwW3hfE
F9CmZ09J6E2AngbilvuqkX4pR81aqzXyflphuAeqylhtJ9eB1mDcQa4CbKMhD4IYkcUkVlCZAJ2g
7wPWGx5di9TRNfDhENy8pL2qjcTYyOeX78u3o3Hf6tC28lbWyE8HvuW9iYp5TJYS9RNd9FMRJ/NS
vkonRqhevB5tg0w95ONknljVsl1ZIIU3Fg2KGS1D2kpxNB8uO9Uxd9A9q4MrYh9cbPATa6afZZhl
6/M30cinFl/H+YsBXfdH2iOBnLwapF1CAb1yjGV84tz1frUKGUtLTpn8ZuTPOlB7A70oYDeaSOWH
k/vkYhJf+fmh3Ct/xXLbRw/ljjMI7/y/756qzfuR2ONSXnLytybfjHyYFSkj/PmxXDttnKNkQljv
pKfvK8A8d6fO1ulg+bLMNbmS5eooL7XTqry+5bsh8vt1AWLqzQud3/KLtkDxuk8SRxiLa+OkMZCX
CZ3zwFSDyfyGgU659cIeqK9UHMjDT6u+OGvR0j8j/+QvVcL+zovzNqlHmOibKzWcA1/uSfJjy0Xb
a+gY5Kon41O5enr35TxeW/HlWNAF0rMupQv26GUExzD29rb5dAIOmvVBx3Vwf6YxyrXzuZeERvnQ
ofdziZG5sjgfLF/y/FCunRfnr/G87fx87/43yh+6RGm4h3HPlDdO0o91vpOP5ZXHGU/aC/n49Obn
UkPWSUvoSj6X/E7Pvy1v/o6xQr6Xv7GIejWtfeI7CLuOUEb+TD9elU9xulWN+GfBZ0pXqQjeJB5S
3kvkQ7l2QkaKvfKhXNgiCv6PjpMHD/7zoNX5Xr6+fH+9/IHKVbnxxJY8/ZjlVk9qjM7/8Oooufr+
8atnPT3XX//rq/1UMqNla3/SZhV/c3EO5TAi1+QzfrTtfIjcq8soUK6eF/L7OD+Ua/L//vJZS83l
Qj7/izzw3Ut9tO3ds757pUDc8EeVEkDYreQ125JJMJA2beW1fl7MroFp0iDGk/NGuXbeNksKqXxc
tQYziNOR8nYrn/x86Ks9ctU3ITtqhs4tWcQj9pwjvD5fKOcL6rzt1THy2jrvkWuvt6HEGSMg0iAn
SO0RJFfP1Ag/0OO0Ff2j3vAAZMNYmq0W37lIEri1YB89ls4tmBCIObS1PrwIdWbNnr7mZr5D16E8
6Jrv3fR6Ua10v78/C3fUOAn3UUT2Ae1OPkLdBUWJW2mTlkdy4zlIdZQ8cGiOs4OKQCHhvgynJli6
fVZtB4fMXT/aG3k7kR/v9OnPj0+3lxmOeicmWXOGIjcbOIlyuJUD7XnhnUffV0OwXP3o8Hfb5FAu
t51e4aP/O73CkHhHu9mqKrUREQ/JheuKIen82BNx4Egq/c+N8vEgLrbTxg/3v/t3G84+ZisO4oNW
3OTkv2euk8fX8sg+qaBEjdWt3DHJS/Lj1SjAC+utnqmZhmU6oF6QmibQB89OfuyUki/7nbIpauod
CTznMCCmpJsboInbmo9NGd28VjpFblx+c6Fr601mfbVQPPmj+ozNNh6a3K5hFnvpbtDcYtnMTrgw
o3xAizED8tbwfDoroRBGpassRhb5Ioeqv9HybJ0EUZXitrzEjWy79AdEF+lUoE2a23b1Vh2lWcmF
xri7e1FIRYVjrRTFp8et+yqVUkGa6SvLoPtWqKW6iN7wnMT4onJFRl7opjwhB4V0SHuDEE+FAVkL
BAALqaDyAZKUyPTWUkVldcbCRDmHjSEWhcDS0jUkzh+K5l2bCh3Xc48H2N+rqipq4Tf41nwPpz7A
U8BYkjGgzcn/3NnVrZvFK6mxSm3Oao/zuf50Vlp54OIwx91ItVWa5T8wsdufBVdMmjt8DPObCrO8
a+aBz44XKge1cEAbQrQ9C7DSPiyXDoXoJscD3KQEL4RYWBzSmOYKu0oFKg1V/S206QUMEht6nXlQ
Yjo6pDJrKBLCUYoKUp2llWG5Ghw6FxBoJUBAMs2sV1KkpeTGPbae7sWLUKuumgdv9jFjcAJvbbre
fTy2EwrXJrqNaSlGKrlNslH5VHg4gc6u9uks4OImFV90mn8pRVxdYIeL0hiWUsgFpEOIS1HGdIO5
db3q+1nQVY4A7CaYvUdHa7AaVPKv2IecxV2UKEica87DW4FX3vS70a99vO0+FHl5JtCXVLGPlTFs
pNhLjAYhvMytFHyNUDTzjhxtmh/rLthK3Vc7tOXC2Evll1JGX80xGCHsHPKqq3fZtdmC6khtejg8
rf4qNGCZZ+H+rNmfcGlA15H/cEotfJoM9Skux/y+7kG+A92gglhgyCMUYu1E7pz6y9Kshwtvjlya
0LWjMzBd+aUWG+u82Q0W4wt9KotOL3C8xlcDRvtNMiQ/XPh8UePSof9LPDYJ80R7uBf6sdnO9Uvu
FIjbjI6itGp+PQvJ6qr6gjumuZZiMqWOmCzGe2vixyZEZdS5SwwoUkjifwrLio1e0OP80n8bT1+C
gT7ZudWPL/KyQonI5/Zrtbmbyue8ssJbqTMry3zcYCBA8gngSg8J9+i4dbvU7OGrFJ11dCpMERZ+
nuI8vxWfRTbKJKdAlG6ozqcpMLOV1ujFuvBHLFonffl34rOM1Fs2DlupP0vD/NapkgvSs+MaVUNi
M/fU0s9exIjYL+B48POjW+veBVwoNWk6eVDgC1vTSG5RWtj4YV8x/NlWUiO0dPYB3+Mar4BCrfXn
IBdk2s9Srma6oboZUn/5p2QtvRhitCqvZWvekCmbdJoEkBLFT07XmJVdvFOvuWYL+qTiqu1MNC1Y
dT/2VqEeKv/zTMs4yrU1kNjHt4I2ADYJSRH/VvejdVH78cbtoAwPGEZIYZuiYqJbF9ql20U7sy7H
Kylwo2OPEWJCZ5sFFdCqsZ4A/qRIfuqfZoGFUNUDrv6leOsNkDSRZpK3nfN9W6PiylAV7yuTGaIk
Ap31b6k+4ReIonCqhuHSLwGhuHSxgaWiGiDEcNBnIQxBFxR3fq7AbqC+/YEszvW+li2aYr2mNBSo
wU+hjgvmfsYt51YK5Iyiz7igwOkKkZxgx+ZWGFyKFmYLNDxExiS56BTjYEzfZStziv4rBe91OeCp
uUR80e9/U82ROICKlsEdf5HOuQGslY78/2fujxc48dEz9buEDlj7HdnmlWyBVjljYIE87MaT8Bsu
Y1eQyLCyagY0eDXoZnL7l7rS38xtfCGldZ1vPzGD3kp1nRdd0qGnY0H1m8COVoorX1Wik8CuEzQp
Gh9usZsQkiGTj1XMO6m2O2jC0HDkcsQz+yHVEB2eFXdG9FltBneNXZFPlR9yYrqR2rso6HbR9Cjl
d71yW9ELcNDhJI+TsaVQl4SBsSGZZOAL86cYr0Lk2SB7AbrUfaPajUORT8QuVXk+1uxAyx6SKWxv
Ax9a4i91XpdyhnLqljVWtxcarbaLk0xvGBvvLohwf6nB8Qi1HiAdZINjf1Ls+d6wQw97QHSMggz9
1BvdHiPUQc+8dvlWu1e22bj2I41b3xzdd/qEN2lmI4WvFGqakMxpB3kj59NuHIBeydDTr/ntrOlr
9WpthPO4VnF8JhH0S9xnRZNQcyqiiNlh/4gZTJngy/cFJy1ne9b59VHzFUIwZD0MvF/0fjntJgt+
JPqKsWsrhX8Yx32dUG58oP2L+uHRbcKdlP9BSsOQ3ElmBrmTBrBww27v2dNK6gBVkJqLUbkJoYm0
xE2lF5wUgcBQyBRLUSCkpytH8ccrf6g2Uhyox4T79fRd6gN7K/xR5vNRSgSp36JujLQNBmtOIOSU
/fWc0Vln3NsKSlupFRxbBlRgGWe9IKMSHXxddSU1g37WfOlRY6wCq/zqwvn3OgfySuNiWRD+zKCZ
ozyhu408xVlCGOJ5swP09BRmySeshJI1vCEVur7bbpoUEl6gWfeh8zljDvRKUqiV0TGzLh3lmxOE
gDo75g6TcqEM83Ac6AtTJ8WmLYW4JWipSXE3lSLDCBGaU8zO/gOh4YQpZZoOPY22iyTNbjAQiPcD
uit3cn9K2WGJXHWJwzbyaJSsyAJ+lx96SVfuI+XmrEB09XqvO6KJR0C4gtHe641nHZlcMGfIMB3y
D78JEuFDFRd6RC9k5u6RYpv3EXcHx8W0pH7IZncl1YlqfZOMqrdJs+F57syf/6BRrGIaETqBbbbw
/kT9dSWFikG1d0TtMBIFr6gbtnlc1cLIx8ZhSY3Wb0SLaOEOHnEQURUmLM3UrqRosfIGWhsSdauM
Xb8wMICX4sVsXtHBS2E03P2SMDZWUF9h5oW05JeOsS5hMIZledUyiX7RM5qtmJoMkG9/6RkbA+/4
0narrRq5D6FdrYSucfTLO2Af20Izt2aPBW9HJwvJWVR6KTz/NJ/XANy1VWzrj0Lr6Mx474D/ZZrz
u+AR/PaiQ4OQQtvHlmJwlu7A8KkBK/fyejt2dIx6zlqKH/W5e6ALGru6+KZ7o4HECAkGFwmhdzpI
8vL2og/2Ugo50Bxz5aXZ/di5z5ZrDV8K1/tc1Wm9aIz0RxQrNuSI1/LI1LyqE0t/TGvnc4PSh4Ip
zaZCKTnTlAQJMF9iVThs1JHOar/CYC+PH8vWzO6bFm+435WTjdrifz1l9POTVc+1+bMd1tVaHen6
dfkubStG3Vo0q7OO0ibqryccv1063ZcFuTwNWbtiXA3GMCzOskrA5Y7S03Ggp3hROt60s4VjVQrP
Cn+4bPFOY+nUsbLug9uzzLJPGXITOtI1C3YTassMGOg84zxZWH4HMBnF+ll22YVokAeyo1J6WQ/T
DpU8SvQWe6WppY0vdY+JilNC1LWYfP2uwvTppZ/7qsH9DyWmEQEWgGaJYQk2U2dJJv0W1y0mzEKV
GXInowvjABra2mCZ5K/fyzNN+ogwc9m+kWhmtlOsaf/dn2WaiOEFFNmHKmbQYWerS6es+9s4K7g3
INkMHZNKSo1aTfWseMXsnIGGK2iDuxJkgRcFpz+lj2psWJSufOi0KDk9ByuyxgXsXRd349A8utFd
aLaPNPzmSynsTNxNn8f2HsVrHTQ25mpLxQv48n4pPKGA0jzTOsbCKLCOw9DqMSybcE0dHEvDwN6i
MAOFYlYLS4sTuNawXD7SfQ7BenLCnyny1mWlTN5WyD+jwX6inr8Vb3Ef2+j+hQoUf6eHehzWajy1
O6sNtmcx6NB90f1mI/Sgkbeh56g7SUJ/VpWSnDWhOlOQhRHE5cYMBP7utTiUphYYCE149U4gmiMQ
rvQOxmH3JdMC/arg7F23c32ljtG8OYtGkw6Bu1cb99BPqcnamCFpeBwD+7o+4fWEgjSqaKfLDRzo
X2Sk/58TnbdRO/0DJ1pDIf53mOj/k35/+p69wUSf/uX/OSX6LSPa9CzbNUzkIapObwaelG8Z0bGG
VUVjmAojnWJiixFP867zzOaTkA+f97ZZ6208k+YTJcKqQB4WqtW8GVOHRiQUNasP/kF3x3hpzLTa
iH8qgw1dnjmdfPQLBA0l3/M/vzp3N0U6BUX+v/IuuymivG3++7+sDz6U4xmOx2dTXV1/96FmranB
uPXKrplN7RMylQkOguqSMqWxTAqjz4eQbiuxS9BdvAt+HeeiGjmG+mjsxIf66NjW756cRoWLDG4A
pcMiAk4FwcV1li2M4JX857//UPbvH8rTYHnDTCXhaFr8nsrn73cRaIz//i/tf7umFjdeb4Au1grv
WrXr/tLGhPJgzup4AwwYe0fxbj86Tq2cdpm0Q7/9y4PV2gT5lJrkMWlF3yv+0oBqPwwFjaX+jR15
X9KJuVRYEMtoeKjNea7g5Nz3V0OUV+u//6iGJj7M6Xvd/+D75GfpGB6jsqqZroaaTXv7YceksSqN
LCaTvxqWtF8VLe3EHUWdQskKa+l6g/eogi/UN2oXANu30jSetjSJoSSvrKBbWn2P9SUkymhbxtC7
vWIUPhterT7lY1QfK6/BP9QPvO0w19E2s8nn0E6VH6Zay25xWfO2tEK1D1pr42rX19i84wBw5dMd
i1dJTCXdCPKQ9js120cBHelV22S3umLOfwC0mx+ttir2wWCHK6cMLtVuighTg+EubbBy0fF+7+0a
wkwYG4xIhm0L+0pUHzOUvgcd5A3ZZRpb0N/nSyw2+2VX5MOuyjLlzu1V6DPVBHgGntGCDmwmB1pb
XMGLHhZtmhjfQWfHK63yGOsDAwsXew6PLWxzbW11FRL3xs2yY4rs+JYUPK27aoWJ7KJ2zY3a6PXX
KFG8IRGhrtNUCL2GYEAHbunW1BzDvIyBqeLLuxx8bhxLNSww/FWNLH+CZFx+jbvA/cyMTb9DPOqF
y0FtvB+x29A4QGaLxGOmT6gnoK+Nm7p3sUVXXSN8SsLUJQmUmyAZ094t6dkPiqPTDd3F1OXMMZl/
EijO1SoeO3718YwHQhY23T0GwMHac1wF8JfarxtNrb/i29xv6JttN26PqT2CDTv7UQv38VT11O2Q
cdkarnUR0E0L5nLGF3BNau85zP30skqz+bMJfPXWyCOaR2ffxbB71MB05r2qrJIoxm9IKZR7045A
RZuquesHGjOYoCZHNQ66HwQl7VOiTXHKvJB06FppIw/jRQe6iW8/T5Qci9xIr/JUxZLYSX+oBp4x
dmICRKbskSTBg9fQ1lBhVbhVSnylZtjKwrQmx7QZ/zivaTaT12Y21sfBhGLZjb9beEAvemsG1prZ
qHtsMnyOXeELkZIpDZsbaxwGMPiugyeecNsaLb2/xA3WgLge/xwzR9lYtdJeJjCbn1pK5Uu+UOup
xHflGnMNEAKUWO4qq1WWeeveVRX5Sy3W7QddmJPp09xcKQ7QgMEjEUyLZbccmD5DitDy1ZSZt/mQ
fXYMH/OxCDvTHhf2gCnpM0iDBBtfz+pzrJFNM6P/DQsl7EebuAdbIJzpbR2CILD4Cmc1d0incZ/i
+DNlyzCoVHXhK0owP5LQMulmGvWuwTFtVqhWdhPZ5U9mHbtBy4woHt1++AS7NFx7GpDjlTWBplqi
QwDcblWqvfBaF0je0M+282VUaKyCdJroNJy7AzT0KFUmd9PETVSZOBO39iZIoHzd9YnFkUZJDvHK
rqg6YwxY58MNQKqAFrvSrpDTeT5zi0gY5dI+U4Yd3mBgW5UQTvno6Y9xNyjWphq5N/5wxpBvKsRs
UTkkODZ19X2SUX2ptprXJF8Vq0zuPZppt7Wac+MvMsfa9RBCHxG9iAZOQ/fpR8bQ7EAvER2UuMbR
3Gkpobe1WsM4DLpfHTW6/nY6bUDkZJIJXyqU9tonHVmYwHGJzY5v+/eAr4dntMKIv3KNcpCZGMae
yjGvS5eNaAWnY7/EEow2wsFbt1k358us8qkmKO5QXFSm2eCb3Tt0qZIAWKV1lK+tkqxYDocU/DWN
UXwDvvdtrFmrWiW/nxvVh5SWK1256vshux0Ns/zDtE33yBuJgk2im8VFSa/evOrsIA3XiJyLvaum
3nVqRfb3NKt4f0ba03DYONmtQuYrWSZuxntT7JJ9Fp0YP3W3Th8NtcXnIInteeXOWXEfQBPAwhyT
Do0bR2J3XLOpjG/+ZlzSnXn4PjIW3cuxCaxWoJO5NVU8enQ0WhvE5T7WvcQmIZUY9Q+XivmFHKqU
OuyWyjwoe86dvv2fj1m5PnzycQHavBu3oFWTwkbNBPmmZ9D7yxGsS3LcagDb4KTqkgdSNWWpa1YJ
MaR6gOACQKxp72Zxm4m1SN/0pp6AhWGS1AQWKBajbJd1jFlRo4QEDSN94Jk3PwEGxq7Qg04vBjwN
EDZeRZhDdlXMtMOK9ZUc/soZ691mwMJdDn8J9h5rZaLeoRY+rbldYoprknYixsG+0DEXtzr6aUjh
OEEAPEzLxoUcEG0PFaCh3KUGXaaZOqrbxiEooKWUW8HL6DgD6Nslo3lxGiE1+se2kKnrdTJk3YUc
KmEJmySbMaY7jZexWVqXiTUBmxPjZWM3KuC20Im8+8h3+IB/Dp1B0vG2szwUJgyOXvHLW84GTUTl
8u3GToGxTDKEsbUzMEzDIJKhvBCa17lstSu3RY2d4jp8fDXckhmYNjTm0vchbM3OA69SYKeeRbN2
R+mopTE49sgdDdnlVLW3pWuWT3VpkwSZgZpZgLvvx9JF5SpGZN8r/4A6C6Nn9HM6D8nncl0o61bp
8NzAq4nuGMvCKVwM1AAxkrUfjtDThHkcba0GbXwM23qmzluvCK7l0F0IO7qEXqU6mty1I6zqTsN3
iWXMorRqB4BX6T31Wqw9mFnS3Z6Hb2pg7W3oUp94N4TXQ/ZHqEa4L+dp6uHX0cXFxZRYN2IYL1pw
xaNuaBs5lttA+MELZJjjigGdPC8+FHncr+kur9ZyZI9oVwHJlxOYvRveDQ0qLrCtaHke4xUvbVe+
o/Ub6htXswL4BFK5CWvF749po+9LrY7X9JyA0I3C8EsXzBqAaBEI+FSVl3mmGLs30cCsYGaGee2A
S40C+ehXSDAG6lNtjd9eIoI8S7eG8JiUUUHk0ppUm3cyMCh0EzDeaOBETnRQFFQ+R7jNt+1gIr5/
CRN6P/pm993+baRQC8dMX89HHAxbkld4Bqxt/Ck2ZVw2x8L1VRIX2BYCeYW68RI9aAHZYSXIf4oI
IuirajViASqjiHmYbpoA/10rasKlDCc6ZqJLzHeyq84BwB7XdDtABk9AORJdZL7lkKMWuJ+yoWfA
plOugKERjtMRH4r7j0INtRft6KP6/RxuBB58EbtXgTm+DjkwBoznbWj4qn09jgHZPJs8dvY84y/7
OgKZYBeUT0ON7S13gfHwWyiCrte41BF/fLan/Gvf+bSae14pvJV8/Gw35GfTy6e4D2dAlnGYfc/t
AWw3vUKIwGS0Yg1zcp3oo9OvUKbaZHBiX6GRE49LpFGPSVT2zbJPSEdnHOh0huotYqvmPBF2DVf8
mrXh26vwxulIwlZLLvZYg7KOCkivlq6Sl361VLNkho0WFAm+ueGUM/Avq4k+Z0xA3odBcdzpn50s
sHZ4qNymjZdum2iycHrImhpVtJOHD6eYaKr1H7qP/zNWZU3/NjhSQy/70uT9xBUALPZKhkl1Aw0X
txvTXqW9c6XrrZUvfo+awtIKieCp6rkJCRL4Z9g+LOakcQ/z6NGCWGq0v4B8mnQUjFCdMZd4HVb5
SdcNe7MBmHFwlNBESgAu7OtfBVjmJPQYQzJqe6qKzLUWTJfgVCzf/nFKyHRP/yryCkfXfnSNLtr+
B9EXcWsG+WKKzIMMwRwvro99avfbolCt7wn+u1sZimlm0Ik69IZGZ+86q3t8e6iNgPSOuuXEtbj8
h+As8eowQifRWxcJk6VtxDT5UkZp+cx1jiUWbcb/OlRTKOBtNbOJqKmIeA03O55ScbxHZWgRxIvA
zanHa6WBiIffknn4OIIbXT+6VF2Vk/A/DeM0v2Saj5lAj/kEWnurK3Wa3URAp0eJR8dh7j1qWI0c
e0sJvvt1qW1E2uQc2Y1BHF15vekxClm0+cusw7vori1a50YbU8QkMsIbs9C7LctWJfS2q+wnHGHm
dSpSlhYVOYPPfx7wqfF8PwP32f5losKJf3RZ6tIz/ytX8TbuUxXIybqeH2XO4lXsl0xM9HVnBTJ9
z8Q3XSfZT5nHUJinLIzQ++Ocy/jLSBArmBuvZoooIsE8rZ4GJ6uXudGOq38RDUKOvZn9eve3EaGr
a1CbErP+HmuWhZP3jTY73wIHiqGMCbkfUBODbwf9Wr1VZ4i7mglIqAmNcfd3MSHQn2jp1JS1ZFBo
JMMfxPlLGRc2jafR9prT8Pg2JBzrGrecjMk7pV1cTLR2mYZUeOIhv/lX8eFslwVNPnNTgoipEmJQ
E3c8YfI6mjoQILGcuCM596ewEWQkMMLTUmtxf/9zfX61/vve1//VxPj83L/eclp/vf30bB/Gn0qg
PQ3C1FaGku/i0LIG24seMn6UqR/Hyah8jcPhXTxqQIClMjiq+3dBqZuF6SqGwfkSmOqB623rIDO2
5+gUQE14panu5T9HqF6ugoHoy6sPo1QnqG4hH7uLjyLVvOeeAdC2WTfCNPlfxKuj0waXdgQm/6Og
NRP+zqPW5Lu/ilxzt1TQxBpkjl+Fr0E5BUu/nRbn+LUZIXj7eA5enYNY1C1/KDMoAMx3K0RSWGHr
fFewswggStyyTcTdCwsLbRnaNoVu7HSmfnun6g6Ec+33SLOGhyitxt1LFkuGublmP7Va7WxruJeX
fxXlDjRs4wkGAVyvDNxW9D0ZgZ2e8E5z8vzvwl4lT+tdo9qY0uJS7+1lAMzseN6AV9kE7fAtKtR5
JVJiJIuyRRplzzIQjkDpr8k/HQ3hJ+S3eKaDBfhkW1dFf+ea1npSxmwVl8GPD2LiJguwARPSGBEP
q153YcBcqATzuacB8Rjh736OiwunmZ8V6QoP/ThkmrqMAUDN+MZbCXV5GRyPrRJvaqv8IWPjQelv
gQvXUMGIj01hUI+aneKtCJIbHOwHYWUvA2V1DoY1Xm5AiUW0nFY+oiD3xnWqGw0M8sKbElDCwyUB
1uM8Jt2ycnvmfYTPYwQ2Q1GNYfX3MbQOxX0R9JOx/LsY2m6xmLUU9ah0NQaOImfnhsgGSkM4AZva
o9mDr5mc7JsrrN+BvF6S9YpWIrzWvfkL7ea3yEp3Vo3PWEyeRATafjwdTc/9IXJ7LlHZAt8iZdqe
ou2+nPRiNUxzdV9FaCQQVYjAGy14vkiALUMAKMntWRGZLBGHRzVtiZ5e1H+0WHr+DAo0PUkDUGrl
Rll4GdNLe1UmPebMHb3fS3JoPskzIvWyY4AgGhTXHZ2AC0i/30+Jw3O0PnouTQ6oyt396JjdzSlm
j+fconW77MP1KXD3K8GR7W3GRYyjWsJXpTRXRDXG80swPzdVAZ078rurVxG9BxHjQLM27e/tNFbY
iLrz1shF9P42wCd6+Nokiu0RAf8Z5Ke4iu7JHs1fXgX6+oSH9QAQZmPSuWojIZzMcYWrU37h6/MP
txhvLO/JjlZ2lKZ0kr5aYvhJ5qHQBsQWvy/7YKIWkFGiMCo8ItKGwkDc8NM/LXWyssb9aeZw2hKY
nfdr72n99bILGt24TxDd6rD3nEhf25CTcPgUE4ygSNOjGU7zAAYznvd6XKb7tzONCLgHkroOwuN5
uuGVzNjXzpjF7ubPRCwik1mtkVX1kUZ+u4QRcp59IO+o8Yp2nGMeZ1jUZWNkWKjRxbLW4ujoAaij
Vjml3jqd52Ip5yUzWm9labq99vnd5EQPbqxi1qGtweQ28WdWhmPoKGTSZX43FvlNbMefX81W/Io2
0HS0vU+vZix1Aktuk5tVYlPvUENuc0USfarjpLxG9+us2jYIIVSleo3Xs29n7iYHkQttSOSJqX/Y
u0BLPGfjx4btbOyhNI6nqU2HKde1oo41drMqV0LUzuVdjSGxu2wc3aTuk/bxI85r2bSpwL9MG9V3
rbtTbllOfcBqoY11pwnwV6MLon+OTSJJLqgyG4BfLE9bTktMGfMcgyFxzO/Lch4CxD+2DRLtt0NO
T5bZnX8LNOjatJvo/pzFzmpaN0w8mG/OmWw1rLWram6ybx7Z03nMi/vzvMrwTOiodjffzF2d7EMw
s9dB/LlxwJh1IQ0odfKs66O5fp/obpI8ezbpRtm+n26R1VwMxohPzds5V6ZO7mf6rv/ttGvojOfO
bJ7fpcW1jPCE2K8+ytlXOlEZ6kJrfZ6BVcw7W9IEwpj4n2dhXRpMn8qhuZZJ8/NMLKJ+vBmq5tvc
edXuX87IZsenL0uJqpDaz0ti/cNpmVYW9jU4bdSwmckZm5z+8X2avYoG+BfBtM0MLf9K0vNNul3N
1HYZOwrlgH8zWQtTxQJ8j4T/r2ZsTo99UqZ2xdaMq2utCN2jnLrhSDquSIUqh3rWAYxwz1uNsU5S
ABc3Gsh6G+afbdpbvwsOPbEJFRExpXO2yei7x4Yq2M7yspuBxNpxelmkpYOVg0WBtJzciUGitfje
jOF6rqLpECnTZ7+CkUljyAhTSykuX2aASuXaB/PWCqihMVf3aA+Y6ORYyNx/oOU/Pd8dl6aBfVzl
x+umbXZOlV76WkpTn2rgXFsn7aWaNT96DLatGcAnHzu/FHNFF7n9Rpme/aBdGk1cbMZ2DVLS74d2
6zrAnJMJV9xkr7lrVLI93Z+ZsamU6oppJAHIjUn/1/9l7bx25Ea2Nf0qg7knht4MzpyL9L6c/A0h
qaWg9/7pz8fI2pVVanX33sAAQohhyGSymGTEWr85yqWkVzbTwiiT8fiynnRxYF7XHsjt5yUl3qo2
EqkROSVn59puf8pD4JUVViR2R9jr9RLTxSg5iTitPy0zZ2mAIQuGcx9+TC173A5Nm64m0eEIGgmy
jWUCM5NkpWs0q7Bxt32n+dtyDH8QQCXP59jr1Ct/Otl0Py9HSwMOvIko29CVD9HTy6K07jL0JXN0
7vO2uUP9hvgiRkZD561u6Qqn6k4iNbcyY8GDhXkX3iy/X6fqWrTvWnhIMntRoEdrpf17uVxVxhLl
3EEkh2Iov9maunm9bEWnUl/grvPx7dK1GZqLEyc/5Oq1SY1oUaWTs2TZ1LMs6YIVvrda8SQTG142
hneR+k10hbFE9c1xp4UKCPmvlrKgOmNUPZNkgxQI00NcUtpRqzeuaI17M51RoxWWjHPS4zcr3Hzs
fyKQRfJDA52XtChgarbtr7DTTLezi+/GCIWzkvmQzK9OVtyTgCmhcxSaXu28xDjkrWGtAhT4D4pF
YSoOus5yU42w+LoVKbpBqzIiUiPbFKv8hmQ1wu46SiHFENzZs0lMJYrmIJs6USFBIuuyaNrsPQar
yashsp1A6/Met31l260qtwizww5WrJ0UHcr0LoQXPJgfhY+vgWzDeTo7yC1Akg7aMsnH64JaSgb1
oZnXx9tA5l6AlivHxgCFeYEscmzDoYzMdW4ZYO1cUqImCrJpcsdr47WUo0IPf6WpN2C7zDtVL0eS
1cluXYP82SwP8epMRoipOyRd1k0NvMIstYj8DXvfzs2V6krXz5GtxB45eXl4R56Y3Czl6fIIyZZI
cy5MO1EXVuT9uOWoXmIEusmPR0BXXVaiPDYB6fAu8u9rH7RFr/ogL6tVBTD1QDbwXWhCW2vvZPgA
RfJTltrodGYdJKnpg2m0P99GEvwCad1kbIG4vg0naEK4l6Sqdr4qHk0FExArxEuqc6LHObQQ2cad
H6searHNgwwvdFn7hXQR8EYgpnZdAVP1eO9j0EA+0jUvQTb6pyz78hJyaCLWDETwEOz+V2Yss6td
ZsA8kNmx0MLyA2Oqp5f4g4IgxWEKkj0epdM7HfMszMS/184IAIgQD7CAAdMPMmdvYxJFgFxPaBSI
dnuRtVKdUVmEpP5XAF9WSJfs/QZU0N9GKapgulMs7UdJhOpz2d7ZQZuzcjGmTfMH+sL2SUYsKhuH
DkMY7XrooUuUXr5sbZw/Klds3LptN+VCImdkFMPD324V58P70ca6ycj0CnF211zwgquHAN/dSex6
kLsrHV+UTdj+MeflzGn61qnVe0upskelc8qdrng7VFeIr/fI84B6SQG61s5SZu3Mn6bNWugl8MHq
A72iuPsqgx9O1WpLwwnztYyAwHc7srghjayiS8YvrLIQ1GxAhnVArX8Ji/jtqk7uMf/MbsGRMEc8
rCTxSXwEFdZ+MyKeW5R35RB8Cj3dWL2ESlJE0J0+ND7a7desC/Ujxk9gwP8VNtFao9p2Zrp9CZ3o
afnDHgYdCcSyXI+TCdZgzhTmxVGzh3PimtNMiLomDPHARlocwo8Mp6gRtoAqd8DrkAqpl1OcjNuX
qAo39p2tk/VVIQesTFsUmBZuNF0/lm03rMUYOKu6iZV7GWnphh+TQ8jrz8EWVNDGhQge5lgLP3FS
gfbDS7hlqiCLOdn730Rc3KF5TPGTXiiV/hU38t3bTKQRAttS3XgpIy9ecRdNcCPKLpfBl3TwlzE2
ZziuPQdg1IA4gDU9drbxOKbdJwBl7tJxh+EYQB2U8RjdvndwuAdeU8PoyneYUJGbFsOjDMmgeDvx
Nzd+hohpLpz6OORGx9sy9dYdOV43Vb8MZY0Su1d8v4Vo0LpFThzJ8LdhGlyznbONWcYQIcHK6wd8
C9YkMmYz7NW0eYna1LYGlU1BR+dV5KaKiXR6oN875fA2gCNG98Gv6rWlde9yt4P3FAYmj8lkIEnn
PTo+sD0sqHGqFPwmHYsw85wYtcBJwVP8GKlwFnBoWkSwV6/50bjcNPDKYS6EpzlNCpBJ2B1q6WRK
X6I8WQLCa+raYzU9XoM9Oqgo4Rdf3gZ8SD2/c6bjS8xHVZN3Y2T/mMM+44AYtP8e/4sDcfjLX0Z+
8gJ1LzXceYD18m5lpw64R2ISKj9zD5gbtvAXsFsGxjMjkOCXtusYLUFtUABXi/PiXclLBu9a/ZMc
5RcAMYp2QDiW1z/wMrfdyvARAjkE23xN2WD4kV3Q1RhPLPjQmE7HyxxVanQlXSclWc/CatNp0SER
cn4JMuX6JFZO6RlgH/16YcZkblz1p7PD5G88GaJ01thMPlamv0+L2jkbje6cEXPBQn7Sho3TQsQp
En1pT7zXfLUYzpryLiQKfoFJmF1MFQ8Zu/ZTHq0EquJOjdcekgG3YJUa/gwCDdORl3gVerjdUo+9
hL/8WKxid/DPrUOuGfKrjGLlubNo9CY9e4X+Q/fgbyvK8EUpDLTvfVTNDP8ko1upmt/XYYiiZGae
MwReS0g/FzeNUSM3ip+KYt/FjjEcpkbc9dDFeOs1xgVvPfBec+oaPewFu+R7FaAhNqrtrAV6NhEy
v4gBe7sEeSEnrVMsRVI87ZSafTFFCOa/YpGmONwnGEiqOooCY62Na7eEv4rC9X6snDXCkyxwB/vY
mqW3b8qivZD+zC7QcPvMjy91FJQ7bSy/hbk4GKbfHGVYzRumR7/tRwjDIAo0pzwAC/wZ2JyjF2+N
uuNjUm6tGMOQS2/FZ60b5zm49VGm1a1a3WmIsMyRN9fiL5JUQ8Hib+wueoV/DWE4XkzjIXAz8mmE
4jImw0vTyvzVNJXknhBgK7URiByIkaM3BnuZiU/mdLyn9z9kkA6ZeJAE04eEvPjCIjEkWA0B4Vub
ToxVme835CbCbxBVIM/7bnwiBQW/SS32b6N5g4Fgqiy6eUvJnVFbys26haSylF2GaF0C+izpgvJQ
mAUXZN6KAhux3VtdNqLTXSDWN/cHsh+w9/P43zbWpreKDQIRWZsTkwi42lKlTm6FelT9dVUOqeY9
5NZtX7nbrSq3bocCcc/DKilzJmXI4ckD8AC3lMbd+7OAqKIiJSq3bsVftrmZiart7/YrefKHNvKi
/gytuh3K0aNSxUadT5JFWqb1det6rNtHhbr3r5FmcMSf0NyXxqJRneg6/lX/NUQqjxe7Ngq7t+PL
42F//gW1cn3NXKlBXH/+zGsQVW4mXb1Hlup9gvkVJOboLiCVwszTSD7aVrptcqHd9UrtoYcLpOga
VhWYZ2Rxh/o+YvmrcrYNIQx+P8M5ZJAVwccl16ZdBHYKlM7MwYS1TrUwm7TelC7gZwn1QEB0FkCh
2gktOYdKkLJstYZNX/TmSauND5FqmVvUJ8ZFYvn62kQ5tgCxA1sbGdu967oEKZ/DtUg19IEZ7dqu
Sk5RECYnnKSCpWrwEkO2eyljuG6l3kWO1zSLyRqrE1ocM80eb93R2znNlJ/G7vCejPF06jJlOskt
t9KZJeQeuZK5Q5uLzHAPiABF+7oE6SXbwV5NJ8MeKyQXNAG9aVsWnMlkfQ5R4ztHIWh0GRWu4dqh
F+Kv3GYCbAhBuTJsHQUPX5yaudDA+tcwvPdRWYLOlWCWi6koZx0Q3kFkpXEkapzwtuMascpgPc+r
ZcqHE0/T4WSJ9F2pWw7PZUbIgHKswD8cod+vkWsgEOQUKev0xN7qQ/jB0aviPLluQqbsdbAZgxIU
Hety5wbmMZ1U66h0zU4Gn6cEtaHci9KtPYRf/XLIN00Ufqo8O9wKN1dPceuY+croR/XkWeqEdxVu
a5EVboj5KAZXvsPgKl/JscBrMxxJgWNrrgdWNc3so2VoOxm1hnb83WMZf3Lwgzhkolkrc62db5CW
gMZKmHZHiAsPm0XgEE4ZwNB3/WORMdONzCmYJW5T8wQeW2wiS4errukjE8XmJGPeVjoZJ69vjG2M
QcbkmXqxEsshthAqmbtkvwyGu82uCma7HfQUIBr1OArl094qyEWPeXOUAXLHUuC/8ps46WqqnORW
IlyXBRdgZC8tzmF6cpqwRhDCUsqVgZsgrOry49Tqh8ruyb2X/biw4i4+2XoSnwyn+VwZW88ctI1s
FcpYrWwjBYyQu7gEvIyUw2UB50Kd6neQX+INaHZsFjqU7WUgPpz/NkFqNkt3vnbNfI/LQmvx+sGQ
AhPxuiA9bUXHKeifCyUUXc6Mh/p1U1EiVCFtVrStMn2QHcSYo2Mete2bgbJLHk32y6qjzojpGL/U
XzpunyoH36peUxorsyVHeWu7fWhh1OlhbD8akYsHKrij+NWpF8Jmym96m1fndzuV2+mV8syTDpCH
zCzInp4bzTMjdXsbd/vY26n8crZyyC+nIQfLcV0Tfk/a8lwh07YVJvajgyFYBQC05zcD5wAhuV/S
FFiAfsI7VrlElZ4tBZGeNbPyEJR5YJ3npEVPWvni597RUIfvaqUA/o0RdxgqC7M6K9EOeaKTTyKL
IazJ3jGL/+tEhmt7Hs8kEv4mYMyFwa8SGlK7KFRMFVlLBl/cbBvmCQjNqXbXfT9MKKeS50ibgjtY
17Zm634m+a6e7Tb5BAO83ILzfc55UNX3nETDIorZn+WRdFO0ezGN4jz52ZfXSZCiGrQ7PCsl/EyB
8gvbWSxuELTJ7cBOZ/HnQOEtjHx7fzJLAkdvEiNzZGPdRRDXmyG6NGb3ufZddGhUe6OYSxHE9THS
Pr5NlfD49nEm1QihSl4B+RKlDbwnzIj1ZR6NPIHIm2AtWK5wsDoyxcfF0i42k1+zVPLMb5J0UKr9
PuMn+KjnsUXEHMpBI6p466m5tXpJqGR5g2QT6GdNwttaG5PsWv02J1Ya1dI2iVbjUaIYm7D4NEWW
eErreOsin7DhJjn3PW/73Izuu1IPUeMCAtf5l24kgCNhcMluQiWGJReCY41dPaheg7FcWKzbTsl2
fuLjmzVh6BreKY1dbyPVP+SeaZ8GWFCrPNcxO0tblAe+RL7tnvpuLN41XnhoCFfu8y7CSy3zQZBm
LRxvBc+BX5I2Zj1tuq6wHrVIbLIKoZ8ut5Gh6bWzryLNX6TGIcmAAid+4B5fsjmkdIw10+pxN8ze
gMTKUAH3pmnrp7pCurKtSdEIZc/8IwcWrqxxvxrXt3RPYM4aFOOkPBQjRGa3byFUkdu/AfXyMfpp
Bm58p5q5t3ABNRJZMwjq9VtIoS2m2F2/kQmhNum/scrDBcOeMOqy9H2J5kSs2c1KchH/z/fh/4of
+TOZtP7v/6L+PS/GKhRB80v1v9/lKf/+a97nZczbPf77HH6v8jr/2fztqO2P/PI1/VH/OujNkfn0
57NbfW2+vqmsJdf4of1RjY8/amZv8iz4HvPIf7fzf/349xjLpvqKtTl/wPOO8zf4f/8bxnId/0JY
nvf4/01YNmbq540aatquq0E1MTUbvIgJNXDmyb7mwZLtS9NWNUH/T0X0E66eD3O973Wl5MXZYI3z
ATutEBmW0cB1q67RJP0++DjUn7Tcykt9UygmSNO4dBVmfpnHLY8TKAraw/uKyUFEBNssbJyqQn8Q
3Swa1pVmt8T9aZyMFeYmtX6nOQ5ZQGaohdK/x8Der9YJ/IvG5XXuhTq6dPiBuaxLRcjqcQgjy6vQ
TRkU199kXYRwIu/zwAd6IDm7/8Z3Ckwb2t1YRt3pH75YGmH4BnsE6Tzr0/V7Mf1GirNsosRGIeLN
t5tI5qPT5Dm+AulSDwyTZ9pffUfRBrXVLgRRlekpL5B4sRc6MHeWt8/fEQtCPwLa1vaetVOCYJhQ
/fun71tYeevt3aGMkLIeLJaB51TgG8iXkH/PP333SJCxSTGhDUtxjqLaInutJcjVnK5/2yqBQ/od
o7kB95w/XQfXr0OXfEuQBz9d05uyL0xRDJwCXVRLz0lve84HDZUGYOBFNq+OtFoArzcbD3PCRZSr
WAL+JxeqTBFBmxZ+GIn989UaDQ1DWddSCBF3jY33ll6mI4y731y4DNx9fx9WfQcN9O3tMtXNz2oY
xQmf1PCClQuC2ZU2fQ0jG6+fJvqjzFrMmwLNeKgiVPa4bcGUVznO2v3wIALsttsWLSrPsvKnqurq
hxb1Ht9NiidZCHRHlm2SWttAjMWTKAvz3FruveyUOyEmjz9frHaH6w6KOx5ak7n+hGDNEqHlggxh
xySC1XaN66IsbIiNCM+iWXetj6HiQfjCa/I2xsusEoBp5ygn4nPXPSAvfKicFDMAofSrOii1T1gb
XaAwtT+0eDiOWtt+HqshW3WDZV8SESeHGHjqnJcKsQ3ppkXp6N3amTLAVGpenVPoEGez8Yudn/vv
G8Sh8UWb22RxrZdussZIxSPrSIcS2vUJO8I6FsMxK4vhaLk6+LlXmw5EDNg96bVbDkzmgXKIrPZ5
QVxSbt6KuB+HYw7X9vlgoYvoGAZ6u1936Xk17zNURBZOVXcL3kv1g+iFWCJbECxxok7JkHQpq8LW
ItYWsfmqLvuvXWaBxYBHciUmK+X2Z97Gw1luTQh4YtiFiOlx7pUdoMXENrMaF8M8JVhUqEh9DvFA
W/ldJw6mJ9xP2BmL1Cs+e34htkOO5Z7XDhe08AgBjHDDNS308Ic166MbteYHTc+XTl+UnwdE1XaO
UQmIDQzrQ/UhR3fy0Yns/tXupehMsN4i2LbprI5STZZxIXkaHly3vDfG1rzYmapwB4Mav9i+Ui5S
HxbFtdF078g1Mg1ri44bpFRWJcDFO2eWU7DmAkGCY9BqJozVf7W3EMIPji4eZJMs2mlCzDWJu1WY
9s/HCLxZfEwMuFEQY2/nWHN3mtIuAQrArVZnUX9q50J2yK1bW42qHKj7GsV+J3KOqHEEW60uP8qa
LFBwc463KrYUzpHJwXObrMpe2ZYks3Qkoo2r2x6/HOCXKvIma4SXYGGB0kqWatJsK0dxLmnWNo9t
oTXHKgsfStKSf3TEgEfgBl+hOmuoF3ri/VinvBVzR7+D0zwRd9DSox/1xdEJxbC1cqC319ckyMAe
UZw6P2Wd2Sz0QNXf590PHwbyJYA+vFBKXGgHZsn31yLJ4lPGKulV09ypuKW1tGLEYW8dqPaG93/o
wxA87zsPTKPaX0dZYkKDyNNF2ZQulnXeO9SU+JoFXO4Vy3yT8FvSPMoi9KeTFynGOSXjQPA/aU+q
q7yTffLxDXkRhb4ZCuTBcj7F6ZZ3LRGOWJa8iNxiNXqFuxaVIY1X6ZPD0bw2QUH6w1o++isIoxey
80yDkzK4lOY5ankaysqtGYfB4IKWEkGrMTa3tw5ECzIVJS31DyPVDmMXNFulMdXHukrGRwevOLav
Ra8XaBGPzhLGgXZtA+z1oYoBa+Rz0yDS7NQ48afbTk2Aq+kvB/WvB8hFd0d22eBPGmT3kEvXk6q3
Z9Ce2f21KW7rTYSUHaKUtEVjQZDlZVyrKlStMas3qYKkLnEoB8oTgoqT2fnnPtI9lDMx4sSCV1GS
6RsUmnKltGl8dseEAdbzi+KfByA5leOvtXg1x31eDLxWltGY0b6ZfXqqZ+iaDZYHpStD/3X2mZP6
y3mZWz+Kuu+8ZJEKJ0hQJ0QjNT57wvKY0mFHnKU/Sxu66zsTY3mmfnqANgbYaK0Xw/v5HX47kNlY
U5Wh+Dhp/Hc9kAXQlLW42rmeOFSQUaKfo+aerof0iCP6R9+pcDiemkQkD39z9DGpW8gNqVnE6yac
csAYBg4/z59je6UHhQHFqurzf/hhBja935RJqZXz2+/D7KndNdyBp1wRXr5qw1BDrbEibpdY9rZM
m/e3ptt5FfPNiPn4ahx060603MEagrN7dcxM1E7olG2BwNrUATR2mPrQOmspSCzg7Cdst9pmUVQu
ZRZF3/BSJz2mVttiEl9jnR9x0pUDC88M6QBqsui7fYKs23MFaUbQueF9E/TKO6sBpaR6XnuSI4tU
9EtgudVeVlXoxbXNEtWJ5oRRYikHYxqVdZGoxCqT8l4EafSHpoaf4rjV3ud2aGwyEuyb+a+YBtDh
iz5S78PIhGqRGCFWO512NlPs7W1fBcaUFQgv1kO8HZOwXUHLjA86QMNFgKrNo9JSOK7WYaHr+PsR
i3WqXXJJJ3GSNTmM2Wy5Sgo+OugFKpTOvtVCzAd0A2ElQOVbqCWIrTWh895y1Du7Et03X8Tagl8h
uNqymo6tB5/eTYf8m3/pHa1da2kNb8we3HoTW1VWLZiDWccmti9//zvT//Q7cxxPsxwTCUHbcD3t
l1WeE+Gnm9eV+ENLVLJ5hRmK+DCZLe5ZWzQewx7AmxNiJkkEoncJMeOgBAs8UjHb+ZoPJJEQriGU
Gx1QWOE5u55gnLQr8AisbdZNgxXxh6BiijCs7Sku7cs0QTgN1iXCq5DgRGjpQFLmO/v3pxJoeeY9
2aYlAkR8rifUBun8E/ZjPZp5FLoHlPvfPCFN9/zmkFslEgpF5pCzhYmeoV/y5uQqGz4Usd0m0n5/
hn0ERnAFLQ0dquslu55nniL8YixZOOuLXnW17eDyEv/51yc8CAAlj1FfIVt3vYxV5GTkFkbosfn3
68Us0VyKP1qVVYfT4s/fgNs3drdg9GLjy6jXo72loQkPHtpN90mNupK7aiLBr/vV1zLi1tWPjVvk
HeawGavwt3+DHjQIDOIqfiQzNT0Y6POZSvQoCxziB56I5b3tQkwe/bpZG9GQvlOLtDk5WSsWvYiG
I9BWHg2T6R911CmOFg/ohZ8q2qrMcXZ/1VHwvF3IMbJRFnLML/tZt4Fh4LGPHERMkye+3Ele925w
9kmoZ+siNC1u6FjZa5brb+PO7O5ToMHLAIuAT6PTPnlGb/6sAGsUtSG+P/+VBLpRVl0hNN8HsXGw
CNQzoW2seqsH4Slg3p2SZ6OHfDQKQmGbnPrIjnalrtb7wk+LOzzBsFWIDe+Tmzd3yIj5P0Il22pd
WeyVCGhv3aXqJdFbFHwgXi81r1cv01zILdlLjvYOalR8uDWN/oyjTiNmgTC2mCxZ34YSg4zG4NE6
5SmE7rwz1i1eCmKpQpKlzuz5WnfNIN3GoVMSdMnjBxGr8YOplMoudTvwHXNVFr1bKod2ln5/aTKH
Lj3jj7A3uKArver1ndsEwTm34eYVsfE+hqZWhy2gGdMo+zXqz7yB5yl2Otj28doj61addA1UEVpl
AaUAELEeKKvrINnY6LOMvF2jrpX01cn2xA8zGbTL4LbWByfx4IyLEEcd0T8FY75OI0t5LFQlPxWe
IZZaE2jfbBy/fOHCsZ9SIrOdSPa9CNQnZlXf5QAdEHBhWfWTZ4XlHi6rSrDKUD5Wrbs1i1775vl4
FBtgP+7s2MVhZaZvyQ78rbN4KyY9XWamYePRMYlzPGbBmThr1APIZhN+zr6vdXFh7Rg8lX5zH+aB
ei5NO3jSciB6kdMFwKy8JAekVd0jhaae5dhb7yB7X/aVvRhU+Nd95e+511N9HeWae1AMd8qImLDp
x76LnANb7rx1q8ot2TbcEy9Wtugd8By2WuWDj4bCilCfBc7MVSCaGtnCdHnty167wtEW2a+nIM6U
R7RattY8qsumcvv3byPz7aTPUZnyWYgJuET2PVv39LchRx+L8lCJk+yH2iuj/WRloPof0U7Np/v5
6XTrVywknD6FFVJWv+2Pda+7z3XYfX3k19+KODh2cTWC77kg8lYFyOx2YHgc/b3b5uahiZSTnPXI
yVEIi3aFHhg2q/PsyI0BV9djkByMprNPIZOrk9ySRdT042YCVI6oWNb/gz7fr7NgLohhWKbpITDo
8nZ257f3qxjsiLqSN6EQ8wfRQp0AfdllA5HFZBqCz6QnGlBQWpQgp6Sx/rgfbStRZt1A4XSPCG1l
0c/5sv35KAjdo48rMEXvHnExtpBV+cd9lT46l16Wfxi81gdQjYuzl30vr4cC59+tgi6InbvfHc/G
v9HcDXVvm1Lp8XZGt6OOILMTvBpro2j3WS9ckryG+SkiZQODpCQ8QejtXZmn+8kvzE8GCJ9dmBsu
Ew6qCIL8kRh1dW8g6/LgkCe67s07fmPysNrKYwPBfajVsxm2oKC/hMOEfSuos6NRjPXRmgtZlYXa
AHN8Va30sUCJjNFyIIl9ZS2/dp4r/nGAE7bDI8U/5q467YZ5a5rbZG+AQlttBUybWovzNds9mZQO
r4wuRg5TboaJ4xxlXW71kVuupkLXFl2KV52cM5q+gHrWuJ9MLag3g54Pew8u3hMPqD/kgIpH58Jh
6fc4TQn2kHkVb+rBqz8nlrs0Qbh/LULHFQ8mED9AjspTqds8slLHFGdZBKgVIVuHC6gW5Qg7h5NI
D3//E38rGWrOdzRxOkPllWs4tmfPj4BXd7RmiFH1hsj+o6vdyr5wLSOwKBU6PY5xQM1vItI937R/
NbArdO8iyqBQAtbb/95wB1MOjflAwN2zgbMtxIq5wADP+befFBJ4RzTyPKTqHfC+8dHwGgrHA8Qe
gpSx5qrs4Ne2RpZvvA4jju7vAwHox+7xYNbUPfwL4JMPkRL7D3EVwOtp0w8daeUHHFT9h1Er4q0l
PEBnL21q1kM3saMQhgR7yY4Jf2remdZR7iXbZ/08jiwbMmG61yMnuRMhT8JRUy3Ql7cjBGMFZccq
Q4RJ+WCMZw+lqDeGUVoHWWgvW7+r9iTaD2KarEPfeDET42haqZUBgyOOs83f3yC/vgO4jmiSwgFg
OWLCLv/lHQCTR4RISNdfmC1FyHtGTgXzJopIKWby73UbERltr55cxbKRdAxnB5IR4crkzuO39kV3
WTHndmuZ8iF42yscFPE4KGlVYmFbqp9e74/3Frahjkjz8+0gMcwed5n17fShsmBLbrO8707zrXM7
6DQiy+VN9d3g64O1yB2n2fVdDRBV9WuimEV9pw5OeuycIVnoKWl4J6uPyPIl72yt90/yg4007T+L
lJwZPjHqmUl09aSM6Z2dqv3ngjDEWs+1dpcGyOctsJEwx4Xtudp5MP1omycspIkv0GjlhjEuWNfo
Z1xWexIfYX7N1r5J1r6Oz+je21c1fxjXsU208xwTm1hD/eXNJPpBTRLsvt9ndaO6sxQ9s8GNiAyI
xccQwlFhIB4/pfznKGisJ8vBMrwPUdRYePAUg5ugWJjqxrx+LHojGfKVNplm904NBa92x9cd/Wvj
wP7bVUxtcd7BwUbl4eA2dh6CpHft1iuguvns0+HzSoxoQKL2o++jFrEWQjE4stalgseLq7XxUO4V
JQjHZJPlqjBlMOUvvkVj9I0PZ9zKanckESm/TJ9VdnOG1hUX9//ZN/LbsPERpwv7YIeQiRi/x4C/
lK8Aa5PsAqLVirGdMwAjz3dGgn2slhepSpL/P/mOVVeGg77N+z61wSv/wzd1gdc2K8UY4gpQAsqz
0dFhkRmw0Ilq8Zjjoj3ze/CGCT5NjSM+V6oXgTN8fRWs3OyVinsOazYkTm9/3co1YgKheR4WLfZX
WN99JvHUiI/Pf+9aTapkmbhaOrH4kX/119fIHY0pAZE5TAmLtr+4UsiQTdoP/r6mc0+mBeXLXy6X
ohk8MJTYYuZh2U6j3beKZnbbNPAVsWxGD+Q5wCjU9oIU0YMlNOI++dCYpep+VVqPxUMW4wnHarZq
nqDjgGNe/u7O4cGcIhBSlNY+1ZHk8wt/nSMFjjgWlowkuWibM62na29i5HiiWjkSjzNq35l7ZHcc
ZELdyEGyEdc1uPWxE+24Qv2jYfvuMbC8z4RmOdsaTtwqcIS1cc2a3nmICkFq0KrmXjaZfoHR8hSR
8pg75UF61fTRJA7NncoP4lEtyv4hh7czH0IOUDpg/6Jq9fnP0iP+QYfiQ9BImVQe5YGCIRkvsR/u
ZacFwXftg0VctrEQ6b6pYUuIPmmhxGlqtgnjpjsSjeiOPKCbJdP/bFO1hbMzKjydA1KW75zEHi98
78c27bp3siiHz0brxU/XfhvwEnDT+iT7SGWxDEKlOsnHlU2uATXpemoXiVZqJwLRRLRjEWiv+nOy
TDl0HRy2LYGtIjqyxRGlkmybjcmDpRWkUF4K2ZmbY3GUW7Ljd22yAzsF6PsqQsLt6JHpJky7MVw7
e9TmQvWnfYTwyMWNO2r8zM9Tk93JPjlK5Eq+MYggrK4j1DR/rBNMG3om2gc5pMNP9MFqN+rcJ0eR
xKr2Hqw1DLbmw84dv/t0cPn70DefPz1KB3XpDlZ2yNNpOuW9hyXlGCuf0Z4jAqoV3l1v+O6drMIz
Uz7rvdovDdsFCDzo2V2aNV+d0becle2b8dkBpJnqOeS+BFeoiywiwmXL0q7Ltay2hk+GUI7GERBZ
yLmqOpq2wLbEALDfK2dTa2oCAJm7CVRbOcu2WxFgRQk0IERizgaWt3OJFxwTKB5H108xrkqju6gN
wDqL7JBllriXRYSn4j1P/HRVRShXhGkc3MdzAXPaJaM9hHd1+1OUufVQ9F2G+0nQrftRV9fXat22
Dx4apy7mfU+yycoqBdR40W1lNfD69oLCxklJm+QsTAspwNFy4dWZxkdYaZBYrRqw1lzNE6Jh5jTG
dyVe8x+qaBbnTsyPyTR2p1/2sglP4Zl2yfMmWlaFXn/jVwqw0wo/EvmpeLTH9c7o1fw94jWPcoDQ
m3HhoHSNgo3XsTLJFWS7veJbdj2AWyjuKgN6ccyDWr9vR3NayB19v3gw0c5+3/lw22rNb7ZxZnsf
QhcY7vzRVilCxII9LEpevWj/h7XzWo4bh9b1E7GKOdx2VCfl6BuWZdkEI5jT05+PlLdlaTT27HPO
TJXMAKK7QRAE1vpDh7sNCpXOWVSb5QbOW/YVnRSVUPAQO6waat8480PdvDcrbTufjty4WyFtL7dp
V9ro4Fj9HovP13jdHN+bg3jtOK46D7UwM66VpyBHaqLK07vU9Wq4ZgEcvOm43rcvfeXkV07RDucY
HOIUGij+UwWrUgtr5aKepuuD18XLvFbqszjT+2sdAOhVYzI2WLhqlpqTbxOc6pbzyazRrkzTtPcA
kcWuCg38AlVNPk6Zs7kdbByLlqJGcTtNCu3UDfgyzSciI1plmcyeNIOnuHEiddeDiLyxTPEyF8i0
OIQQbqk8+l60R+LaW3v9IL7UlvZ6E9CODledK6OT0WUBcuxFxkrPawEx4opOOgZznQLklDkNCK8b
w7zRqYvXjV+nBmCf//sy//wI6skqHjPmrW8foQS69Zf544dZvmtaQDQNVdc90zFs7+P00bKC2kOk
pL9r0ghdSKaKgdKiY93JZLyfptZvJZDGN8Wptc2cZ+pnMYj/qBE3SHMuM7C65bwweLvENEf3Ik4a
5txh8aQ1WrbBE0bZzruZna7yqM1RJ8yMQ+laBHobv3jCc+p/qpcO7/rXF39hn/15fWNMphi/4eqm
hY1hYSWs45qBb4b1IeMCJKUqcs30b11Tzj+9sXL7PG5RqqsZJVVHGjh1TotjpjUqk9isz/oi3/zc
K9umj3k0O5VpsmU6Lv5pkZbkvA31FB/cbqfEOImNxwo2N/5mYZ7GLIyMpiJ+FGe+T9xsROeh3fB2
ADi6yPRB8I+SsJKNViPhC861Mp2m7qMFT/9RyRvyO07RTR/capP81kqxxDQbj7Qy4GKnLaYZfF0C
hCYMTX6Z793MC7jIoEHEAlJWQYWDlnaD3E13+B8N4QVpBSKj7VnC/L05EEDw251rl5p7CoxWqU6N
UROeem0YqBkkq0BrayOPWFlrCsroiYP2byVyn2YpShD/wwq0FYYPC0NrZZ9v3jVZF2Wo8q/DCrTQ
Z+0maunj6yMiJX/82XiTbHsRrdQ8D8yDRhAzf7HGxsSR4j+2I0A14nkLw8Fs85qPb5tqlUg7+/6H
Ji2YY6k/WsdsABL/tWE9UAXgh8fp/SmHPmlWecss8meH67Nik3r+JCieVVH9RY1RwC2WqaN6ye1/
afGKxAvykF5dZrefNfsYhAnsPZZSUEtyE1g5ADbFbJ+tjlh9tEyjIJeP7+4DvGLLP9P1kTzE8re7
IYIA09mFBitL68CQzp3595tiuOQJrwuRhM5L4JvVqtdQW2ucXsVH68/3CCcFK36qOhJgB80SZ4ox
i0xYcaEVyCnNXR+Eq+0txwoJ0ud3962FOyuBkphqVD/88+4RqNDMtT8Q01x7DXz75c9n4/VGGgGe
mzeMmeQB52Ht7Tkxy24jm5RgTwk7yDHbn1tvx7xPjs3lPHnhdyYCC2iHIn0MpbWpMTnw1LBEoFMr
r0Krb/ftWCCunHj+Hp/GneElzXnb41e00nqfnDp0o4WaM/mZz7i9U79uTZ2pxYEDHG+CTjMme0Ri
nX3hVe6DVd0gQZQQvrCzXShCqMLTbjS0L7IvtUsxRMZlIcKXuRTW5Okav5B0N++W/q2T5/bDxy5q
mGH+oBOFgg9T+0dr2g1z2FSGX94G6WheMQc4DbUmH8bBAVAIOGo5Cjtakv9ItiKLmO6Suz06fr+Z
94a48S7mLVJA6rqT4Oc+nFDs9KlqBkJ80+XzBXMdsdVtSt0BZ/p2fcICcqlOdbakyJdhYNSb3EBT
JwjVAivFLn9IhInpM4IxkG/5+pHnXWMWZl5madjeEdBYzIftEcH7IGhfFOF0FvcPv99M5jE47I44
U6gjTDUfTKaDhp+wO595O9h0SnAk1f2Up+FXEY3pt3CMnsxSmre10fu8FN34zLTC5nYqAK1QuQut
YpvkenvIUt/NcUlh/Tav5BJAjgdy3FAB583X89rQVKgp8Xte9+dT8/W/lbfAXC08GMtbRsR044Zj
sSPc4d7mnrgyjND4mls+5I8xMM4NQ+QEeXGzmE80YjxnZVffeWoW7JywbDeQxMSXKvo2n0/8HtxB
kil7s8Yipy78bm0QdztPEgwOOs3Lv+pe9ODZbXvTh7q1l5WirObj3MElAejiEXd6c9s1TrV1ck95
FB0J/OnCxI/ztY7+5D6MRHSbhf3NfJwQUrmEJeKeWpyGLtA11F4vaHzyyaGGiS5WdCQB0hRwQWp5
l+jXYhbo+5NQXHUpxjy4swjO5YE2PLTA3I9DaaJJMmTDg+cZEAVDI9vOZ0Mi1yhBhMH5fLYkIeKY
2YNfxf156QMWmEvFIQyRgbgXUONwfKijZtKHyEm1TlU6XrDGhrK4VapOuXQQeXv9YBjEO8zpSRNP
F7kmfhS179o7nxkwHK0QxBj6GrCVpnBlGBl3b7vFr90i98tD7bc/z86789mwNH5eW6e6fgeK/NZH
erRyXQwdowRZP6ACRpN8GTH/2QMl+v3P63nFt9ZGbKtnE+Flnr4UfVU+dYbarROBI4oRa9Zdq9u7
RGrOFxCxKsZBTnTIWa3exKN7/Xoc7wIkRBHRhPhHND4Q3+fjFauqZVqF8XkW9MklJC7APwJPUWWQ
QJSFa17YI9mnLAsWUo3gj7bAgbPa2eOl4+zRv3P2doZwDwLK7M9n5oNvZeYtvw6qbe+P11VRVheS
3nwhelQDBlfZvx2at4rCPoXqqOxJI1cXxvTn1/FAu4KDHKNe+MSyPFig9ho+g2AAweuH39sOq1uC
HWKRp89p4yXRIm8uCKdb+CbEWF6g8/m9GnwwSG733ArvZcQk/Gl6tSLx8D9vSBH6/tGXqn9MnUw5
gptKlmlre0yPOTafnU+87c5blQErA1YJVkG/Kpi30OH6ednrrlnDkVXGH697pXRYa3fhQLOPct36
mIp4o6fcpnocrBW7MM8JQqtnFWbj8MkiQJDEfEHSi+pGEQQI3LFsvwhFXAA8QoVJWQUZWuuz3Fko
y/6EVgcQa4JTgI7HejmfqIci2E0k0kVb9s6pnv74KbIk8xacyaUXwO5CkZIBqWwvTStt94GoHjUS
x5fzH+CL7WUTpKcispXDfGguaouwWvtmXa3eyjqij7bTPCKJShAU+hBc6CnJQc22h93YJuapjnDU
0j2Z3QZYqy2szgieDXzx+oqwAeqlyFQMif0N1Hq+IHti3nlh8LOmEnzOa00Sg9WVYSv61lZKmJGI
xSHTdHKnnbQbE2zQWX+f+q4IN5WjsHgeK63aNhOXErjHl5Fc3Bkb6bGftvA4SI8B+tNnBOB/bolf
xz6clWS/1qoIVn5QqSiQqer+dctJEGl4258PfijzYVfYvy7+VQ3uDdpS4up82YIiIk+cPLgsMfeu
yQxZt9PhSaawNjpB+NMyzBTILOpu5nQCZF5ObKFxSXlhT1omzTKxzf4p6Q0DxZ922My7PcuSOJTW
bSXRtYWqw8dUxPTIonMDCEPIsPK/9LYeoiua2teaYpSbLAmz41gq8cGozHhbIKl3pXnjsBQiRV4t
gTlpTLmfYEoN1QiX7dysfHg7NG+5RYfubamjS2S5Ry1O3SM6qS7hzgrZ9UxYS/hXQwsig4P69Gfe
slCLWqaudcMSqLwqyasttbhsNgoSPldvx8bpGJG06mo+MZdjBdls5iLI68JpSMsH/JNIKWfqo1r5
VyluVz+Inq1QwLWe3VxnbhOb9rXbwLsUbh4ebNwrQLxgw2oqdXnHGipZtFnufW+ekySWPzI9g7lQ
6u6dwkC6Tv2kPgVdqe+lk8bbpGiKa8JxYhmlRfLcjgMccK7S2vwCs6L0KR1yf8lg/Rd8ifs+7OA4
juk5OHBqOOFahkrveZ99Lljqtq6a+9/IsjiPUZlZ+kZnRnA2oXzMZZ+IehOYPeo6bpj4q9z0szPG
oeS+ZeKG2INL0NirYER42JPNbJnizuc5rS6TvgLSI9wWzzUvumIsUb+1uVnlC7tUxLB0kAW7aC1f
HoQaVid1CAQkGSCq+AFVkfEwOm4Ot6fsImuRY7lmrnzDiu+JKNcFXoPwiJaVV15CTsvijZkAnXeG
sl3V+VCsNY9vKKrE3CcYrQuCTrUFPxdbpWhZa8kXxZHWYegD8MnNWIDrM/LSudWl233NhdRQXSlt
sTO1oALjFmWs3ByjuScWhruRq0KdWimDlT8xna1eEgXEgW1W1Xe0cJqzqG+iTYb+AgGTurL7Jc5k
E9nWZLxMMrmuO6/FakcgLdC4tp0vXL+JV3VXytsxQjTNMDUoLhlrjKVqq1dmPajP+lBXXzRnNO8E
yrvg1O30EDtVuDbDITxMK9wP99FJzK5aBLnqot8x3U2rjgkNOmbcrDDs8DbSGx8MJw+3jajzJ2kE
eOV0oX3+8f5WIl6JEQvK1u2fAw0FNXTumytIUcWdW+t3bZhyv3TSwVdqnqEH5Fr9U4STHbeyDIZz
dfDvDD3Kz1B+TMSK8D4IpEHNnO18+8sy9ZZoiOYgeISRP/VNH5L5GzGymPuA1eTpj9yGl0niUmi3
eDmG2xCmzK2e1flG61gJrwJhORdFCEHHijKWiHYZQ2drGRF3toPwA3wLZMyAB2iMZ6OWXv5L79Bt
9wgJmj7xW/eIFbynF75mdMmyBhqKOCdOm/QCBXallFGHx5hSvaBgYDQoodBVIpl6zD/FcPhbf8GQ
UFspaeBeya5wtaUdW/lOlqMCSoJ5ekmUOETltXGTH9YIDIyZYc4v0/WY7bmzeKYwHswOR8A8SZXF
rw6jItZzh/ze2VunsRqGw8zl/f1vPUe64QsA3ubStyznOSnIun/eg5Qyuk5UBfjj+x5E/M3YF7pj
kcb+NUIwjA/IkbBknrtP5xJ/xH1cu/2t60AX8rami4q/2umVvvS7GrdcWXXyZkQ4+vjaebqkym5N
kvjruQPZWb2xZGgfP3aiTlr9pcgxwnnrSOn0dR3G7sO/96aubhkqNMdC4vTTLgXxIL+wrdKedNT+
X7tU2VT2pUJu/7YkJPfC4gKC2b93LdOy9YfAtrXbf/SqRBNy4/SmtdfASd+DV5/UNPTWXfGKd3dF
gwYBYf8br2OQ+b/tZEaeEtrLSwPBHkak9x0sAv68JkTvYV8SDGur4Ul6PypZkhEf8ZTggFoB5OXi
h14F1TMOUetHq/G6b5FJGjMOT4NupWda1ZCxt7TwotH7nWIgeOwXPiggR56HUVntGm819700l+Ja
ZNdJXF/Mg9jcBTV7zFc5RMdl2DbGdjTVYE2uwlxJdcDZr09UZq5Ul5TFZow30d3cPethRGYSR8bt
NPY2vlHSv2uxihVtbydNdOmowbKN8vBR19ZumxmP0ffCNYzLUd69deDAGMlxq5qvbdOyuVO8MZ2U
jKxVxVBFvq5N0RX2lYMT3ZBTzM+jKV5hDZq98duxXOR+zQvScsIMWqfSbVLd1Vadr64I3SVLH7Lg
BlyYuun8xNiMFnLferaDcpqtnZgAjSUgMkLnwo++zIkwWc3OH8PkTO/icuONTgh3QmKWdHQ9hIqw
JT4WTiXP4ji2FnGeFgBGwvGmG8tjpGTBcRBYZc1jbqvHzjrTGmU9D7yD4eqLWHTO1o7rYqUaZbez
waARhNe/Aj7HatsXxToLfAAHCuzaNNDza7R6lyx2SdTWNdN3LWxOTo5Nbxr1+75rvIOWBibWnEUL
VU2KmzjCkSLpEdehfjxZw6LcDVax0uPoDq53vRtTBE7wz5ssA71VNDbfUrUwjrGseIKNrSNYxUNd
tvZt2pkIUqPvJadRPjXMexB3wOtQz1rFltWuWGnjvKF5EBAjaLapvI3R7UCKikXBINRr0bjIGUZ+
fiPM/Nay6hRzuZ2t+eYBGNNFFwv7kQn/TrgxiQl5wN7iJA07eiiVZKs5XbdVkrBaSlM3r0wdhElp
8spzlEs7F3uXfnpUY3xK2ratT429H3HeWPuNGm4ioUHOc8eTkDqiHA7vO5P7E1YxJJxfTz5B9nuZ
4uThI5ZcxfqwczU8rJtBvwLdNyzejwRNm5Bx0x0RLvsig4soSuNQFapxMFB/rHzDOeZxpF50dhSt
BluYjIoYMfKexnl5XNTqKShcoOc1ki9CHLAK9vdKqvS7wWufUiEhNus9ETkoFUsjUrqlbljDkaQZ
oizTHKctQeX7o6tve8a9Vao7S15W39SuWDNbYdEy9P1JzdLLuuI3Zw3h+SZtyG0MqHHHWZMQPxKv
A04SOHIlWfLYffDV1o32LxNk8x8TZEszdd0xLM/TzEnc//0EudfTWG/pSS96OliP9KZobehAvBZa
0lo3HcGIx6CLmTTkka6cwqAZ7hzTxocjCDV9BafP8raDBlK2T2o4Q1BR9QdJiuaIvq17ZZuTanCe
waBImICd0pTXXwmYHBi8prhbtY2yH2ljuMcsV5yrsBq1W9OehGhqo2RikjVEt8ZmyK/yQvjL0ovG
KzOqHmlhyA2Wj5SgNukhlIOefbegtS6rPE6WseqGZDhAADF7IaCle8Z+GrDffq1HPIh5UFPuGkV+
n382lir1ajRBOttRBvagd38YSvytqese4Sxv3EnT3RYqZrcpOegzVt09wnQCwBNEr40mCuThRzfe
Na14NKJMPa9GgQIjNHobxWuIr3qy9bJI3dc6CkJxa//8M0e1Qa09KDL0F3oeQaMtbhiuvXWQd6Qu
lcTCjdh4CBPaMjLdErO32FzOgJSo8Ro4rE20agpbRVIVy8CpjYWltssh0JBnVx3rYt4tbRu+feeg
bDh2pyYDxdRjBat13Q+4amJrhfUTyvzNAarXtUS/Ya8H2r4LlZsI3fv7mB67QK/sGZcNXsBDox7s
RJpnWcCCg/8WkqTYFs268hAF6/lWNc0PazAv5rtVl8l66JrmWGIliFhYXb/eOqnmh7po6lOS4nFp
B7JB5omX6K972Gl6uPMsu95nEPfX1TDO+M63e6l1kqXaa6+VZaqFq14kznWmp/41S3hlWpdbsDGN
FmTJtg0tG0HEqbOiZWJflCTg95lSOHcGq5xwgdZDfT+3oY41LOZ2tWZefeinrT7oD0SmCMxqUlNz
ginBhZF6LJ8UJ7Uv7S7ukvXcM9XSG14iiUh/VDTlBvUL9ava18byk075+w8ZrJ4XbWZXwcHVrPS6
aMJ8rzhBTG7h/TPYmIiLbkPd1n/+rIHucSU8aezzabah4yi9+vRBzNoGGT0BqOniww/sjCF+oBqg
zb89iBJcqZgyMDlgVp8V52fPXhnpxu635+7PyfT3aHLW85ZmAT+1sPI1dcf5yI+QWhA7WDxkLyy3
+0tP9zM0FBLwMyyLVPuVAPy+TFt6+db3fbPDALuwzrMc5A68ifplGhE+VDgXNrTiqzklVuY/Zeec
gSS7qQRK4fPF+ugyphVSXFnIi/z5973HCrz+PgdinAFQwvH4le+HYx9la8crvezFVp0UPkyv3pJi
1qtFClO7RcBdLPtApldNhHrELHHzdknI6/Ch1xrUIP73l7RmoT+m/J7c5+nlyzXkzuoQL4hm8vBw
el8uBHyHOeH84TPlIB8aQV6xVcYL1BOQV48FweT3tbG2z45pECP2GMf7GHB9g8nwfq70z404c1jf
EBe0omO6E4WcBnQ9UzOnVv6Nc4CIdJVWo5N8d6PRW6FK4LAwqMRwmThq+sNxMwH3xMjsxzCx642S
1A1rDyjCpareqKWMt46nGjeWjuoXE3G7vRHTi2nqL29VB+g3PPtdoT6/1QzST9UXlRqhKf1vVdsg
p2/10Bx50f5L1UrQgY0OgutOOnd1EjHWy6jf2L2OPZjiyx00RlbLiLjfhFJeQpHb4y+HeOY02W5V
46RUfXVRZjuYzfFaTlolgOytRVDLa6fuqpOh5buIHAjK/IGyAJbC6KT53r7sRnSl/WorhfJtaCz1
yYhdcO51eYpSv9yS1Ypv07Ykmt96+7rpH963Cea3rEDm9rDx4MEMbmpfdWy926LMmg1zLX+de37/
JNwSkfO5Wf987z+ZzzA8QDZhWgNc/aOMAEA8TyKonSLQkxFrId4a95vU0FjtT9/17TwTNbp0ucKV
FQ1ZliKflEntUdvXMrIPU7lyeu5RScfguRbGpUqC6xLRbQXVdOGvkAgqbkLdNRZ8ueWff9QHWhj9
GV0EFVdtpmoGDImZ1P1bh9YUp+pNko8vYD74VSI0xNaQUXLWj/3XDIDhk6F4/arRgyEhMqXYZ2Y2
WNn8sH56sbTL4iIbs+pFohRxlTemC0QvBzVg4vaYz2316YWQPpe2HpcnvdStgxi0fv1fatBk8g2G
e33E+grWAqx/pBCHcJsWPJlTdWg0QbRsAxynqBIs4CRfK90NdPFnXbKU6vPc2losKg/J6G6jIZuk
yVr9OHZwb/7c3NY06f0wfpiqBkpY16Dg2c4HxJYWk5OCfw6KpBmTeJngGrboXcvB1gbflBoyUdqf
OWnd4yuh5Ol1KmV6JsPeO7W5Dbs2cQLlYtQCE1sNHJSs0ve+pCHOj8syZhI9ZM5xMHAfMFIDXmue
XEgEHWtyxUU/LMe6j09dJCt/SWbaucY5oZWbzgx/DLCEzufAQKyW1lkYyByn+HryQfCr5nlIRHOn
Wnp8pWQuCCwEY1Ba1FEUZIFJIAach4iWolD5AaLX4DvUQZCgtFBEYukAOrsxLcU9hmIwHwABIV8b
sHDuX/vCryZxRJ3co4heP6RugbN7UWU/YltKFVkFBslJknT12jTN0MRQ5GpE3Ucdr9OpkVI/t86B
ToTVApdC46hrAiHDKiaAUFbuuepW4XkQp/qDr3TdizFaN6Lr8m0uAlKnv5qLuV/1bWRBuCj9Xp6P
WFYcGhEK8Kh1ehOZ03wQwRZzm0BLu6ZSlhJORLARwxl58W9NWdeSOOrgK/5lF/XaqZK12FlTk4D6
NncN9tjH31oW2Kt8svIRGN4QwJ/Nc/REFmrg6GeWOqAVXjZKvf+8jRGExBvPVrPDEPTldeYX7alO
umz4/9DYTaj0l70wrANm3XhSd3WCIZiqwl/3dWNvanH+9Ek7yyA89EaHoxAAObwJhmbN7EODreQR
bixVJJ9qFqkbXUt1GAZj/pL7WXL/2tiROoZbI5HJ/X9tbFUr5YGpnrL/c4OLMW7vYIak5/+tvZuu
lru8wkXlY78mbOiRsGvJSfiRVa7UIXGXnzV6WLKcUmPrq9d0aHBpWr/K/KDYZcjQ5v1Y3+OkDhB6
F5By/CLdfiejjPHBYkkKiqo7V8gBzC/IymE0nh+IAVNaJ0+b5czqLl3CnIWmrgchz+osVFc103zN
bVeErcJzu0pXRVfZuz4YK2yYWXZ2Lmij+UY2aZcDELW81eAnPCV9tnG6RFsKGGgHHB6ydQG6DMOL
sD069uAinpXpG0UZs0MjIwI+0fCMZaJYvN1muqCzkZYryGJjMVFFbbHu/MGDDY3CibTKK+hRKVpD
CUrPamVsfNOMiC15BButoANKNNYnWRoFsuesc/ycuKMXfXWcvaiKZ8VElKFICBEqik6ew+2cTZGg
sDM/kHrn30pgMLvpoWwI33n+aR7h+mHXViRW8qpuFlBb1C2Pu7Z3y12Y5u43lc629KOjUSL/Oj+o
+EUQvCVZ3w5DuJyf2ApNoHVnDekSvnV2442RAz23/87MwU8JUekaCQRHv+yRi0Tleu8PR0/P4zNR
dNqCQDpZ+lGaJ7vF7RzDNEQqx0vDwTSvLVpn5eaeuct85X5iLWxBfCtXYfaYmfpC3tcxWl2dCIn0
Zdoq6H64apneVNLkxdxW+FQBmVMt7bLIM+sWtp+P+UVd/WXWML2lPr7FTJfgDnhbD5nhaar026Sh
UX2PmYTjvxTIOJwrhRHdo1mD1UJcEJ3QQCe9qh5+KCiCyF+RCRd7q3C6YE2fyM56s71p0/gSOo/6
ZZ5I/aodNSZBFL7FeNZRvA22OjXDTQg5wOd/bomWLsoI1eAkWgasbTb/U1dRecMt4NPTn9/e2nsd
03n2D9Za91RNhxTOUuD979ZUPSlToMjfozwy9yMyD+nCb5g4ePkYbTo0yUiIWkH5khtqco+WWn0M
Q0+9Yk5rbKbf9u816FhvrBUhF3FpmreCLP3ayPvwpg764HwYVGJ1aoaaNA7Am7ztvQ3y6t9L3Sv/
UjlaGrtK9A6o1//+AdjLoFaiGst/+4CemNrClgbvAFVe8QzKU+4NHZbVZG9zqAlI2SBQj+IyL+Ny
62ce2vX5eJh/VwpzamNoNoJiKauNPKzTq7cfN392Fnchj1ZirM2UATWW4oHkyV8ilP+c+zomDGEP
6qlmg6r8GKE09A4Fob6Lv7uggpwFGjfRs+YmiDDILPteZEJ5CRF2RvFYeR5aQHdIG7RomE538uPF
UYAJEqkA26DHOsYORgn42P9weRc2F8A2jH7xWxWajoV7r5HafK2ncuS4JrX5PUt07dYjYNDPS/S3
bzFVE2WGdsOMpTkrrQhXcmJvq6Epk8tamAlc33b5Vm9tsZhWDAjqVaXJL72Lu6aFxQzSZVF743S3
nnSfBzDttwFUv79IRb0fPybmPs+OqXngOFm2gKN4/xzpYZbEOfPvlx6gQGh+14eEQPHOn8kBgSwm
FYlksJvGW09t/Vbe4gtlT66MA3+ZOlrSYVfgAWtC9tqMPPdr2iXoosRFKh0glX5bNft3lQZtNY0h
/hjVN73TBMZFBJy+/PApwGymW1fEF2mZXHvgN/ZOHsQXOihJcxGFuKjL3AXjP+AIvSprx1gD5Gx5
D1MIlUnQ0X3R1TtM0R5fywx9GZ/n3c1cYq4Zxw+K6UF0RLFUHF6LVUpkLPTEUDaeVkXKyjHaeF01
iAjPF9qO1ZqLSsHjFL0O9Bmmz3s9mFVBfGJq8Pt3mE8rGp5amcbaZv7AENcQHHPKZJtmRYsgm2j3
aCHrxMKnTYl8jAG/mFNy/jPvv56a9uczwpCFxhpqKj8dRKQrR7NXyZWVnSveqpkgcDaIpdO85QB8
M5v+ZEXNTdgHN0ZQIosHHQmoXiM3oa6HCFQCTd+AaiqQZXQxaVZEd1fpGiYSUIgRSu3PHenAcVVG
9SlJPbi+bawdx8DNbrF0OszHEXVkEEaHiq4eAkW0rwe9LR/tIbB3uVbSnNPVn9SqZcW4+vOrAguQ
d+/IqY97mqGrrm3piK78g5aE6IUWs4okXJB6waJpdPdU5xVtMm3FXbmpfSiIRaQLFWtOjgkd+3KE
gevlXGT+04+B93rFfG0XnaGKXbwemQsoTYbovKm7ILY8swN6S02/nSFpkR4H7Dtq4TdblVFiocfN
NtSwL9XGzr2CWYQwkeMsmYKMEcibrNqbVgzgLXPdK+iU7lU+2uUmjZR0NR+bL4trnElVzGO287Eu
mfLTWCw5egG12wUNdXj7g4SidbCFgMNL7On17Hzsrci89edj+JQOZ4qHiiAEjcOHsh92P6uu4Bk7
DPbqs6KY2Dh7qHyArNVeOcoJrDpvhWF138aWsp33GD7wEX4rgrlbufCkOcn7IHr8dlk/1fJWzmld
vMsFVtu/1yALv11UAYkSl++Gh/W0/3aRjVzrmYemK+FN8+DHHcYxCEIfRu8QVHFZbZSa4x5E7mCV
GqH1WuStMCKwV76vDlsGlRBVs6n021lhbkP/Bt1hVC/4CmtVqbv7WreejEmZOe5xQEXF8Sug4HZJ
irfY+ijpXmKSuy5tt/jiDi4utEOJmldTOEdRkV5VTN9+8mA7zkqKdiIAJAk1uelJop85BTDQLBKr
Lin8C90fz3LXye+Vqgou8qR+Sn1Z3EdBnB8bCJloALPbhMLZwWPFnHEuS6JrWzaEN+PpbFfuFOeI
NVkBvaLpLo0+Isut2uM2h9d+QwyA/BVErRfVe4rcvlpCukRmWAnHa7cY3V0bgfEqY2O4NpxmvM5N
hylNVCpn8zErqsbLIYSKO10wH0KLutlkAonrIIiwNptOIGl85YGlOM0lsDzhB6Ksug78oltCvGlx
7WS4g97sHm1T/bk1H5v/OD7Km4NWoIpHsc/Kot7XI1bLO8HSUU3+rFwtUoq8feT8aW8FtV9V+2fa
TotrUnyzDMvr5kASaBto/mlWZcE+hKjwrOHyujkfxXtDx6BkQgQYv+Rd+HV4kcz7ptaJeYL7Nux5
UYyx21nbN8qD6Fha4bjtBFCEL3pv9AEGy7DMSCxaSD2N91EFO4dIDrqPABvSWDbldRTZDia6ge8N
2jEJ0U3rzprONNNyVn56+yjFiqBcd7ZfVZPYGMkFok42RL5sCX8ggH5q6a0EXxbGarD/w8fnGdI6
YDmEh4ki2kqascrivMVHziEQi/x82JvqMjYKYbR73jvowFU60BhrDof++Qsl4PgMgHdyshh+/VoJ
bk3DMc/d4Eft6RUEE70zFeYeVtmO+I52USxNZVnAhca2sPGQ3929NleYgeWFZEOqb0dkN+0vctGy
vrRbQ9EZxDtYtp98c5LHhrkedDeIlWUWKFn8/f8wd17LbSPbGn4iVCE20LdMonJ0vEHJ9gxyBhrh
6c/XJGcsjeUZzzl7V50qlyxSDCDY6O71rz8cP4VcsuJWKitohjVEb9hOf78cvsbOWQw95P1g545v
mTAC/rrTNqwIZmDuOzqup0Ve2gBboNFVwRLO42E//f0hkcNmpYNePm4YIMZy77f5QFEcJNUj+ofZ
pEEh/Ge9MXz9JNFWOX4wSab2EJ81W1bflkkc36H7xRwg7at9GHdI+g8/mqC+npYW6I67jg9GOyI2
84yx5OFpFNtQA6rFXWNVmN42UFE3JbS8TWrQ3tgIhCBnXYJOyDFEeuvpH35rR2cZ0o+tOzj2ll5/
fnf4Dbi2OP52uK9e5Mu/Hu4r/7xPf8B/+w3ghCf0P5tkFdTCr7fcTpt3NM6z7uuEXYV2QfLzQD2E
toEN2LGg+fMRbhud2yKpr/I6tHdDk/6Gx2l95esfh/sPvx3u+37z8FsCc+Aqkh96ysMLdh3mVyT1
T5hmiPdW7JjbEHTpspN+d6050mQzVfamzZr40sfzZ2V3Ql0vkyPBLexdEpvBR1Sw5R6FkiAILJYf
e3d4rsNO3OUVFsrETcDIl/d/f6J+qE1o8FAT+gEFCnXhX9s8UFwDe7LN8muJAxJTUmvILP1dWTPq
ZXBmit5NWKgK07tDQf/nw0U6uRQjqsRW/o3nmCE8DouMTjEcGH7f3+fwxEkE4ZMJx6utKMPiPL+d
jL7E5/nwvkj6B+PRbcgpaVenVxqa5Z5SID3MhX95tZaInQdMGlcL7Kq7wy3ThDRU4qe5PtycMT19
4MPcR+QpI87i8cUo2ovcLlqSM313l2ns3tBW6ZvaGWn+LeEZ3184nXtQncQymxdj5IW4xYvwojFQ
t/aIh884M8iRMMba+FBZn4K4iZi5auKN2hL5oUiiK3yajcvQ47fvN4dMRUiJXTs9H3y0jfpxh4cU
zIscQdGdnvf9KYc/J4m6ieakeUfp5O38ICl3S9oY7/u5MNe5G3YXh5uuY30wDOndHm6Z9qbRaKtE
vnv353n8+2Fk/TjlobEQkOIAi1zbOnSSX2BkoWGZEzxC48uCENtGx+yji+yISq6BvFlgc7sjcUK4
mf+MIWSE5L1hN4kPFXQwWz3hzTJiOhQHHOiXqLRSuaOtTNqeV8wuOn09+H72HqlrQIdbVzmv5vth
O+d7fDUI9mrtunPvT2+n+mpBAGNIPOT+7+/pzy77vRFyHfFls3T7L7O0vZVVK2fyaVgUBNsi/cty
tBxvHIU7BzmQ5zyvsGqfPknIxOO1je75qgvwTItenYjGHiK14xJ0n/3OjZx3mmU+H50bvp+ThCA4
BEnGZydX5f3hRwiFlXiC9O77XXh4mkjkyv1YmJL0SGRYt5lXoLXhScMsyvs+jMQd4TPHBxzvH569
0Qhvj3chHNouJlHL31/VS/BxDNjz1b0MIi6j9l1klZs+s5f7oSYVK2tCeTlASyXnr192eSjshzwt
4nUyqvF57K19AQPqd6zNzspcBM/2KCQumzJ6nNOl3ymrDC/NzO+3qsWSGWLbzSHw4PDDXZp5OzhW
9jIloRUPUnrO1SElYZblcI3L0S88CQDNIQKDtAUjmIbrP9/p8Do1crgX70QK413ijegGmorQ8aIZ
rtukvWHX1T8c7mL+mbdsnjLC23mEpWS1+2Pwz764csP2N7Yt1d3oJPJ+coLHAz20FYSfDRNFSBkO
4mMTD9dKyfRxKuL8th2x1671/aqYEHb8OZDSLE82mPlWly5ObUJ7BH3/Ef/pEdT207uQTpDnP1ZG
GzZYqSsyQUPXuTz8NveFc4mszD3PvXyz+KZJ5B9mEGeZifVlm1bDB/sr9grOB7Nv5uui0R1CfdMw
6mnXOrNAHpU4H1rKkxUmQdHN6TlV1LgPVhSLs3iMG2KGGxcfpSD/2onrxazNzwmawlEY6kq1Q/VI
x+VhMdPyczN788ZLDPfCH3s4k77aF7jrf3bw2d8aTlacV5j1f0yJ6zk8vogtn0mxJvtVP116K/3k
T6XD0oqB8/APWz3/LxwZF9slMKfDNo82d0D/7/VWg8ZN3RZDW32JAxQ0GHsEc7/coejR7ousG9Gs
UD7VnbgxnDBhN9iVrksGQynAueOtzFx87dijFOnvojOZZP9wZFCWS6rC0ducxg3OtN40ROKjqMjC
o5fTQ2PZZ61S6PVUDh/cWemkPCxGAEa1TW1chNpK3ujiWHuc4FlByntc99OnZWb3KlYsCyGTK2bw
2vKP1qNo0p3tNh671IYqZrqrMaAtfhMjvvzWyunxC7tjE0tqV5lg8va+XSod5JXxqkAtIum7T1lX
1Wm5HcSEH83SOz4mg20j1EOXcg8ymDJlH4xkVVQsAnaMppIMHIfszZlmU21oxxM89vgwiIbTOOKK
KUXprU4+HvCGQh6SCL8rxJmnpri/70dfc3DmZkox8e1aN0VckEaStyZtVfLwhR4572aApwqcFzK0
JQ0uzWqPB2KTXOegOvPZaHVTeRk3dGwvBhRGLCdTEOr9e6ISa74MVKddZ8yw197+ZA+zeaCsbyAf
w9cu6yzbnz6Al/baGAZqncQYxjRDgxPqmfjFXHZTpHHeHGMQDBuaLhT8h5YHvvoKo1LH0cTbtP3j
lZq6Aa91ElZ/9Lp2UGGc7uDnq01iMIzkAKY6xmIGHjyfLDqeWzfDJsFZeUE98IBx7OPsoszpoudr
K5b6fR3DJ5gOqaA2mKlnv+FDUrToQVPJHvdjJ6tKhg7hjWnxUPYeTdFd6jh60NSUnyzVqpS4VGwi
u9XZahg/84JO4FvYXfRRnwUOvk1TMn9tKNY5k9WkUt7fA0K0wscgB0zDMsdHszSeh6JU+ONECxm9
2pJngg8PnZxAPD5EKmsxXTdOyFyy1VMWR0xCFpuLbbtQ9HL27FCPYvqmLrciZhbKVdkpl1eBUedy
QcDyQzXE99/71GGtXfUcEq7w+o3GIdXH4kqC5cQabJDLcQ6ajPHiLALfZYUXEYeXFrj9E50SYqOW
3HSuzq5LsLnmT9KZfQ4rdaU+x40qOIPDNA6cziXw9cjLSWFx8f7CcNTH945YC1i7pAeqJ+IS+NnQ
iKEy8VOkgKTuLAu4tDsmXPNzi1UCE0mc4RWWNk6rL2xX6hdtTdfim/C6mN3mqq8tRz35iOk5C3Sx
624GjjC7FGFJ7lraA7vtUBmsl6hji7qenCRp+02dYQfp7SncvKndjO2872RPNqyHLdoGs1mwwXUZ
w5hedrXl9Zs59gvyhGVUOzsMZCKXpnu8oNmLlFkvd948T1wPQRfAKiO2eMxnYv3Au8WNzRtOnCXS
K55is88JKUed4SS3lYWgvVsRT6i/8RIyo2ntbK5wZZyH5EDQaep9nd+j8FYcPk551xnjZRZ2Pgce
EofBKMN0vfKey84q+YRlmM5R9SiLJnTLG1/mDeLxOIj052WmZiba9k6Uzg0eeUPFrpB6LABTCm3R
x/vQSQdPA7cZzjjiK/GDWsg3Wp43KkS7nBIjJSx4iuMICQkiQ/+mxytaj6gk1bMN1MAZ26lsDvVg
NYepY2CFTtJkNG+XauFvja2G1rohHYxZtGvQ2wXkHvAllUhrDGtobrD8tpmN07IBl0FS42p/qGpG
oILEvjH1BDnwNTCcoZmFGE+ZfU2CBom1mGQR996Gesoi9q6Y7mWPeyzuDAQh6w6kOwnOXx8bTBmK
s8gFYtl9xyhTDSs46kfJngpIm1aCuw/ybuHAEQAMvLVr5dpSi5mU9YpUV58CsQi9mssxcHO9oe/7
oWGMTsJLKjo5QTszacxBbLi3kzm3NR4fc4G1aN30JR8pIOyvxVXJ1mW6aYzZ/BU+lHZ8PEapsCDo
kzMi0Uc3lrVMuPD543R0jHMY/2hO8d12og3WJWW4dU0MyR6hf/HhSQ7IWQjUjO1WvfPT0eAsIcj3
udrTYYHRtCe/VZ/B0zAvklH/bXYrhyG84HLOkYvK0CtBZwSsZ5bB0HTgm7ayHVf08bCwpEsTJVzO
boDHI1Ym7D/qm5LrudhM0cSIRZOSLi7YtrTU8zI0JbFlICobSAUy1VrvJmlwwqhVtmNpH+qvdcEi
dNlGheHirRD7zroq66T5nNTY8JnYQO3HkO8CQCHxQBlU7I2XLmb2Lfw5UbTP40Kr8BYnCB1pDCm3
uqwdb8TxyW4TmPqrsXT6VucseYHCC5DIr2oFd6KwrpycdRhiaSS8TVovpoD2MgEfI+svUSJN62jK
lEaylnaEkuPCy7ERsbb4FH+StjW4jyLvZxeFVONmk7GSuT1DDo2CDO9TAjih511Xcxj1533MAojw
rq8MZFJMOQRwSziBZrsLbQiLlxOXD1uKHgqfaVoIi6UfORuP0m15imgjVdvEF7QxunkegpXj9raF
gTcTI9bOUd/RlzPGOl3LitVqHXl5tPdtVEFNZY7LZShL0zyzRry+dxWC8gHzIM85m2hzMav5+ZKs
Ef55xl2dVYX7Lu94PxIy0BvyqUWSRYNLqxqLjBYjfSBLKNHTDXuJ6aHrRfWJJGAV7/thnBg/ruA5
OPZJtXMNco3ft2Nh/I550x6FqGjfEQzTOedI0NR8Z+Gm5nm7ubbn7JqNhWFem8qvxUZi6ZudiWVx
/K0zYp0GicyH2g/pFpc6a/jQO4OVb6LBW7Kb2EaAPG0ygVnHbzKFKjWsB7+ukAQ7nQdq0Ydlg+pg
yEwvF2QjG6QjUYMaWXYGq4tKPf4tDhgk+KtXQTbYOEx76GjEVji9Y7Clx9G/Se9O+JBJ7pmwHka8
v6tuhQGUXswJaAYDf4frYw30VYfk9Ch2dCZMyP2s6Ow+dCE6rnpHOKje85aIhdnDtc6k9JImma+Y
Q5pAb2BbNg9cdWSs6om0IIFbL+kGIL2142O1PZV4EiB5vlwaELgeeWOjWPY8Iq6Y8aGLRjYGPziL
9+EOErfef4oOrqWz8VNr4WhnVxW5PBuaIhEfMa8uORQLVC+TMLR7UpnqofGYjb2uA6wIMoOzdOba
HrtxaDB6Nw8dpGbKTINEr02QLsOR/UPRcYFSvYrF2UvXztmOlTZjzDgvhsLkg7InCojz9byi1fNu
gTWAvxsxQWZbNM6k19c7ghj0qg1pQpsItrBpee/BX+BIPCosVPlbFcqJFzPTKuTi7Lyq5fghUunp
OHP9nIfYaBY5ojKsO6t9hj2kd8wyVExqdj+04ssIUbUiHBLztKuoShVLcF/Xeh9X1r7eLsWy1+eo
r0rRW78PRjdnkvaWhc5nxbJLcMHKTgMwqJVtkawnsKjNcU3bVodgLLh4ejE8LZSuRcTIU1aZOnVD
yFEfPVRYRPW4OkFtqM5mykGikweDE7sKWL44gqEzYobPH2diaQzkdUPtLOyG/TLmFauiF8R1Zxbu
QPmKzZgeiomJcPPBKyYMHPMWUcvF8WtkXbas9yBaQ/8UNCEczV3T8bG+tYWwDes2Ctu6UDQOoBLE
BL+QcS4/qQwrRJhttYiKEecHT6intlty60Gy4nX+rm0HBY+rNsmxt1iU04RKYLRnDTwHomHEFAgu
ILQko9n6PfasNnujyA51UaGquoWQHEIQzcwdeDspxvCYY4jbVwK7PMYPnlL6mnCc1uRjK+wa1FPe
ufpyaRB+ERNWIpDCSEeRVvSMvyVAruZIcoYdvMIb+wzlvXaAjo4LOvMObsrrAWd+Li7HqdmNCqfV
+16d+juvwzxN2eFjIAYwHC5+yQ3u149ekrhd7sY88FmhrZjjQjAX+3qLmokh0kWFU+ujPV4qWU9j
6ikfxoovuO0mpy+usABR0WcVkP/W7j3Lz3yu8IZxwdowsw1Jd27r6nGcl7Ysr3OE//607oeykjGB
pSW9VJDzNvqKK/7Mlz0YquANy6Xlc5i1SnSzzdL7fEnVrB4iH1D5GYghccjbjGfivlaJ8vpdZRD9
A1grSFRehZ7N6CtMWxenONFSSZrWpL+hzoXYdUdBzPdesKvB+nakZ7u3cOf8Jnw6aepssp0me8aH
YuIchce9VxeZSht8VkHLh4fhnrE1OZXrJBBJtiZTFJmUhmXUaI/RiFKq3c6GYUxfHQVse2cayjTX
GLzFVEkKBXdn7ANRO8OTWHJnMNaQofk6MKLQfqgoIfQ+sMXXnOkOLZSuL7CIZLjgrhbxJfYFRJNq
MwXGItdJq7ySXZL0quU9X4KejBeroSA/b/y6HDtd1jC6hMfbEzsSLnoWrZmuxb72vamPtyXeAuyp
oHHFVFBZwE7ueFWWKtebu9woJMrHuanyrtn0SnV6nJSj7oQaoaNTKpCsB2N5a7qT9tOEtqvhAE8a
PSdytHx99VPKR/W1QLjJ9hn3/egsjMsJq5HJX7rzYJisfB90NqUOax6c2YjatFfMqgKfHF4GrLZl
GkubUu+F7dJmgl+Px2J2yqJMczBTZbF85MmMvUBHD9bOtzJSujg9Fjl5uOiDrpZpJDCMi25G6YGX
CYW4q4KUcU/tZnIxjHFZ8pUm1qAPXTC7OsgZY5aDXufuajtw2AD6gcvMsJrtTM9lkvoZQmDi0nH7
ZhSj+UkYKHrJZY+dMnt2KqRkkr7mYU6RU6e32wWeyXwejZN/R6QWn8SVXShzpb7+HJbKZTOD2vId
BvIMSS37IxvBQNWsmi4R5rUjW7d5HJBqzteUk0iAPdDJcOsDMrlbw2rt8erXkKu5zKWNnayarTVe
mUb1xUgbiHkV9g0AiL0aiT87QljGNAfD01gTgnAdZ9CEyRsKs6BdG0c0K4BKx3VYWZ//JaJVYPI2
f5UBkJzzCtFSIxafm7FPQ7k/4VrtYmuHGqtKDONyrqIWifpPgS2aVvhPzEMdqm+/gG45NNzp8Bst
XLkP/9/ALQxzEOWvGKEVaTivMa4+VUV1PgyOv5yfgK4Ub7f+BgM7tsmrt+CuIK37IFt7GWZ+V78I
elGxhNGakL0i61avoa88ZaHO1ymaoZT+DoZi51xGWXNeFekTPgL0e23SPK67IdWGCUvuzrcejNbn
NpjDuXkTGZOTB9ViRYNqGD7/O3wso5dYfmhjOxLj2gCQa65Nqeb64Z+hMgCcKn1w27CSiAveAMyy
ZfAE6RBeLGEW/jpu5tLPhPSPIbnsLl6jZ1NjV/P1XOOFla1/HUMzaeTVEa1QbRV4BNJkA2pyxYGl
2ZdfRdN6OCefGzh2k7k6QWrkCNFCx/yHwHvJCvtryJoxkGrH/FzUuAz9r+E1eFqT/63KMxFt/iXG
xmYXR140ML7T0/pzwdiyTTKNUx9CCm+XLt8OVF+Pb8Ju9GZcMl6UIC9nBGf+b6BvsH/Bk1TWFymV
RuuMwf6IxKG6Yy881ar01/+MxOHLQhbtdlxo1G7yEonjuXSZIdlsWamu3eYKeArUjRU/yTavcDn2
GyMOJWRfIbe5OMFz+cz20dzGYdlOCozwgNIlQdR9lEEW+d06jNsalPNXAbvKwJC+uZGx0WP34fUy
jsJzOo4EWu5O6F3kpJIORimcKP7QdJ4RrkjrcbvwwnMS23fOEC9ikkWAch1ROlO61vjoTGXY8x9G
ylj+On0XgxmkhlERMvvLSJ/n1H2DMadShqvB5iIs7o6wn4gso71EYGRJ1u8j+Ofj/A9118KIz6YV
8BYG2ATIrlfSK6uu+nUkUJqF+EKcQi7GjSrmJU23r1FBEl1c9W7qirQ2CHAQePbgt2cWOPJCc95V
SxrkQCCvcEI7KgIbX+oub12qtANcKMgrlTRoMrPT+tNjkbEQR2F89ewWvIHJ47+OHdImAb3GdWxy
MJw6Iog5NVZcbITVSvfD/wJHdGd0TkSb+lUmP0gl8yXbFL7wmssQ0GvckF9nB/G6xkoNBhUzI7lU
q/8IwJi2dZ8QL+ELqsFOidG+XHA0n+5jL7W2GSjFVopRRpfKXjJx6cfsBT8HpecOmgDiNHuYiXZ7
NnmdAaX9J9Aj37Xhbgs7TcTFEYCs8ejEbh2mYkj6cPwahlwsBdUWcaTxBgwJyWBsLqESalOqH8DI
VI6mJMtNDmifD4Ak8nDv6zIssTpHvEonGUXyv8Amcwgn7X1XTjEBKH8DULaody4iu4us1X8ApuyN
wpyuQq7Rjw390d0Qi6sjVJnOeTVuyrkgsanPk73hFXF7838GLXOZR3JljcrHLeUFdFn00v02YPEE
ifkfoMtiCoTbrBwPZ+Jfxi7pgnm3rTBbojAPAGYw1vJpEqaAuakRzMVXJIGvIPA4ybTOl3IMnv8e
wsxa4z2KwICWv8wqx47X1Ujz+AIDAd8jiB4C7ax2/T9gmiFl6qcceE7eLB2RCNH2LWCzz0w7vRjJ
AbKJoVzSWUNU5gg+ifLCyLuKdYtSDs0G/+NTmsKA+/P/pAx8Iyea9ICCEnxDa3rrtX75iIkENnyr
yFU4aG9PiCgcKcthmaE9hy4hp89irIu5s+z07ASPpombVd8mElP7fbf0gIer3hiBhy//BioNsh40
exP19PF2YZZW8e+IzmxgjrdQ0wbCg3NVNlYTktrzCjttEjA9Y4234nD3GkCtLGGRfF4FeQkywDIw
7tA8ZtCD05TF/v0AFgbudYJUcVBaJL0Mm0qW1McDsLr0RXFXusTV0cn+ObpagCISUlAVYLmb2nOb
sV6bgRmaJVrfX4Jah1TauDawlmfZeVBZCPw3pQr8ZYa9/lPcNWrx0GDxoQECw/5N+NV1M1z2V/3c
E1exaiVY9boP8KeKNiXeWl23IjKjHd/hTguZeH0CZjtYOjDxuzyHteNawLge8Nmyn2fskPttn5UN
2VFVhMcGEVaYpxoSh1mE97gEJp2D5cA/grc4Xhcm8WuooKYNvrAoiLH9QrjZ3wyDcohjNaAbJ9H6
COhi0EcDehEm0NGbUG4XJYSBt22GGlg0Toxih+I7S+sHO80M8+xNcNev6cVi6tZDVvTOVes7kLH/
HcRrY5+QYDKpaM5f/Q3QS2ObIEBSWG3rwWz83v/0Juab5Zh3PikMIUvhV6u6y8do2Lg9hutvIcA+
aN7GxnCVhs7fw8AtS/g0EFIwGBCrh075VnvT1G2Qxmf5vPikpTPfNrY4k9aS4goQkZ7igzQhjNLW
Mi/B4cUnzgm70KVGY771Oju3LiarMZAH/TNGDKkkhdyRWOSSUppqpBgrI4zdQ/Tt0OpwARoITZvG
qLl6DRrHbAKE2s2dzMLf3oSO6X9gQEDYT2lf4AKSuVthBLETnWDkkBlh2IyQlLx08waYXMKG8pod
kCMJISdImYFUf8T80yzb9Vu48uChKF2RFUZD6r+ELmfpArObToQnBsLCfLpOFPQ5rZmInIrN38DN
boLTyzcUavmC2PoN0LmqmAWg2fagrNibv8CeKyUiTMYiMwWxsONoVMHKRZO63B9xaDWNIAMdHp/t
xZK5TXlZhS0ey1QFP2DSI1gc0PRgWmtvjs56o8uiu2B0NLHg12DpfvaW+dIZbehGbyHSeHkE5RfL
sz3a2kdYOgT7Y3XsaUjnl2+C06kL9PgeRktaGqt/BVF72aCWh2pYWmr1mO7sz8Hqig6QeBqzqF2l
mdUr7KP+AbaeInoTm95Qi+VvXoHXZozzcr93cOBqmKrN7sYVqKnif8ax2WfVJJHE6PqjAgrM/xc4
W1lN3n1t8S8izPBvMO0oMKlbV3Y9UZu9RrbrkYaosVYdOVt4rE5DkaxfwdzJ2KORWBdJnYjzI9jt
I3P41niDyVT4z4h3keaIR9fCyCfv/IR7DyUTVLHF3jyFAEdD0mqAyTT6PcZ17k+rFpWJAcDwAgOH
ZKhbWuY8sdiufgTBqeykeT63yEFbt6aUX/9LPHyCE4uzY0bowE5GHbTopbGz5mYWXAskIrdxmGTr
AYJHyzrtKnf7H8TJC0TE1TaQZp18OtI8EessGKBk88VLqmcLJ8+nBw+tfV6Ng84tGheXiJUfYHPH
b8T4qNocDeDqR/BczmaOB2O5zAXOwH+F0OFgyLWN76X5PvEqiQlLXDeBzTgJ1HjthojtjSaJyhFy
UhoH10GOmdB5Y0ka5WuhGqe7f8UaJdqLAKnGaMbr0mIfdG7V9eS9k4aGvOZgmqf9kUX6i5h7FKvG
ewrRT6+EUV9h+jerNUSUVO3ZlBjartMp0i2KTK89r4kINu9fovGVbXW4e3qE9XRXrxmnVQER8r0f
EVH6B+00beyJcLVeeeTjtWYUWznBSMDgCe6X6ukE1dteP8LOwqpoAUrNgC/nAUNttWaKSZubIzGV
7pCVfih7JzWntS2EZltjOY02ygC7idLAwXMJanhJeqW1dBjsumrwdyfSKuk81HsdLmj+b4DLpNj/
a/5qS8m4lhZhcfcqdOPwGUf1YVp5zkJGC7lXiQPo6VJ++e1Adofo8Ri/PhFcTz0AwXKGibMRLhOI
ij/K7pPvBFayguxZGpdeZEq5ziLgpRtFa3iW6zcaBGRTfm07qyivT00CTHO68NtcWwJLmAMxVhb1
VGPxEpXsSvxlnHavmgYElwCUriYD9uJ7u6E/Ts5WMhu/4xV1dqTMIh3to7O4hlxwdeTNBu7SIYtt
ul5DdlAO5SMkIC87P1FoT32EuXejbF+T60VO2M+7CWWeE6lqpo3c/9hScLVXXrRaiEyZngfY9827
I/EWsmel3hshFp83r3sMNK6MG1fRDd2cmLjhWAd2D9cTRPkuD/IsIl1L9uZF7kpl7+JBhp8H28Wq
6BU/15XtagjLqH6rB1HVRpw/1kZhwbXLLUs0GxZgzmHSIolbE7xyfyTvxmkbO2u7jwK4j5SajVGt
ju0J2DiBoGYSMrIfjk2KSviT95CwpcmfYIV7g/YN9YS364WvpqslT/si20nk+xMeTg0etBvbymJJ
eDmGmHT/QM17uIL+gK/OqsJVKSXBizTxjZMGvgrXRGAzLGm+CgEqm1re+Acj+NjZmHq3SIutsMlo
+xCaicgI3FDS/QqplyuTlzwwhV/1OtzFd9OnRfFVXLhp4br3dt8bwlr5Weg4F2kW9HcnFrHiAFcd
cfbpgPERH2PreSK0L2UDAXGT5b0jn7OhmaJzDEgcL8HJzh/PX7ZIYGFQq8WuM0erl30SfCHmOVvl
S2hNd/OATgZLZ4LCx9sTA7ko/N8Q1y3OM2DeoO5bqyOCCacwzUV+2T2ZLJaOmvazEu1K1DUxrBmk
gPrjYBFgSq157KeIxqqHpxhsEhM9qx3OVBhX9e+vOctVg5PTlTEvxIY4UR7cxE4Y3pgFXA6Axx6G
yLZKsdY3Vy/6LdYS44yD10Lbw2OcCVslwhwKh3mLn2yebaDxETQYu6YnL44059AezOiua1DSnx+5
zu6Q5OpycEczIDMvmrp4deQ9EyTdONdeo7Jlc2zPqLhEn9qZVTFenYjQztSa/i1jOJ+xoDzSoWPH
GtL3Y4KH5vrIic7dqT+fyxFackngi0GstJWX55UQvvEFH5ui3p+aOHk+telHfH6r5ksicUh6H+XK
6D6bqmzZi8+z487o+35o6iwQD8uPtmEU7u943Mr+k7ayGDan9k5oRcW0TsfEi+Ea/IVirbQ0ODKa
cmrXsvbHEkZg4FFUfadbt+VoQhEM+jqKYFEWhXVW40ZabtNUUUyv3yBgJ3NacE1mXRJF21eNoL5p
4mkLE9i7/bEblERkAK2cyJ7xBHzFziY3PLAvoEZ45uNoI2j9vUnMGNFlQic9hTrnS/B+EoBQAKkM
l913csQT6CYqotyAnW5XISKOIQlv5smVycpsIsyhsWFFkka9NmaqQkubZnoBlyHOiLipexBARUO2
4ZHkrYF8fBwkxDwyMHwTZuF6wCC3kauqvJnkN9ejXl6jHSOiY5WGWIHuJsguRbQ5/adUHNoEXi+O
/j5CKGMQu3NhNp9spBIff+xBAYr3qDnJiiuJMQGuwwVdjvao84YXt/t0opFnmZvRL4e7YlWbV2Ty
xDGL1MbdXvXZ+zwpIM+tTo0q8JuFflWIv4fzm0gSixguxyqmSqxOXSubQPY80TRI6CAve1f4eOKN
sQojVY39lplm7j6pfPS6cWVNdSn2p3ZWhMcTNqHZEi3iqZ3F2lTB2am5hcV6xoayoO91//MOV0bE
VXVfDpMgeyRE7Xb9J63d8MqvEMSF89B7TlRfFU2BcwHHUhIk0kSNadEmmabld8PLvUUn81QzZu59
60Jmq0ssf9Y+VM781BTD14hgwilGS3X2qjU2CiwcfpOD6B4NGG7Lpd/wwaN1D58nva9C3xAXc4Z8
bpuhkwaXIw6iDFbpgP4Fo33onmu3UeSwwaiG4Uu1ERvV1odMyKJ27KYN/kQrDs5SH36ZgJGq912V
lcb+xLA3hl7ZyHJLzwoJdxhSTDi6ES1ZXJiuffWKcn9otLkRRlr3hH6V0Hk6UWXTtW9CbQ9JF3pJ
xT823VyCMPFyrWY/btYelVP+8NMGHBf0JK6mqWnyWwK5wrSA9tWmtGgsmC055kEoC9aOYYZusnqr
MWfg8mF/9fO8TL9mtZiNlVdXffupGjI7ef+qUQfqPGA2NEOn3TVWHAxXjsEEsHajLpjSVe74CeJ3
RNk6+ciwuuRhwH8xfDopADwsAC7BIvBYsJOUCOKfawEcdC1usU5slmMg3Z8oAo5dPaZ/dA6wIl2v
2Ze+LJbblC1WflmLHP+qHFjf3DPu8oA2z6HZ5yvXmHfG0kXKA/md5vtsRkwvGl+48Xb28yT78FJK
EAw08ilakba81BOkRH6533j5kNxrAiPzrRNW/lluu2EFA/3QF3RjNsUdXu9GHxMC+b07WBERS2Yn
jHoSCVmoBo/MuUFIHyHZy07h2OGQeDUVtPkuAvjF7mWrjKb/DEe2mM+7wTSS7ZB4ZUGvJMtKQPMZ
d0fCUlM/eIogei7POIwP4uooWMiE1C15f0iEB3Kl3SRO4oVC4mlbomHvoAb8u/6i3cQfaLBWw8PL
JmNtWRUlPyVotx0yJ76d2YE9SJrbweNLjcOx0Vi2YTDv0wEv2Z91G1vy8Rg7uS+QgQ8tDvpuHGwm
GWd7c3aaPxqPi0PjBucArv31UQXxsv1YL5nz3Nph1p0fBRHEh6WPLfFi0dlPGpHI1xyWHNT/iL6q
omXTgd8ZykAvUvN+WUT2pW+UTbeIFdFYxyNWZ7EkQS4f8/M3FBQzel5mXcrS/OqNViVh4lX7WGBf
Chn4KKhQNQm0opxD+R6dyZ9NS116lHe2B9j/oGn9W9ksfvI/pJ3XduPIsqafCGvBm1uCnhRJUb5u
sMrCe4+nnw9J7ZKqdvecM2tu0IjMBFQtkUBkxG8ujZE16snGl2QxIDwaosDp4Deyt6xwVGhtdbRV
+CU782tScC+6ymhc1Ql6RPBvBIxeBqP5JShznJJBVkb23kKoIomWMALVaqliida6otVZaT7ipVrW
LP7nXmeBqF0N2aC3j59ZGkk9xAGP4clHW+ifWRpaZ4zBUqqNAODv/7btWcdsJ84OmRTUccnylsip
0qQedJRqznwzNGNP3jcWi5rOTkoDmrQ/O/Zlb2NC+b/siJKvw1tuIv3t1hC1yyFQF1Vhmenx77ao
Utq19pxmcQl49dYbzQKzXbe8dvWXzw3SCBzrGiofVh6fiR7/1iXtjU6/lgPWRxAfyA20rZnCazwB
n69ilZed5Xd3etPEm88dVGU0tO4NhpVEcfPGDaHPNXxzJFi2R03W4+L5U0cVCKisoSKVYmm4QYe/
zI9enPcFlnbkgAmgD2oik5tEhTr9ulFIbp1WON4oVCylxAnxar61W6eBLKogvTVaW4NO449EiPjN
/3mP/tOJ1YYSdoUrjSp2mW4wif+8R3XYONbvufcIti/yN25PBmnpT17neK8OxUqtcKnKj+T8WBqb
ppt3mjn90bq1vLLlkYwAWBg8dlSa46XFd4lNcRvUsTwuR63Ju/UfPV05ngYjXUD7422zdBBOTdCe
bWgiw+9tS+Xyub+bAJZv5YXJ9hWt8zFN2Ja5ip/oSBXAidY7950XU0MBy1aK5fXy5EYm3ZjLjSMz
qvkEvcj206xzb+1fG0CFcwCYk8/767kJLCMxZi1TFbrX4Cpohck7dnAWftxy2fjndy7Nn11hC9mJ
ZQSDitfyQOJQ4NarwRFyI/a538CmZ803NbTa7kn0imOkmH0aErFXpcESvcgWjLbagh/M5iYc4hv/
1jcO4C92mlsYqGnRBdM7le0K1RFcWR2jiiJIHXlyCPqqJ0f3PV6LtW9U0xaxg4oiNl1dpx542dNb
HpS8t+7arq7GnVepg321Y0NH6QgjkmI4lArc2tecUjN5NJ+h0RncG6FH842M/UBWku9FQVBH7Cid
2aT01n2OHaOf2+95Xe9vLWi5qKXOWCQqKcO3G1mEaomDSVmFt1ntohLTAsLQBQEoAA4Q7q2S+hi7
AtGb7mSUrrolsM5Y+jmoAMRpJ1gxXGFMGbHOAF9gdPLOssuswuILEriyuXGFcDUNa2Wpklj4bz0p
nf8l65q6m9xU9w1aTLcuduukjtW4lHaCbYcg1z1t28H4qYAoG05p0XrOd8wwg+opsfPcsJY4Lct3
aaErqF2rfJXPf/S4wxLprX01BLNE9HunG9FdP35AtoDq963dPfWlp7gqzHse/v/W9IY5EGYHvcsk
jLPRDvbSHe7NY7/Xx7Cy7xO5bI21hC+lfldidNtuKUs5dw77coO306euOHvpCRVaBwb5O60pVHjs
LmXkJ8PvKAPWoDgKE8LWz6y0cnWvsl2uYPK2pr//o1/e6U1E1t+YNLgXXtPDK6KwPSYDfEHMa7XD
v7fQdeoAV6xt8R4bLUWolMjmCGOpVHtszfyp8jDBjKG5u4ivhtlzjICh/D11HKc/iCZ7OfqWZbtO
isICCadotfvoqETlCim/OF9GuSNnERIMou8eVoWSuZnD/9z2nVrlBJirRQu1bDVvAY/aI2GTnUzF
uC2OUAOoY9hlnnvrx/u8WUZ50fFpDRGiCuE6qRks5jt6JEa9VpsKu1eSTmeW+BYcrLqRv2mUGiOK
D2E9QNyjWFy9/tGpHwHsZ/UibMMYNqs6wJE/TENUpmstaMvK9cZcG36ULQiWl9Cjd34uEQqNV0bm
TFTXPrXxnYT9S7uI5Nw2SAA+E7j+bubDqMTyr05pGbqfW/oqbgz1EU8jX365MbtEXz+ckhIbtTIM
vU2rOJQYUQxARMbMa31as/nmlYXMRYhNg5KbwbKGrV5huj6Tv3y+N9klSWxIHu4Ehe38JwDALCpM
DudSnpahKDBLmEtITAz+QsFjLjhInthl83JyvKd3fIAdeNiUt2QabHnhqkSomSu+9XPQSjRDl3EQ
1/3xT9gA6kpyeK2C0FBf+kBVPSjo2KKBaBAsM6NqH4xU7agyy7BroycZeRUq1jdIQYw/YJnPiGqn
2cWqX3enzsyQ7VgUkxdNBp6wfqy+xN3gWCv2IL1ygmduZ/sbJy3r4Rt1qC00mrrWWwv1Hk/GDyt1
/xt1MHRgHjZmFmcOdc/SisenJvMC42vXZ0VvusNQaxpEUBoX6Z7W3MyEvOEQKA1kxgWlCKhNcB6d
0t8qSHfg1iCbdai+vJPa/l+QCVZUx+2XMaU9h6uFG4ZSv6kltYuuZHwz6U3P03h4yMrcMmry+Bmt
INsZmpsqdWAMPD9jFmBjet+B40Bnxqp88tMvkl7W5dONFfcZvdBGrVbF2F5b8ZM96tXQu6Flb28k
OUOri/HK8yDVXhGxCKdtBqCFnL2Rseq7keZAccWU5dF57LtF4BdjPkHxrH5MFCjVLRlJVHyl7VVh
AR8PMMeelBuTTlXGJjmMqklf8Man+wfEg4ZvWlAhI180ar/6BHxwUClVw4WvsmNQF8jT2iRyeZJJ
6zgKQX4tQlC+8iZ2Qq2nECsQEVOYevq2kocU5SDQ2f0Dtaq8fTBplOXo6GpIA9rAhu0LmAlN2aqa
Gs42K+j+4A2A1Hj+RZXzgU8qqpmB6QZJ3Qxb1LJna5X/T+SEVYGQ+YpkvyvLiTbek4c6INX/LxCK
JEHa4YKBo227ExX0F3MaHHzqg7iaOvhEQb1ti2Z66qZJTqkUot19+Mz5g0os0zSjtw57SEAs4O6i
hOQ60Ri33xmG+ofmR/dmIdMC9OAz2gL0ecimMpifWAez7LvmkaYJqRYyqyZWkAJ+kamlMu67OiWF
YHvWrXhR+q3t5vSQXsZYDSZpUU7o4X/7A5NBcxSqVBdA7pTcG3kwR+17WTpTXX6ZxUIXPWVM/3yj
ESa2P7fcBy2W7mO7LYLXKocQeOwDe9Kf22HO25Hm+xO6oScGHKlFSO6VHv6Jbfg/ADgcKwy2dR6F
6n1sJQ7SuSVZ61of8IGWMAaaiYh/IDrqqv/VYNne4AJWYTsaFH0H+Krzg4HyVk7Dzvla09Sm6qoB
tUUn2wy2/w32UFpUavZ1ADD79AdzcVSo8w0LHh9Z+NjqPDig7HVtugyUVIrW/woBSWyjD36VcobA
4Dut0ZaqIJnI71pb2kuBL1XhAuVRK4aq66lv4LB0nF9whm8p5cqof7yWWYcKvjw4SbuM60JFNju0
Tf7SHTK7DvkwOgjW+p0EmcMWsy4F3XTt56g0qu5qo5QgeJc3yXDv146hO4sbNxJseorbZQGqklbz
PzMkmzqR6ruokyL562dcCftT4H0LdTRAPbqo2afl41B3OVJbaIKauwpFDeOKZopcX8C22zkpOhuA
1g2TNAye/oCetHaZl/4ydKhpYXSu1pbkTiSU6oLH0lS/qR3Sfj8nK86ih39ApEB2nYGTg0y9+DG0
04RXqKYr/su/gVOKOtL1ZxkYvrrDZKHfpc60/4OcOYR2baauKQ/tt4ASlbnwhzDuM5f2av8Cc9M2
EaFq+mp7w68EPeUPSBYzcbWCBujouDPBZ1EfYmrP1nmEfG3tYNH4Du9OHIi9d1yLmsAcLb1A5pP7
D+AWGARRf1+ZWq2d1T6ama+GYpWrKkBqGUkHRW2j7Y3s+d84F42bh89aN43Tind6Wz/ZctQsEXCu
qv0/0kDtGgH7vi0qio207CD+ytFaK2zzrMwHcVbJ6raykTy9rWPvjYpB4h2xamgO9kxep0aubPyx
dV46v19FcA2+RqgILOnc+Uc998a9NuLlw+fkkhnmdx012x3OwfVFDDWw+jedUdNs/T0mJgxkJSY5
6e48Kk2XsqI1VKW5su4Gqz+Y1YhQTWUhd0H9WV8aXaguxAysrf7wscb3C9YYsoqkfuDJVY4NXTzc
FhRFuYTDPuB/zTV/XehUFWxBD9oERWKyBQnnZn0Iwm0d2wjrjpl89St6NtnEfsuIrHEd1XlwFAeP
hUccGsCXUdvlL8CEGBNn9jz7r2Na3McQRx4/VomlKFbArqeRjXtULS/zorVWGGPLkQvXDM0vetA7
ShTouFmZc28WzRqojQIolCEK2flZSqelNkdiqO6yZN+kU8Iz24suqjW7BA34ZOf1+FbyZd6iJ1mu
W/oAb9h+HVRUtR9p3epHOdBKVyzj72KAh0fzCoEd7YoMzFWMj0rbr6rR8nciVNHBj6b0zYjsRZ0D
bYzy+BCxeV50YxA8NvOhU1aIgTUPt5Eg1RY++IB9YFbGOcYjlhJrcwB9U/En4CABPMf8uo+o25kV
xqG+vK95SgNWDquHYOryVSGPxU5C4nY5Rn540kep2tdDkm+aLG6v6iQ7C7Yi3rceU+Gw0YHCmuVL
WcbVS19j0YXBZHgymgjH4caP12GsWnu2t9ZerWJrL8KORkJ40WTP2xRRNTc64vxEkhYgd2Ho9r6v
HDSofo9BqstPhc92yZbSLfW39JHSaol1tj9uwthKH+U06wXQC3Ne/wU9WXhmk5Pcebx5H4xiPGWz
nQOO6MYqbqRhqeOWuDcGnv6B3jhHxZB2IioRdLmIM1vmGSWDDbaT8BJipLWmeoX/NhxD6c4Ox27b
qOGbbztKfEingZdCoR7E5G1daGhXAS5Dfaw4lZXvrXC97e/lxMsQdI+ip8SBmNnEafCm5+YPOvzF
d8rW+85O2aQ4/b0UT1TNYgITrv1JHOySmigCcquPIXEmSYZ3gjH4Shc238lWZ0D/bx31VJQIJc7W
OXLbl9HesxEkqmqz3iJAcNG60c6XYvp2Kmb45Fy8cZKPNO3ObHoRqgki3Z0iuXsQBwVpa8D6VzP3
+wcvmpuNZlxtxJyfB/j4KN2TiADQdFA1o29GEsyCtXG2VsGe45NTRvWS8la8usWtGUvn3sPVK63N
Y2Eb3lkckK6YJfq7n/wE6TYkxpGMTF2wScr6Y4Jye7SrouwU8/7eSUGXvI6as22MVH7IzT65tG30
TQzP9cRNnDbtWoQdn91FxPPpbGae/eg00lKMN6Sc+5FGFjAbO3mNh4DqBooA6w+evAD5gfnSj9kw
OpciS0v2aE711YuLAnRU4N8jUKAcVa33+Pd2/VofOyygPak5fBy6P0PwWJnr97zmY2DumJfP035U
tIfYVJuDUljJrk3INMtIyi4Wb1K3rqTwRzO51tAM32WbRrwAGOKpZu4Vp+XNFCfWM7uNe7EyVOXn
qHfsJ4PcZ80GLdk7gfzXvXxbj122wBeL6ujh4yDr9nuoD7GGSszvafLHTVG0/k4sMbvvLWgPOgNm
t7MQqHsqU6VB8bwPaSVO1ZPshQ1ebrGJs1paPeWjza82qJWVmEXmDrlRz5CXYpY+Z7yrzUx3RVin
PLd0BTksEQadnB3bDnlUEWb8Ca1EN6/+hJmcnnXBT0fgufqajb6HX4VtW18i4F0uCIHsYUL8bmXg
CMZ3o8v3QPb9bU9drnWVJLZO5VgEq97J1Uc9a5RFYxXjV2o8h7bSpC+xqu8sWfMfcZa1L5M2rtCy
j2q2FvGbh0LPnUov4DGXsVszWpQz8kzPdh3gmkNu8BoZ06M4KHGS3c5E2LKHP/bz4WOJ5JnDCo8z
HD4af1wrWbTSg2juvfhxc7idQq2pD01qSxup0tutJAHQR34yDcmomq+oATXecpIqZa2HubKV0rRZ
htRgvqSqczYNPX5srLA8iHF/Ho9k6SzF4wMKUtoB2U/E1v3YcwPMAU/o/ucncSZbVX5KuvF9dpxD
MSZmncRpj71XTa96Te9JHWXjpJlDTQENyoxU4MPXVXMaa6Zvo48Pea2m3c4oSvWh0Pyv6oS8rqV2
W8SSqlM+RtVJnKnUBZfo1FAcATuiLCSbaTGDLGUrSt48chmL6wTagrhwpBNMs3bMNp245naloYYP
FtkW6lM1JnvUL7opRIZfqe5906/vS3gzYgiZw/pejM9Dv7GzfTV4+3yqxgNygSVGGFZ8mYquX6Iv
yD8d7fOFifjppW6sCBZNSOYeRtpTZsNzDdqUqt2foVRh+euNGJmkXz075zNb4sUqI1j01mkIxqWZ
ot3rTWKuh7LR8a6T64PTYlib2HJx76g9nXyAx0s9DPINOTCoBkd/Rl1W3gFpTs5iKMz85DwDB12z
jaq1CMWEWJKiD7KysYx2h6q8swszuEKSnDZAEeV1mbXtW5Am+3Qy20cl7KxjIWN5qKZl9wZdkm1n
Gw53IUy2B3ZVd05qt29qlqfrIVSjrbhcN+yF1GXRfSlFG9r/9h6xeXuPXtD7QdKQ8Fl8DP61Rk+8
YJkZ5Qogrv6g6tG6S7rmJeEreUhx8MV7I2heIq0v1n0g2bdZ/qzKoi57i5SSWRmkNb6t9qPelN4l
K8erFY3yXQ4CZFUkuXdBgTK6Qxd4l82RGBKHLHsbB1M7s3/0LpPkFLs4cS5ynIXLUkXIwytrwKAI
MuJKWlkHESbq8LUZe+MkosxTt+zFoquIbGnlW0P7AOCX9nhZLrXCBG0w9p8POEsCqBaDYT+gTFUh
hoC9V/k++Nc1rZVre68u/vFeny77uNfHDQQ0W6aVvZKtxDi3qh9uoZmxX8niyFqIwYRkGDkd8KJy
/ILRmvmj6fhu6RpbXYwdzmWYSOzQjUqUs679/HHtenk8jEmB0VDe4/sKdGLr4Z63HUBsHowi65YV
j5EvvhGdgekXj2I8xKryNp4pydkgGbqq3deGvfEFTUrEc4uh+tYY5cmKBv/Z8Goy8Ix9VT3a43OF
yrlYIJnAtkNFH87A+JQjFuAFXxC//pYZoMEspf2SSqirVpGd75Ug6a/mQItAXIpU2g9fTYuHwUdV
kEpusgZ0h+JzTrdx/uFaJXnu0EwF/mm6dSq0mT43T/SJvg3ysF/gwgahEJWXQxBzkDok8xYp3kkH
D+jhbRDhVxMf+3n+tuj3chGKhWUYxK5tDgiI/3Wf2y3FInHfD2g8ekPx2sghCAASbd7sao0iZvyl
NjV9A+vRXEeKHX9BOp4iiTW+NIi/7TJEulZiWZo3Ryc0+kcY+eE+AwW1CJuxOgy9VdEyjevDR8jb
CHtZEd9OxaLYllpswcVcQS+RnlTlLcXU5wuaKtxWRpi6Sp4jdaDxV1Yd5bGto+9BYWR3+hxVo224
cW9M2wZ5K5inQoqaKps1g5BQjE90Y2mYobf6ELO3h/BQhmZwk6q3nSFhCxm+iAV/XYQyhYIGjuQf
UGkKTvJUyEu+s8EemTAXhzI4DCEN+tvZPIb+RPlLpy8eoqx21KCGHQ2lKauliHNf0Q+N8lME4oCK
uNotxOmkDwZN2KRHwKxF7zOvr/G8lxkdU0XxtGn3IlQaSSdrRBfQ6bPs0azs7K7KnTesVOxFqc0y
Y3mi3ElKLC8leCZvCPPuwZCaP8bBetZMv3/OkB5d6VWtHqLUku8QrMMvDj3NRV+k0l61Un9neXQ1
sG3yMLDSO+k86LoNDsJMN6aS+BcxBqe6OcvtWgSZZkpncWaNVb8O22aPOCK+QfDMNF+OfyrNvgCb
/gvhvp8hPKdnCSnMVUG98I5iwrivpj7dTOA7riq7ZBcYef4NlB4ruIhU59IUjvkq1wh85G07nicT
Txlt0KkfV+vAc+plIOFrUXbrAPTA97C0LbruJQ7FUb8oAELuKP/n97qUICqrZ+q3ZpLOQRN7T3Cy
9Y0h66ShsVI9oTF7rTOz+DJYxhMF6vxqxV12lS2bRKDUko0IxYRU1ZiEd91JDElWihkXlmaN9uLD
HLUKpfihxPVLlXreU2bVzVpz/GEvT/EErnBGx4ZD9l3PD/YUlz/SrsRTj/3jfeJJ5Y5/er2BkZA+
BugbLsSSejQ3WqP0b1aPXqlfWt5xclR7xtdYS8rIzZvRpVvxc3Ex4bNJqolAUmWuHMCE6gKAaX/K
cZE/pLhd0F/uT/RONWPZRaW9wnmXbsu85NPqsacYnY+Kt2hj4z705GgTDWXwTNYmLwuQpNtbiH6w
m0AH3IlwUqIM7G8y7UVoxIDa8eFyDpS6gmcDnapFqcTVnZgNG+8VAwvrxEMxfGbHeioGq73cboQd
IOjm+CouRGNw4cHQxkVjcG+v3xQDpj6WgGXZrSEt2j7C7q0y78Sr+OMNHSd8erUjhFh/Zxpmbu8m
uidHcdBxHt8A6vlqUjW7DZVjgtAVhBotGugwynV6zku+JWWulc/tqESLOK6dHyPeOeqY0y0stfrU
4j3xJcyMzJWnsr163ry9k4JZVbLPDg4lhg2d5+YePw6ZXkocLZPJ9pamN2INWtbsbmqQ+K7TJjtZ
btNT4RjRlYYxWrCmtIPSGV/FEFJO0wawc+taCPr6rbpHpnXgG2/EI9UrfDFFPDqvNBHXwCu8ZwC8
waEHxEircXKeQxXDbDWzgjVieODfes+iOKPANZ/DSkt+FJluI/jApUbSQZSlpkW1orhqiXFbZNqF
eixQ1oYyzTW5bybbLEU+Xm782Zpbwwj0P79gcQZL9/2XOxaUYQceUkCwWQIHFVCHOLXnP8DHX0GM
idWIWb6v1sTqFFbTkp6b6takPWeltbt9pKX3iEmOIOD/GDMCtT5bCCca+KAmvVinzWOOGPt9rRgT
i8Ea0DfWm6ec9pTY9uBFpK66tq9wo0zDF4SCb+Ook6grM8+rnTOP/7lejHdVnj/O/CnJ1LxD27Xe
QZypaSAd1AT5SSnGfGMYpWmbl8iYfnxmDR2fFBAhBzFkW7aD2RcJZuXtGxyedjf+VVf1Lx+Z4UfO
9jGmNsbPolaw/f4zgfxY28a9QuF4Fpk1X6mP9G+UrzFuwBhgZc1hEPZnqptkPHQI7vyapr8Y12KH
T3s1OcdQNjNkAiL8P3i/qNqTFKThQS90UGqpLL2hmP8FeWLjHpJ1fAqdinR/HgdCY6INnhWUppxu
pdKs3CNd4+35TFKlLmPlihC0fK0VC15TPDZbEZJoSBdPLfn4M1nMy4oIXeupVwcUmhlLLUNdTbMw
qlJ2K62q1AsygMZDlFjF0nCqcsOv13ig4i0fSmQu0O2U9Aex5PcFaG0GbIojwO1Azh8HgGCTaoX3
sArSxxh2uftbDK+urX1qpd6paAbvlM0HERo+oCqUTvf4OGIQAbut801sQIrmbgQ5ehYHdd6FxYb1
6vVdvRND0bwdC+aDSQ3L1YHRrE2avydp8qRPFUBR6cvyVtlr3oAbzX8qg2JchGAO78LCVPciqvD3
OwDILxdS6W1Id7wHcbBV7UUbzPKu0B3vYYqVaUXubq2qOWw9khm9kL7owD9R+i6KNcnXeBFr8xBy
YjS10u1uWjjXkq0Iml9YSg+a2qkP0/ehl010JUd6O6Yedvuh6Y21UznmTo+esebWf8le9qQ4RvPq
ByjgWZn5wwxrHdBO2oOgjRv6Erp5yjLoJThstJ/DebYZGut9dg5tT9mb9lhshyjIvXU4ePbRms0y
QyV8kCs534rIohldwQhlQsRAu6flALLCVWeHy/dp3/8R92i/YiwBdqTW7qG1ja+TzN6e8lC3FqEW
6l8wolcudTjdVikNFTS7QdU4ZFc4H0h2+ExOHfTA32OZnwU7fJdK5EsaXVrINDg75P+iISJN7evw
4A1mcBChOEy5DympSwCizEs+Dn8tFuHHrDj7GBM3bajGy8W2qc1ym0DcvfplMC1K3ep++DWvaF3t
vsk011220fW58dp+7yu81TykFp5wjvhC66H7oUYqm3XlPk1keW81QXAnQRupSUgMlBxCrN1Ui07L
smuni9bDP1EB6j6hQ3pME0O+GJmsPQ1E8RyJuT5tbnOAS25zRRUrt7n/vk7MKZ2pPv2+TneSZoEL
KOzGuKhdbchomKF1v5Odpt/khl885JpTL/LZzNWU/MVM74zMZgVZX//Wp626GNtUvUhTlR/6uMxn
9rP0pSSfKybtW+vPnwaZmkbXhfEJArnqiglFC1xTYTNV9XyBqjrQ9qHRVPdKafEWne+dRP158KXw
OVAon6i9km8RvJGOuLZCG/B1Yw/my9jXSfd+Npg4TEo9Pf3fQ2LZRyjOPi4N9EJGY8+LTqT58Jo0
89W31HGDd86woRHuvQ6pgteAnn7lZdasVCWN9yhPTY/8qi4mj8cFzqQYikYTMsY03FdV3MprZ5S6
RymKB0rpNS6o82wn1925pDShZRaS8GCxaYFq8dWYUgSu54eMJesTjtT/uVNtyfIawiIeKgBPq0Sr
DuA32yNoPs31ca8BrTuHtdUcax11fGy4iDUzcNJlLEXPKKGjMh8ndrqcWbWNaoSnrqieeRXUv6q5
4ECv+weJcQdAz0keC9Py10bQFkdwd/JBD0HDFuA3K83KQqBFFbkTHmRxZQ334mAMJeoidXsWEaXq
4f4221npeB9U5A2d3LhiVgyhm93cJeWw/7hHqNsjLsrVsxhKeZyclKJf5lZkAdtUrYM4E4cuaaxD
Mx8+whS2bSg3IbL4SUPyPV8mlojFH9f+das69uJ9G5XuX7f7K/yn2wFZuZaqbt9DWEy3Cs7CS5wK
5GcQgA2tJaXbYCehPANiKGFmDsa+BOS/G+dyu6/ipBlkoJGSLEifAsuZNjTmlWVgZskTeGB1ZwZV
7Y5o+D91+FAezUyrAFnOYTAoJ9XJn0RUwrFaw/1tXAmjgWIBSqs8iENE6wok0RxrWpdQbfHb8oB7
QbQIi1ZBU6d9xC8rXaR+0z+FdVQDtEUKV4SRaSSHTMXdqpRBVyFMjA2krre3xXDS7CPtx2SRmEb/
hMWBcac65vdsjjJKIqcoGp/FXFMm2tkJi4u4bex72gVXi4OYS/TQuEdleS3m8qKwsHH2XDHnZLwG
m+ynmBr0IH5SeCz5EYBWxL4yK9UfxbpsBLSJqNWD+NlWry/pp9vLoK2Ltdaa2ZPXj7sYl6gLSPX8
aZoLlrlTn8ScHeGRrkZDfBSTfNdTN3WqaC9mJSvMlzpZ+VaEELn6VTYM8lqP4G/Btj7gWRDeFfNh
QoWsX4zjspN75fhpyNSn9yWRQlFWATQpZj/G/wqnZpq2iVrd/zUuwo8xqH7y2gt0KDWwUveF2cv7
FKrIEfN0w+J/3R5ciQ76svE0FCbEVJmQGr/HM6Fdl1ELCnt1uhOHRBlm8GGkJ/C71J0y+DLehPPY
x5oxd6oNQh8Yl83TmZh+vzAPwxX4+znTkX51BdalNHeBrfZw1jBYU+OlJEXYTQ9mcmwCHm9r1MCu
4WgZG98yLG1n8SvNrXE4xxYAMzX0i32pR/VzWPKeHxzDvxNhpZbXKZaji4j0FjNAGq8PJDDsPfJj
7JcoklRlvvTUGRuMUvs9jyz9PijjcY17A8Cf32NkPDSSuzxfizFxgFo+oJhEp+xjDHTmOUjt6Zjq
qn4vxu2Cd3emXab53iDHmpMxkjPNtxZDGqAx2J/Nr4+7TFPSbfJAr+dn6PttcKT3lnbnt6sAptha
cXodMvi87/KnYRHrnnZHJaw+V/MBumwNkGJcBIqs3enzfkwM3Q7W+/jHUnHl7/ViPLXH8qiofNJb
VCq+eFAHJCWXX4fQarZDiyo7vnm3cd8zp1e7mpqtATp+7ehluCA9CY4IHfQubG1906Zddx2ttL8G
yhYauH4vRkhO1C3VT0oL8wLHxy4swtiG9pJR76Q51BVVv6DT/mkFOKB4g52c44qrgjT+iYRasDTb
MQb4V+4GFDjutTaJn2VqGhYOdA8K3mdPwVcxWId2+1ABPxUXZAMlj9xsDmLOZEMAA2t8EXM+xdw7
VcWlvG1C9Wp3xjOQ+R+QG7rHCCeMh8Jci0AcuOWThCg8ejPMm0ltuXacN1sx2dnatLGquuZRwWyK
PNDx973UsRb3EgIOPT7rCxQXz/Sk0sotMu1BiXrtrpw3WKj5UEtqhn4l5eyonNCrTvNabeqTypVr
4++1AYj5VT5f6mlTdcL29WylAcCiWR9iwsZ6bxZGPNs8BpmbTjzJo9HJd+ioGNdMUf3zWIRb3lL6
tegLnT/foC9rn6K8CMWE0T/kqibfi2tU7Bw2Uzwa7sdFODhcMRuM7sQ1qObbe3v+ofp8W7Hs4weL
EMTGMa7CJ9PslHNlVPUSIUfvWTWzX06lTT8D7TGXtMRfFFJ8r9jq9NaEfgsKRQNXxItljV3adIih
GhxSib1QDqP+PrQARfeWbTx7Rbr14SOV5ZA+1POh8nsLlFwsb7I8SR8cm6xCDY2jiMQKq6xBUuC9
sBNXOV0aHavR+SYmxbLeytlTx2ULEAspDdPSi4UKTP7U2YO6g9921uoqPokhcVDmMPQc/06R3/4a
/lha0ngC/yYfxHIxLhTMhTyHnLfdGbMvtitJXL4hFlMtSxn0bV1r3ktfPdqpWrxNvextweq2KyOM
S0qYSbuhsFRvAHnKbukUxTWfD7qHVkYwBcUOX5AUyx02Sq3tXyUIw1eMeRQQH3k3W6ExWdj/h7Dz
Wm5b2dLwE6EKOdwyR1FUlm9Qsi0jx0Z++vnQ9LZ8dp2ZuRCqE5pBBNC91h+UlZ/01RlTOeNizAcL
UtCyB420kW1CS4xLwWP+4oTONQsy/fDVVBmteRdpVznya4oS43Mu/AxierJTvJ+TnVinoqvmONnQ
WidZlwcxVwusR1cZGyVcRYyE3NyfMXL0VzUM2v1AsnZv+vEP7h2fgxeQ+xym6aT5YbQRStE9lkno
LBo46R/IMW6hxim/rM7DKk6tvo+2bSyQ/rQexxC54knB/jY2hHaITLWbXbSD60QuILaCuyq0kOkT
znsIlXujxdaw1eYqyp3g1mzrFSUgZ49FB3aQCXn3IoTwiZyKsbNACr96Qf4MbtW614ccsReSrbJZ
JGF8RHRxWMpqgJrQKusy8/88ySgT5IkQFFwOxLVLLfxuh5a+KpvG4MoYg0uQBwhiGuUb28t3U8WR
ojMt66Gq/JNsrrWk2411DSM6Squ3PLGHRYkYIPnmIXohb3M7e9BxsuL+3iL6kx1wCA3fidnU2xLs
0CYtx+DdGMN7vwd6hxRBdCEDUC1ku5UE2ooLZA6PBuF7NW362CrfUEqZ6eNTvAqLwWf3YmprUJUn
1SemgnlbcUY+NFoqc7K77okVjZjInrHsTZ54khxl1ruOwm4zuY21lbnyKvOWPcmglwaT8+OI8NVK
DjM8Hv+OXecXU3TaFbnINzltVSTZ2tGxepPVdu3izPcuUrff49uG+vj82t3k8xf1V0EWmjvrhOfI
nLCfSlzQLQADezF+xx2xP8uDZoyPcRIaOyPPhlsTjCgiy1LdJi+15jRZJCSStsGoCqIdaFPTau6y
BnuKBgWlaIj7o2y69TZdEZ2bIF0U8wjL7DAIxPRqD3sQA74SCxTRZ95TVI3KxfLSk6wlhjk98ZuT
FQTS2iNGaM0c8XD3nUnKo6jJ5GNQGjz4mqnygyvCNwTQf5SdpfzEqxT2EGmkRcN6yEUN5kcddGh0
RFDKdM2OZtQR6rMq0vg48NaPkzKM6zqv4DXM1W6I7XtPDVejpjXEzA1wmrkGiFYq9pS62z0GoK+4
zz/gRUClz6pVAtN/K/uUsBzOoVk9yk54roxItJ+JNyanBFf5Da9LiiwxYBd2bDimKjMvZcs3KbFi
+lD9ytUxe+gzUnQOEa+VbNe6YZMTDnjValHuDHD5m2Aw7Pe6IFwrxAcX9rBOQz9Yc6f9hRD7uO3c
Kl3w0Cju+hkz2c4HYYyLPE6i2WDQNJfFaOP7IgzbW1dzkVPanIwPRUUbnAPfu4USzFy81eceOfLv
7tkfLqhyHT0OIkhDmXQfMGPPLsyUcJHcuVUfYDIUhZfIU8IPPcj1RdWZ3lNdeSZ7TeSMCKVrW29q
kmPO+vCoxKgUGaqdHurMQuajsrpt6IUsprF+uMq2vsXKjJ+zselylSBy2vVHVEjzTV5O1bYFp/w2
1vaHW1TJfY1z+iNcoW3IPYINajstATG2JyXiwO1vFnglZATGoT3JjgQpKNw8/4yRpbEE+ACnf4Vq
KC46oEQeEOYqdyrmYTtQOspD2HN5YWjYPBuJ5uK3JjIydn79CptlWKAvl5ytuap4EEzcInoOewWE
aec8yOYmH7w9a6pwhcqeeGUp4MNTNbqd7MWz41dKqOROdsomWW0KvCkh4j8PQz/tvD5x12bfau/E
zKDy+tajnmvB2QnFUzK4Dg6BXTwjInhxxPY3bTF4a32uAsCrd7WfJyvZi0c6LAv8VRc5MMdnIyqD
Oy0kN6BY73kRvqrWaD0JkWPv6GXFWvAFPBn+DKR16hD6p2I9uSQ47swScGsvvIXeoDin1MaptZz2
sZvBoHmkQ/gd4+Q4znhSJZ2C/ZSqCdADeuW4uMGRjzXiVdb6UXdXdgZC0628K5Dh8gAIz74Pu55P
Norhh9ZW7ELy7JtvxuGaLQCrIN1V+fFbeEjPI0odDHoR/2iIaS2FS2Lfn4CAOLWjryZvCj5E6yx6
Zbqzq+jk1yJ/w8IwBFuWtAfL8LO33nSXPU+o59axOy6tkDwEX8Rbl1r+msWqvjXqsYZyRqiknhPr
kwYepujCNYpv4UekI3fhmIZyFwMEPSDJp264D1hPOizJhVGV5dXEDHinlgb0EqjnD1bU5fvadgEc
N+Ayv8S2DH5W78pUXFpQzUgEJCs0E9IfeUSIz65BQhlOm2y6lt2kOqiA/SdeS9Uz+6EpdX+he37w
3Sn1Taxb4y8j8A8jsZhvQi9YqY8B4AUUdhdKgjCImvT1S4QO9qGPO6zq5mod2vYWTAtZv7mqJ+gD
YYhubQCw1S+kgwt4FlD2xrnX1gkX2WZVHWUvyyK4lw1fPsyP+mUCFVtUZXKVM5Ut+uaF6J+A8YxP
GG/PkDhewNDznV8W9qUdhg/QXu0v392baiM+STFniyHRyme7Ctu1GM38nGlkAVBTz7cjwd+rCnxy
OYZW8ZG49c707OZXVll75Frtb8gz1Ms8qqcrCj3tNlKyBk/GcDzDJy/Wk9/qz8ac9nVR9vm02yUx
ouYXV/3PzE7UlyZNEQeAonsHBNLep4gFbIea9RFymMBGYwdTS75HsPvdQcmfYjOpj/KA7nZ99FWH
aNbcJqtfvbIU/hksq1oScKv9awzcyrVSEs+SJ1c+8PJFPquBaZWn7HiqFHf1fBBgWVZa3XcrFFgB
a85tBKMAwGkCbRfZg39qbaxkV9CXzx7bjmbY6xU6b2sWFc0GpzD4Xw3p5AUPDOWSC/29d1R/31Y+
bWgNuMc6B8rq8jBXLZjMRCU7cjVadCw6Pzrq0QCDtpqLsm5NudjiqImYJ0Nq1G0wPJiLA1KJvwfe
irI1dC8jUZerZ4pNRFjlFf2M/Ex2EvLaXI2aAN1eg1uE5nfBq9rqxopoy7STvTy3q8VUtP1Z9pKz
Xxuxoj5aY1U9zlMOjYZnwjxl1E7NQlbllCiAoIoz9wZNaN6mlFU317YoHDg7LkuIEw2xq0ApSBdk
ajRfqr/bZKl3/OlgAQ7NFj4qX9ni7/K/x/4WsCMxZF5s57lBW+Ze0WN4iW5nEHQsppNsG4zOvTeH
QQc9BhijDRz3ns2ve5/OqMWGUCz5LIbIDh0l1R201n4hq8PBNEjncldOtn3YosQ6lzQoWreSbGP/
9Lv3X+P+Wy8YB/c2X5EGZ3/IV8lM95AHsh4Oytyl4627uWiaEwsNWfzqlyWoJ9yhI03czv73wK8p
5cly3i8dPzZ99Q63SeJsRJvdBbhm1pU1qJ8q95TtrXFMnOAuCLPllMFUvbV5iQ4km6z1KvDgFa8b
Uz+DN+6Pt24l1qODiMa3wbKcPY5S6sYuc4Ql1cQbDvp86CyTuiPUgYjF3DW56fi7KFv/GnArytNk
lxwqSyQyIS1h+Ryrl9zNp4+gsGsESPLmEEZR/6hrzZtsxzp18dsKPsy5bmuBFcbsqjGt+VU3q1QP
gmsmNOW+Cg2xI1UJsS7AARM0cGMTSg+uoKk4hTWld0nKJzlWHnBsDK69pWw88l7nr3YDIRmsPB1t
UaohkFOtt46Ob1kIg1Cy/pRk9b+1OW6UL3qRm8Dr/znta9yQK4euT/KrEYzPvpE111LVq2taJi8m
2ptvPrfKzbipwlJ9bp5r3+mehd8ZlHWUip8livp32TY8NujBdNFdy0XvpdA3vVHqbNPKFpUq/bM2
WuekR+nwFNVAP7HosrZR7A9PrHSD3axOs5K9qAinZzF532VnWhkay6kjOIgUQuZUbzQjuBhjZ24R
d9OmxYQm5Tn3Ve9s+WOz7RSPh4ZZeYjkYcW+kkWnaneqmeoHOfjWZJqc3CgRiil5gKV2XHZH31da
kLFjd3RTHWVwZ268FWW/1RET4V7CKKKdrNoMx1nqJqgj14hOENoz9JkcJVwO8VRt3MCNzEXr9myp
0zFETdJFsaNzgoste+Dnxmd+WMvbQEKFwUWORsr0cWxCbvLzuQNysKfaJyY9c4IkWWjSegw5zILF
Edf04naUPfIgB/r07w3GuE3KGHgdKkdZ/ppj7nf+PQda/0cUdcUu8GEZLjoc0NgM2upurPodSLLx
KJu6wWAreRvze+RfLXJIjorqwkgj9KnLfGUjtegg2+Ybdzomup1S3qk25OUGVgSASy3UVuo8ztSn
WcmD5UXfIRU98XMA6gz5rh6j1xGNjF1udiivz9Xct4pVFgODA3Ycvxpa/KnPSCrZmVgPXEnOM2P8
e1KU95WmRK9gLL2D3aEwKgcFQ1VvSrfSQUcwIVc9imuo0XOFMRhL0HNNCvvq2jbJNn4TsllkVn3n
jja6mfNJOrxtRfmmarG4smgR1zJ/rxI7uf+PFihA6X2dmzULI8aAYf9XS6G9x0mX3ANTFlc58P+Z
Rw4U1tvXPP3QLnxkhhBuy9LmHuR9eITl2KzyKfUXndLGpw6zO0HYyqQo6/NBVlGBY8uuN+FGdvjE
xCE6zt1mOyropv0ZnmQk4JFwcJaNnE325LFqDJsYQ9tTeyjYFB0TrxXbrvWeuhzqOJeTDwTLUJWj
LKFfSKOs34ojlxv3BRgRf40f5KnWfOrX+bfxEWGV3yKpjevPqgAlaUyZq5S5y7/SmH8Vb8lOZFc3
cKLzg4miUlrNvFWtQhInc0xyRfqMYf3TI1Tkxe7+VIcopzfWovCsocImVmkyLPvKSo512AXnxKva
YCvnaYzxNres3c5jfRGcb8U/3bdqmWTDalAzRKHZRF21dyuosC2obb09x2Z4zEVqXm3LMq5dKJR9
5NQIKMshSRXAPVF8jJRl3eN+uxKJo60jvEGjZeHUyOzopCNvp+etcVVV+81Lpuavabl/rgSAdIhI
vIihFfG94tSLbh4um2rXzMnltg/yrcQONNyugZfOvou7XzmcDKQ5Tp3vdSxcq3ghq2Fu9CZmMoyR
A2Ujkn0rpYyHQ446bruQHXKIH5CX1GJXrOUCTR6wXlEPX1VZkiu//7vtfx0iEizWwYm1m6FjczQB
igjaoL7g41pfZAnP03s0AXh7hlZdnKT+3Y7gygtxW3MvR8n22wiv+jlYFTDueahskiNG3cCxPZvK
3WhZ4TLpSuWcGLDB/bAbX9MJUubQ+s3DgFnWOi0V/+w1nbYzNZEedHckNudOwdZAyvReMVELRwkn
e57wdFiYneW+pO3QHUmuuFDvTBd0KCV5QBM2O5XVUcsj76/mf43CS4VLWw8XKntnfADi+2JOUcZR
7Ny5dreWNXlQuDUcUqP52Y0YpgODjfpt6VUCJoRvr4SdmgcRwEgPolDZmuPkPnVKzSY3148NGlgO
6fB7L7pzLCu5ykPStsm1QWI1c53mImu39sA7sHdU2Af/M7TIxTffjqyDHKWiSHl1s6BfKGVv7eRJ
sg3iR7OcRB1u0SacgqWahdOqz0m8f71gjg3lejLSjD0+08gJ0dkYt3kw8Knml5SvOyAhui9DfH+/
2lBEb4+erT19vVnbs4xz2HRbU0xYZre2kd8XRFz/vHU5tB/IjIsM5P6f10z++ZQkaHirfz7hrRqb
brcw4sDefb1ULrwZA8Mq4qstdpwRWjy5vK9X7CLFX8Ox+/0J5duvUbzZAjz4/Qnl24hCV9w+4e29
I/rWyU/39WXJT4cO0fbrfffzJ8ya2//x60X7EreTZPj9CeUMqmMdlMBVTiaSVnzCLP8WY5R5+Jre
IYGJIQmPFbRrqkcATDOLVi3PJWohDyTfHoXueO+Qejxka32wnJpfvRYoiZW2kt0VumeuvckH/+YU
F+5X1mOuE7wLJ5+bT5SQO01RMVY040N2ykMFoMOwvPE2vu5g2DfEUDfGfHofh+3JLZOfk8bqHoMJ
wowsBFhrEhNqDYVVXtWKTZwNw0rErvYQBoX+oETTyR0a5RzPtbFy+kMIAhIF6grtX9vXHAynlXAv
B2O8ijyFG67l+fKgN+Wwzjqn/KsNXdeNZzvicnuFMRZkDHxsreaXkGc1ZiQWk11mB1kdtFHcgaG+
1eRZA9qUq8quks3tnYR6D55BY686v/UYRYgd6hLFUg6WbdkU/CrUVBxlLUX9/uzo4vZ6skmzLcKk
yJySI/znjRjvSdC1t68CukG5VeMMIoHxbfDOhp/nd0LRQr7CILrIkpUi4A7uqNx1Wtf5sPWAMERm
E6/+NdBL1GGPqemLPLeAq0JoY56Lif18zKG3Au1e2UkZw9Vnvls9rWiU891O+Uce3GRtvgYSTdib
9ccGuVnj5KKOsGe5nhy0yRuOJKjdrVPXeO4iVbce1LC5GgARVqR77CcF495lZ+TDmyVQkdIGY/we
F825djv/l4dLn5aHA6vAjgQ0i7BgltEFTKWGPxxT+2ycQHkLM89dqEGUP6NIlrLSQKMcLpQJh9BQ
7/iE2tYOO+foKJ2793K33g8opZ2Mwsm2yCSy4NL8H0LpsZuZ4n5EDHkuaizhG6PL9pluZ8bD4Bje
YuCmvgZnkfO9NvzX8mUkGsL+ipZuuOLI4icCsdV8TnRr11vFNYnCiXIf1VpEmNRDU8kDLQIAWXkn
gpEu0TFszpOw1YdYFc+y3Q0SY4U3WXPgPqZBuDRWeeko74BctY2n+zYpZU4f+nOht+6b2Zvhnp+6
tpbNbPSOfTWoT8nlt/y6nTb2grRxeuROlx37wUyx/KIqS23u6Rhyzo2y+6vn1j13yJI8TDriFq6l
HXotKIhChqvI7co1NjXZs2eTbmsHxVu6jp0+l8roHOwCXIisdi0Mr7hQf8napDTuxYu9szwTNRjr
AYGgJapvPInng5vvQKU0T7LSJ+VWGEFzledm8fRsBpF6J2t83hotgTA+yaFpD3SwJYa/J8igPGXs
MOHy6Hz5GghgssVatFSd3FhPmP9gKz53maXg4IpwE1uE/ybsV7XVFEWQrtqpPBAQBZ78ZwpoLwn3
yOkFCfmBpGGVvnaIzm49ZCPXsor8mrc0YjM4BLGZvvKYf1GtKr5XzQF3TGslB2m5l6Kn0/FLZgYX
qc19Zms87OdTEI0i56/4QAjm3hHH1kXvTO5Z9k4kyAEtBc8jsKyrZTR3CFplr6bmRscJvROC8pxU
dFOxsQFkbORJVqkqoIEj9g9ZTh6y8/0NMX2omf5MyAxm3mUs67JoADNEqhU5mCmo68eYGBeiZfq1
TYz6MXOiZF3wrW1kJyJq/qWPho0xlOQZ67YPlnk6ZnttPtUj133UcKVf3Lp11X1W2iA+y1l00EX7
GHoCCOdfmiW+IwEBJggh3hXuX+U9FnjW1vanmYc3uKjK8ySW+v6NjopVTuTgQzjws7Q5v66hCdtO
nv/D9qtykWSF+lyGNokWU9dJnJgeSplWuvfQdwd0UkZrUsLFs0gbseCX1/8gyLa6zVTlyR4BMfMj
MeE52K1qPraNbxKJjLKzoRbk85Ih2EVY0lxCxyhWSGxmrxh2/swcx/pEZ+s2T82WVGmE+t5afQNC
q1OuHoIQKx/XyGM+pM9TMJZPKFKWT52wF3ni5A+yKRYIWsH7AHk9d1ZtVm0KYuhr2ctdMTl1JuY1
shcNcCQOjl9zkY2bA1xJc5L9KN9n69bhx6W857ilPI0dwOMqEK+t5WrgMiJjIatGCVTRRqlzM+De
/Ro3QbhEExGqxTzYyPwNOZDuUfOz+gHW1q15sDO2UcWMnJ5HpQVXFwSUYTuqrXXslSZdmJbSn2fp
ipUqwh4VUCgU29QmvzzFjb1K6qpHcLEjPS9HtrKoq+PvLmcYWKZbcQ6GKrePqkgRA+4n/07YgXNu
CmdYjsbkfhA5OwSDP72Ukx3vCl9UW8if0Vtgomoepe6HAsF5leuTeYo6Lb7PSdfA69WdjzweXzXT
OgdkHlCFytFobAsjXzuNfxasTY5phHy6HvXRfeJ6yX5S7HAhq18dQZRuM1MlkK+6wz3C++O9TYBt
gbegAPFKVXbYbBA2VcbXIIcIPxAH4fpW0GxMa0CrtY4u6gSIXxEkwtGM9R5Cq/ceXAGiw7WvsmVU
Ca2gZNOsZJ9ss91mM3jNdJG11EqSnXSeiOezbyN8ca944XCWTYWvu5sJaHakW/YDIqrxyouycOsY
jf2AmjQavA7oE/pki7AtZe1DPF/JquyIk3htlEVx1gBIu3UdL2NsWV60Iv9dkm1QpdpH3PlQVI4i
7Al+GTgsvzmlne8dSGpr2ewH0dFzWpNkK/cLdN8RHcj66Fs8qT/g13fXMGmLu9EYnYUcL3LDBOTj
QPPEN+Xq6+anbLe80ufBXNnHTOeX7rnVSbZDSm/WBHHafWxlwVtsAsOY3w4i5+k27ct6K6u8O3iV
v99d37vDGhOJ6BvyL8eqdX6/u45lzLLX/Y1A5ySu+uKzcrQLAczibYoLi/XToJ79xquOVRHlm76P
kucJJcIFIZHiE3tO9DgH89IaerZqTcM/EONWDmZfqrPphDJu7S45aWT0lLWpmi+B6YbPXWcetdTW
3/yhQvIrT8JzpbWQ2FW/WOuZ77wOenohuqT9jI3iAVRa9moEvP++LpRjDGzxjGAE3E8zFO/g0/fI
x2k/sX/6hjKh+azWSr5xSyLXRtSod30wRStHT/xvCV7ZcihSRRFo9lI8FZC3N53ZBgdEdO0Lwk1Y
1mkjl9JoEmpKmu4IyaE7smWskLmbTGdvxN6OBXuynKV8Xqe8xhRgGtNvVhl9LzPhf2eHfodGo/tZ
6dMapV0/xPH0PApMiRetjRwNFI4FXIwNIq31pxeq9yKP2+9GF31OXWjtFBuTCtWZskcfKF1RPqIh
XTwinc5mbvS1jWzrJrO+wOzalTAoyuWISfLSwyh7Z3aYQhbRQ4hByaWMLLDFcwnaPfyftIjWtU4G
eCEbQzS/+Gd4x1sbvlLWwaqS27m3tsaHLRS7TQSlgGl4cHoXsu7M+s+5aFoyH9/0X+eGGtqJ8RA1
G9zWFLSQU+Xiu71+TEcAbElQ1B9d/AJG2Pme1q2/9NNKO/NPhCVcwhKv5452/JHBM/6I7T5eBzUL
cHsEN1KqPepmiFx8n8wSZkQbvpV90m0iN1b3SmmpD/gVp7cRQwf+ARLlc5SbAVZ3lguozq6f20x7
lFMgFpQt0NADCiZEvdWVSOe7IHMDPBLYm3hzwE3vkOgpN7Vj7hx8l17iyND3WNP1a3dQrW/22K4i
Jx9f/Xowd66eAm+a22v1ezNE6XvbVO62BQO01bzI/pZmmfXNcNmnD6nqbKu2T9/H9LvsS2Aub9hp
GrvKiKbX0RAr2a5ZbAFjkelElYbwhVzcTr4EkRNnFSnR1rBRP62t0DgGrOyPZlxD9Pmq3xrD+j+6
e9MzYTe05kp2y9HlPMUAIv5gE64QPcp68lDHYIerqDT+asuzHn8JJYq3BON1YGH/DMY7AUG+2HB3
CIH9/Fc7Wtz+IQya87/a/aDIzy3I/C5BjFIUVbbs+/7VqkzcOlwkdo5zNbdEfYXJLq5Iz9yaSFzV
VzbQ37joTVzXRm1V6kV2DQqcQhpzQI6k87xNaZjl2UOid9e06gAYTiEqqUf+PrC98pgVYbcTqh2Q
IkLspklKEgRK4K0TS3fvw1hA7ffr4DHTcFXqYtZ/sa7ekXovLrVtkHbUOhzB0j6/aLadX2SH4E6/
Q+6AreCfNlnyU886wMy5kzUDGV7UhrKwOgsyPXISeb7sjevMWw+Zmq7CcVQfoXgHh2aqjYWsygPS
uEtAyv1V1qy0qVZOZGRbWTUStz+hsvy9qDP1UZh1e4fW4SkNfOWl0eOI7KqV7GSVdFe/yMvYv/Xi
uLo1cdF+II8ZPDV6u5Kj3ImVBbpVePrAIwR19Y/ZUdT78SmszeYlMutlMhrBe+oQf5vMrl3Latsk
P4EpjPdu1iXXnF2g1aSANz3TWCNp3yA7yUlIxq+KSA93auHghGxb4qF2ibWaaXRu1bR5QP45Onc8
/WWfPAR9U69bPazXX22V196blq1uA/AX+xy8xEUeNLNKEEy3FXwuivzWFmE0D48oCDdqbIMrnAeP
OlozCwiW9U7F+o77G2Nkj6+E/gqdFgSr+rG+EiveOLaZ3RHVrq9dOnTc15HOybw2O8TwjrYp9Xsm
8XDjaFvuVt6zpxv+ryg98BxxP3EY/KW3g/qS1coEWkiEl6YQ7q6L3QjRQ9u86zV4t6VRVi9aXEZk
FqruE8CtZRjeL6OOn+KnvFZNHmGjfSg9HZSm1mXXKincjWyThyZz7APyADwfZJGgggVnaJFa4S+N
XV+/mHDRPWt/Duh7p2cP7DHGpOq0ltViMjSwivGn4hQjmi3jeJSlr4NjadkWkyeov40arXhk+se/
irFRP3U6eViRDDyXdQXS/V9FNMWwdfwzSJ5dscE7ytJQa9U6VU1/p8Aa22oaK66J0O+rrikKyn+q
tY8xIHgNk+wjsj1x4fEevZpzojkVL4HvDIRfs0d5ylQJ/UC+rl/KQSlbSVBZMzfDCnjKjDxIECJG
XZWAybMdm9oqS0Zxwcoo3WlqlQEwMOxTFUN+C+tBe3Agcy17yB/v/eQ8ENCGMZyzGiPjs/Ahp0c+
i5XQNOoljMXmwcRRcpNVmnrS0I495K4S7KZKnS5lmOPB4lfBS9+zZS3fuCNlJ9MqCbfHgkt0pjh5
LRTGW7EVFdqgsnVE7Q+jgyqKl2HeTqtbXXb9NUrW5aTo6GYnXUFDte/eR2Fm15CNyVUb+uI05NUl
VXHiWJLht85x32zlCHnoTb29jFCCYjniq6NoPM6Ye25D/syJkNdWTvT1MlkiLm6YFyfZpE6RsvGt
CXuL1vC2FtGm41TF1aEpem9nijY84ytkbACdJffjqLirmnjcI74EuAfVRjU/fsuF6xrBShqZIcWC
FgH+tBp3d+RAtLpJNrJ665lEyINy7pYHNyiHjU+wazyqow5CTGOPWwSteOz6FNi26RMTztRsi0on
OoZDae7HrK72+RwnjBFQ3Exend6XSH4QMdaDJ1MtZsllUb3F2JXgskygDydA8kUY8S3ScYtRAohf
cH/rL1M1xx3xpQNW0ZHXO7ApFitZdcLWX0BuUE5xmnUvf4a1DuA/d4DqUoTG+CaH+cL2T+E8zGM2
2S5ns+dh1X8OY2li7yx/Sk9J09RbJXVJriej/hjZdn0N8bCzYfxVSx/7Cdwgp/ZQe6n+6Ni5visC
nAXkYHfUgY0+yC55MMusWGqA0HayqmFBfGgVwNS3XqcxNqNX6bsesXhuEI36mIVIY1qelbyUAXuh
dtLttyZmvcyPQftIJkQiwkb7qeQdi7EUXxliCAvsU9iSBvWWzUeOHg8IIZFk1VVRhImHLhTxGqPQ
J7vNiNsRc/+A/H0uwpZ4Quzugrpwfymt+uzj6fFeZhaq4kplPqDjH2ywQsvPdpwY+3bMjF1ohN2d
nBFZnxydLUw9rW4IP+qCZSsPtTmae5sRN8jbjGbnsSyfhQZNQE97uTfq5w2SLMmDsISTs0VnfbBA
mbw6ENJEicjahbAM4wLHY2+pjdk6Q2MoJ4holNk1asriuWqr56I39LvR7/Jn3h0GtGzNT7JzUgok
6lyjPshepxUxUptWt5O9JBgqFJx8eyN7iX1aG4GP3yBa4oZwOrnI0nc3Uk8WFlGf+Bqfx8D33nLT
npVBo/bOiwWYyU7z2bQ3sLiSCgqN4TSf08YPlPKzxk4WcAayV2rZvwNawXGkacU4Wy4YC5scRXNn
14IdF4RFKBreacITZhF4Rr7IJtM7hfjXrkMRskONLbb0VTT8ZDW2AFPX/0KQ8CXtWfR7WVysFNfr
L3E6WDsBPwbOiVteMlKsK1St7a1t4svNo4tvdT60oPqPtoaI/1dVlgoHBJxf4U9sBZbP42mKFpEZ
mKcev50nP+jn60Bv9rKadV69rltL3cjBPUJY28kwUcOYzw1bDy3lMTFvUzml196FSvssT53YDz8g
XbR05qF20/ZLljvRJmUP0Sww1klWZcoGlBhPfcpLr0byhlL6VZIDZb3NuPeIFTuJIVwAFx6KpolQ
CLBWZTL2n2qpPeak1j78zsZn1rG9lxytlmWJvcej2qrRuhf90cscNP7CMX/8OnhZVTw2dXdgueGC
Lp87HTPdKpabrgq84x6z+TAS9CcJcJUtqh+cPGfaq3Sdw9D2zjq40WmRt7CcVTyW0eed67JfHnD4
yAjc5ptStP45JiK+rMzBXeQh0X4HrpQt+HWM5H02tk+yTQoIST2geKapNgWQWhzIFpE6CfTSU/3F
MfmIbqJfZE0lng0y+imBkHKP3bp/qIu8XgW5Y72PXfHTyazsWnpCuWNBRJLZ6rmYMNGbQ4RXMrbi
exa2Py2+t3eeM+CiEtLxsYGLQcRtHh1AVLugHAGfcEHzeo6/i7Ve7OsAOrT/P6yd15LcuLJFv4gR
9Oa1vO2q9pJeGJJGoveeX38XUS2xp8/MnDkR9wUBJBJgqVVFEpk794YscmiK9rFX5fHET+aLMnKH
HEgkQrPfehvTAfsIsVvwh8N/jlZKyi5SQmlHwO6bkI9MdFjBC0jK38pMoHlM1dx61ZGn2Fq6mW7N
Im/ufTM/x+6gfo7Jq2ioS3+Xa6hZiAT7V8jj7zvJD/d9H5hHaLVhdJwaI754+des8GvkzjuqPLOg
/dmpG1mTt31QOJ8gZ+nWtSaXR5tjxcXjIy6FYKUGEcOmjFz9Uo6Nt+zcwqaQp4Bt0kacclE3kUXB
pnzRlGb8qngVPAk5AnGulSPTOg6bTLZffbhxv9l2AI64ozyMJ0q4NUvoTFzZ6F4dE7xUqfvtd88Y
tqVXkEdrNLBBukNNnQTVa7oTapiDBVPIgOhfXStEXxLf3kawhB+zvup3JkoU7pihLDc4xzGu2oVM
YIRATdNv2kAzN5nbfEKwtL6ouR0s0OEJvkG3dLWNwvqR8wOCiNlZehCTbxyprg9wtx4cKpPvcEjk
BYW4/l06gBuPgF/0nh/eiwYyMuUoRVDFT6ZIkqAQS2xjTW5GOXfWoJzlLv/U2/m1MFNC5Fn5ROF3
fIGrWX7OJAXCLsW6U8O8Og9Gee1CkDR5EobHwPkRyk16kqGEcMJ+2HsWtCXA7zP9JN25DXWFvpl8
7kBAbAGKw7g0DaXBvEwxsAdTbbu7xqwpO5dAlOlSGKxKufGPqtOclbqxIZKHctydKMjh9FBOvCP8
EeU+CKUBugFhFw11UgAEhYsYO371hdf+dNW6w3Pfxpx74/AZzcwKrWsyV8nYkVvrqvYF5SFEueU4
2ZZB+4dNeuI+ATN97nuLQkTdD5a8bmQnevdiEhr37r7tLeuAjuk3Yu14oKs07FF1BXMpxoFqoWBS
qTFotrRd571dvBQauvWaRZJZDE0A8UvZUSCH9UZK05x8WHY1RZtE4bT0eOtanGWPru4k1I9M1sjT
H/4kcJpWw7UYQuNiJ4BH0Z3WHe0PDnjFQg7rb51utNexTiBNzqDtLIPP6FEk3xH/Wg5NWP3s9MfO
tqDmiXznVJD7WUAs1a76iHqWJoyLayA17k7ukC8lvQOTBUScV/Qy4fTWlWuixgUll5jEZJtRu9R1
3CvFEFG45E5Sym8RKJqssoynMpJbnlLwOomhFXjjebAJofE0fAqaoXtImmxJKYL5lGdysghIzZPH
7qXTODUZKr63XhxpPJt98+tsmt1mX4dnxF4buPrvlRbs1kMQ/yzc3D70BSSPNrp8R6pikl2AjsmZ
akpqiEsoxziEDxst14rLaJcWpZEyeoSdd3XqIttlvLUfU5tkmc/PH2mojIwZQq4baA7HC6zKGRLi
gfzQjJG1jPVOfsrj+7LkZTW2x+S+bcNw1+pluQ89p74MqLiteF0sP6tuepYLfulR3O8bBegQMTBt
aVpactUaQ9817oiQ8iRFW2RqvFYMq9griNHtAF9Pj4yuICfMSyk1xmtVLs0fdp48ojIKOCWT5Wun
oS9khPlPTnp3PvfCz17LJ+z8KINXKWh25VDf2fyUtpFqd4Df7eEqW7a3gsBZfZXJGpKlD3+m5pn0
EtBufsykXmoLYSU4TItWqR5ICDWbIq4zcCXlUUji8uJVXdF8a5AXtaJvRdYv/ayMf8h+iVJBGsTP
Jsi8TQtNyXEcNRhVjBRCGKdTyLkPZ7XW7SchpZvlG+JgxdfAN6i8tOXi4OqdBZyvQ2Yx4kZpW8lC
NSoTGHsTHqESDtfEc4a7xDHzRWsY30Il956oGhx2il83aJoT7uCcDkFk6n13ugm8lybDA+JDHWU5
pbwp07Z5hQD1IDwCsx4pJCOCp3ZVtm36CuCGF+9RxDT3CimJE/+XEfm42rxAGuGsAmj41yg3ObtB
DQZem7po0QeO+2QgknmFbuMwIUA6DYbfYiK+6Ov4HACQo8alrNel0VBBwt9yZXZBsUdqWXppwhG5
19YmFz3NVo2NCoyhP8lyC+mom/FmVPMgLYE8aHrb7ZuGmPZoK+lnJ7Z+dIA9r4UT6tdM8/8Ipnsu
ea9FDpp5SWkd3AiObO7boEWjt43SB0+d4tlZU303YbxKgkb5wRHnRyEH1nMBV9NaUaLP9lDmK5KR
zjWZGiDEUKaSTtq5pqRKMHZUZPlLMEK+WzpX4eg4JuTBIZnl2ZZLvXksDW4s0y7CLSbAdLVve982
i5Hl9JpL33aEoCXPX9tZnp4lr1KoVYvhbmo1AhCh88UCqHgONGONfNgjimgBaqrqaayco54Q5bUc
WznneQTV+QBy26jRP3PiSt2jDDJc8qkJdulA2IWUf7DLPXT1dLNRX80BHvyy739SrDb6HYd3eKie
S6Lwi6p2snUHfRG3y9gbD+QVlr4uGfc995GdPGGQ48JUiNd41g4Z0nTJV57fqxJ/8h0VMhcbZRZN
zofT6CLJmmjkiENT61edERG3lweLkjeUMRdR3TxC7JPshG1uqMz65VLZqMx1VqcteBs56yQQXu0K
ocnU0oOXiWRy1SaGdo0c39n4HPDcxNiSuxpPVP+kO89AhqZTC6JuQX3uSi15hAOBl2tbhhdJ1fu9
sCkJoBNoZIFfSvaVw4L1QwHRkYzL2vXsB0/jLRmtiK+yJA0HX8/GA8hn/joueY2AEvxTA4kTL4LR
J6kiGdFRF7tuIVjeJUVv38uOf5AtteVopJnAte1ybQacgvygWcZeEpyA7KYw1RCxsMFcrAprVFeo
ebrQsnQPMO+fHcMkrz6GknmuQQK6SpndS5mX3QtBaons2mo0eWvyQM4+mzD8n/vR5yUPGq3nKM8I
s0f6E98fE3TMEnr29Go3XnSxmmeLuuErIdDk1hTQ0K0KiL7Ww+QlJsKicu/q/LsYmL4vr8mhImds
leMVNihnoSl1T+5FG683m2yYWzW2dfCmuIgJTgv6xYDtbbLkKMIuZSPlBVhqyhOikcWpaeK3Xgwx
Aozb8ChCag1AWPjcutyJ+F7FcruJeRKeS8OJF5Js5NsEIXiqHmn4Gjj7prYuUAeMZ6M0eQAk4X1d
SBE/f26LvMFa98oI+zbSJFRvlIZ1L2y1nRFsrGAjDW2VY1LlkshDNQSk3XaUU8Q5i+GugcznKsND
sNRcNE18PvWWOFxMNrEDROeNV5sY74kfXdUpq9aQdR7Trn50cjXZ1ih7t34bnf32D8Li5V3cDPnG
sd0IHQQkgRBm5V1s6kGeDLGN6M5Nbd31RT8QPkUupDdlE6UIC3JqKf7swmXyxUCfYmHoUv3C/V5B
R9z1Hgu7DNYkqtyLKfOlCCJodoLoaDZldFQbg0fLNBRN56hdtjCcrM8WYkrtiWSn3UrqYvWqVQ+B
DnnXksp0+eTyBw6d0GdIPG5P1RYR05FCDU6+akEA0IhvDE2COKnwFV4LUH/bKJ6s3aiXyrppFmWv
wgj0m0epQ2wKYmjzFGWU+OehF68QC9UPdUBpvQOo6knxzeqBI/UCwcjsCbrGNfhE6X56UXebSnnV
Yqc4lUng3oZGniTLcED/HKoVNFHQxJPWeQY2OgZM+1Dp2XfqFcBqpV134LcWLDpyWfcG2rnLwYnH
reG4oJ9K6cVHcOqhG1AsbcrqyRuG8ilL7GsOeTCCTFL55GidsWyHoeEOy9C2FXcLb0G4cmv3zsjy
7tzmA/yoofkHVJvhq5eE5T6gzoZqCS96NaMipna9CnZiNtL7Gmw6yTQx60qoSaWR9CjbuvzA82Mn
zL3VpqfYz4AbcdAErzj68CqQ1zS0Kl5RhmA+G2ji7tA0qVYUM5nPSUX8G9QX9VjT0BhkZQsRhbOS
Ist4TigT2uqyEq/FWtVpvS1U3s36trYBocvTXoO4F2fe8KpNNroeFGZshfZrADs75VZiqIJuXMO0
L2+Ec9qB/9ahEb3Nyl6UEtzx8+1tbd8DEQFctxXOGrUMq9K33dtsbFbNyqLyfSec5aADidROyVlx
3dGXkPBFjh4Y586wnPbSeoO1SYIxP9nRMSNM9yRVy1aRuydJsaB3KvsXsnbOOaPYfwcZA+z5Wt9d
mjreU27uHC1NgjtF2GrlazFSH3UztVoX3elgGlw5VwOoSFP9SIbkYHd2dxH+aRnEK87PwdaGDCax
0o5XvIDssRzGR88jf5Eo/fc0N9qvee6rCzXTjAt14+EugO2pJvl1bYzouZER7zLRYT4QOW+XodN7
ryWx440G9cBGzCoVmh11ETsHMZvpYOyqrL16ga29NF+rIvF2qp9BVd4R3AsTs1xVUlFuQRDz3LK9
cTg4yEwY69CwfnXjqasrSYGu/ezwrqsnSr6JpnIrz3hwh857MfnnUUE8rKTe8V40vm33boxw0DSS
jE6/hN7wIEbhmGZ3BZA5MYIZ3jhpSOwsqIv2X8YSaia772E5n3YN61HbTJxYq9CUtMvgym+NLu0t
iVq82cwLf36IXZCNk9Nsj3X4Ef0hMJcfJjIvlBeFmwzb2Vm4EI/grGPaKPT8upzbcmA0SkV5RoFg
Q7H18NkeTYSDaqc7DUoqn2WVcFejguYLOSP7A/wPwSQJJJpi0gUSvVgzJmqKdKL3RxJI2JTfvTib
0s9t+LZ2nhDOYhYWXkQ7pp3FbJy7HjwHcEusRzDNt10rAswgochLNQiSE2AZxvSQUdF7ayjOSw+E
v9OD6M0Ts9888cHvX7jM24NEg+Ze7D+vE8PZZ77Sv3D5sNW89m8/5d9ebf4Es8uH7StP+vXx//ZK
8zazy4dtZpf/7e/xt9v885XEMvH3UNoB0UU/eBCm+WPMw7+9xN+6zBMf/uT/+1bzP+PDVn/1ST+4
/NXVPtj+Hz/p3271z5/U9vySt0MtW+bDwKtdMP0MRfMP43dTUeWzKiVJeFt1Gzd6lL0f3xa8W/aX
VxBGsdVtl//mP191/tRyh8rMep55v9N/2++/XZ/DDEfvjmL8//w7ffw73K71/urzZ/z4Of7bdW9X
/I+96mG8Gihnb+Z/7XyND7Z5+PGD/u0SMfHuo85biJl4+i//YBMT/8L2L1z+961sp2xWTal9HSQj
gMw6G/xNDBTtKMbRMBQHVbumYLayhbDfXEy3fHMpSRTtnRjtNK3zHjKt0ZdeZVC3VBvSfRbEcJjV
/ROn3fgkRnFONSAoFCSqvWg5Brp5IMX+U8yJNS5sTZuxhIhK2ERT9ZBdmDowsBqS/BOEzZcaXuNL
YUvxvrOdL7DMyTpIUDO6wB0Zn/O0XoK5oZYiin5NBJYEoM2TTzebmFYj/Qd6cQQ8rAZClyDpYmAj
PaXEuSqvb44u/I6ryghsOIsNijmyUQcn0RUX0VhTL0LadONHyKgWSlwQI7XeZnUiBGToQ5PidfzE
hHBRlEbbenpR3ybELsKl1aph5xYAGj5sZfUOKOW0+TzvLjwqM0d9yKAMBu4b47ad32kV4UwPsK2J
TfgFSQEbWBrDrcunEyZxwbTv+rPKe8X8GYRdHzmqWerOkct+pdUIBHkoe58M/l+PgHO9U6JWkOy5
BkYx08hURo1DtxUuTdR61UJMAOz2KD38vbCwC/JBjk48GgIO0dh58dbLrH1eWP5Hs/DKAe7CPkUY
SwyTrgGXMS+VrDFakv6oAdiysaMEDsx+v69RDeW6i5P0+HHxqAz+vgmlezEx7yeGRmaeiXsbe6Uy
POjHkU0b5c67C5rEuxM9wGAeOqylt3WB1S6KrAtkahIxCp/OGaPzSC3nb4tYddtEax9sO4qpOdO9
lMoOUzsgWqwfRA/5s2GfSISg9Gk2cwP9IBrfSw1tmVGRjF6stGgdWb0D35D5EIE1hXpnguxD5hoV
uDUQW20pjKJxgmAS3Brlteup3kmsnGdJM5kbKYc6A4QGtTF/biLFf0RJSCVK+6dJbcz0HbSFX2e7
2LeVJOXOzNKM9I4rb8XsfEEH5cEDegsHYb99rptLSg0d5X72WnwIw/JU/ullsjbHssuuCN2hnxKZ
NnHAqZtRqAHaAdgKatODu7yNxVSRekr6RXSdnFPYUnTLHpZVCVWllQor+VGfmjDMm6MYit7cfLDl
QF6XBeem5TzxLzYoqFSBjPb3lW77q72zyWCOSznElP2pNjUp46iWckBCQp54V5VeCZlFCDujCztp
RUIEax9Akr71hG0eWob/hMCBvBF28GDOoXQLdCVz0YrFH7b522Hu9dRYOPV+lKPPUpOSjMgNyNL0
MHoMgJvtbYtzv8z35bVotZ3woDDK4djs+FdrwqenGdVquRmXwKIsOPIn3Eg74Uaaqd5Q0xPTWoox
PI/oA77rVv3G6hFZQiyKCbHw5i5WImiPtZ52Emtiebxz23q4Hx3jqtdJ91RwMj7kulquhzJOv3q6
Qe4HGBQxrgG2tClXJEfup8KAHiwq4DEL69pFE3zYz8BjgRmuqcBZGoaTrMVQNAJRnFKTtk5AWS0/
TLiOG241m6/svJVY4dVttIe98JtYoDWUOFcBhLQoULkHuasAvMN5bqQc41vq1UoKh/tCNTYuOb/4
RBKHH0sq6ykJnToA7cj5PDerHlbNFE5yefTqpdr5IGmlIajuRJMPCWWpqZ6vY9Vt9ZUwxh4AAziP
9a0YypqGkHLkQxVaW9WlT+OX0HWsfadIEPr98zDp05d4ctbdGILz9onYYH6qnTw6Q5sfnZvSWlUO
8UU4rt5M82QuO9E5r5R8L4fDSfiLBj6DoUMpjk2ES+oUFLo6EWVyvzcWE/NQ9OLG+GEHagZSiYvN
kx98w585/Nq360kEMPteS/aZrTuHZGpEz5fat947m2wj7WFWu3/jO63vDR90/u+dRO9/ss0fRSwr
ikHekQJuDVO56rqfv9QEh30ZLLoZ+/ozIYrabPIXz0vlB+o7genL2YvS9MbF6MxHsSLM7fhc5rBV
5zqhVbPhlqJTw3zsAxXZiqTLvwyebW6ErRsK9yh671zC1H8z+r97HShQdDxcJB0m2zwxL84MYlcL
MZ6na8puVmkNlfXfrnv7DIGMtIMVbGQ/yLbFqHv3klxC7l448SfCbJ+NXld+olrtGDo5WtsLH2Mr
qj87bUTuJWz9Bz+0uSsaoYRovRkfP+zTQIJ19LsSLphMik+KXPH9l3K2U8jOTU2tZcnJDSjRX4ix
8JMnZzFs4NjbtCHASTGB3B/Y4dlR9IS3mA4jyVnH0F0tLOLg5EOTaA17V3NqpoZc3PtG2PwJFLdQ
ZGUdlba0/+A3D8UuYoM018zdGDmoq/1pOyMf3+8uDdPGWkiWoU6Sq2sY2WMQo7xgQQ++FcNYzpM7
J4mhZWXSseP8sUnRmvB8lLB8rYY9q0cdS9GCfpGhncv7j2jHJiENOI5RR5ac5jYnurmX5Cv4hAiF
GcTcwQpn5lrrQiBrTtVsAiVSpooC/1E0DZDsEen5ezHyCphkhEfQ96gwd8wG1vhrljcg4I6KQ/k+
jEGkD71zNfEEiV6pTkxDRR3zkuxm/VoY1SBUq8MH47xa+IhG2Ga/edsw1LydDOQOHp5ce4ZaI3KV
/Lmt0In7Nfg1U0iFtEkpfaLqpeN2q3k88SFIQEA9HoyFuJFmA3yz/mQUPl5A7cdCGPXBJQ4+3WxF
M28xT4xdR2Z+3uJtjDASYdYkXQdgpR8pju8XNolyGAuRZFETy9uXVFMB09DaYllB5eE36kM/TcIh
YS8bJbMQFWDYS6ZxDCrNh46UobC1Q3C0SzW4iFGQ83+QJvCFi6FFUv1O9/pjMpXNlMO6peClaih4
MUulvJcMr7q3M23lNqa/r4e0J+uLvsSp0OQIBAI9qa2zaGVngDMpLEW823HQphJTiQX/leh1AR/J
HDhYiCFB8WzX9WDmIil7sCnmvXNrTXkayFEutcjS94CclCe/tGyo5D13HRs5orqy3i37KSdqeoq+
N7Ti+ziNRGNOSVRgiJw9nKbczxP65BvU9c23mdKswjegBucvff+8r9hI7KtkUrmH2yo+9lFXUAfO
+5NSUyihl2BchK1VKMWsHdfZjkUm3eVVka6Hum0Xau/lyzGFJm3tJa2CQLsjH8IwATw1Vgks+fLY
GhyGg09pJpc7gDTlQZXhYPyt5VebowGBQJAdyU74R6HvJxrhUiVksUw5VVet8BPG0qS8TepVcMJo
A87Ootcr+dEwLe84pvA+r+YN5ksKv98fZWgr8tajFy+NIP9BZjN/JCFUPEpS/IXUe3vSp5EiG/0O
BCNKUJNHXqjFYxY0K0jCx6vwV4oRAeCeOiYxKRlmda/WRNKn5WKR68YK+B+ks28XsOPknKTGkxiJ
q3RENRZm5GRHsYDE/rhXB8p3xCwyCzISDWQKoXe2Wu21qUrtbEkgVsXQ8uAhHmuKZcSwcKxqIeuR
dYZeTX59W9O2inaWEni43cLRXuc1vK6GV1VFUM+HzTGw4m8uir4m5IuhcvHVxFj3kzboGA6ISwpj
omcIDETI5hSNDVk4EsJ46sFjD0gQHkbWCdNthxhKTOIns4UUHoL0qfTO9HYtKsHd3oEKU2zbWzp8
4ylSm3Wm5WhKqTVcrTRqX+7Mzht2tlK/mYS9c6X6aHBizBeia1bk7kC7Yr11w6ao1v4IAnne7LaH
av66QiZTjxkF0k6h9J4iq18NVSZvw0qW1NvEbBN+ceu5YKR+Lxl/92abWKJrsbpVwNF/sIvhvP27
/XIqUXbaAJ0hFVXxKkJA5ZPSON2ySXVUME0v+6TYzxAHWy/QfJXnKkR1z+rj9FPqDvna9qj/5hS9
DPVSXlgZHCTOhKZHgTk9joDBs4UY37rCCq2Jby9FF16wycGIoanppodl1u1l3qVPZUgsbKEqhrvi
OYC+pGM2V8VP2qspFzwKcxd8wuQibOHEd6oNdr8H8GhNlKxVvDVBUkwE0M11bszHsHY5eQsv16C2
MqtKB7Q7GxehKZ8TAxgZ1Z+rMEiVXU6a+KWp+GNUoYG27yR8TDmutZDdpj7q07CrgY5SsOuexKxp
+1+7wRnuxFKgp5ekVIurmLP1fNvoZvwg5gKp5ukWxk+KozjP3UZFRu/OMaWnAPK4K0jJ6pi5dAoI
X9aNE8PPr7TVXsz2hldendJudjBFVYvIi0voeyZj40t7WYEsf5xGwgRmzNs0HiAQsVY0CbwF14mM
OvL962wO/BLog6Qpa8nz3I3T+dAAgOs2FrIxif/W6M/6KDYYiy72KAPOK7hYZNnbpBAgeWuEFjrK
4/MRFoyypKzeV5111+SI5UzuokmtAuKtjuhXKFkNEt/SxoRmep9bhblPFVRTPETjUOuDk1F0OV0V
R9EgWVUcZ9s7n6Guix1ChOfGj8ZtRkZ9obZee5Xb3gHwE51D9O4udWrxhQndrJviK93mNm7zuqQO
AEgm8di1K8VUxIcO7HYwqO47p7auw9SkJWUwUkm4KVYC6+onhnU1FNfa1n1kLWabDl3SiSKhozAh
etNIC9hZFnWq+pe0amtpoXhecNte7Cwc5+0duL1hT1Wio+Nb7Z6iZwq+43x8NXmzXSV6Q/xuGtpw
LVEKr9/3rVQ9Rrq19WR1BKnRescYfOYyEEPditZx40HLOg2Dov8aulOiG2zLc8FXUHjBJAKtO4X+
qDOwdVEp6Qaei2ArhmNYcKRSfOcshkoJXlJKX1PNb+54qMS3RTmUntsaHoS18Mo1Q1qUJWh4MUwt
edmqyFPrBV9EM8+QDoDhZl/lVrrlHqw9hhy5FxTKmn9McT3eyctvMNr1Swt168sHX53ae6iN8E1j
ooO8xa2ogXVWnj26BXzeo3bkOCa9dd2y0I7CKAFUWrRaVEMTiU9UVg+aU4evVWpsMxKfP6eO0cBX
/yeL9suSp039msvND6UJNrZVFPd5J6tPFIUDPSyr6JQEvvbUg6RYeUbnbsVsoHOWR40DxvbJeUAk
+xi5QJCiybk0suxK0fVBTIr1YfE9tjmOCIufh5+9UoLdefKWoLkj0+CBCTbkVcxv7UE0lD/Jhv/Q
GW3+QM3kSPhHbhfzvB1zykx1Hb7P32sQfNlqvmHcqZb6w02Q6uo7Jb50GTdE3v3IQQyNri+EsU9T
c+/1yXNtFsnlZpqc09TOz6UZLiuQgZemMb1D6I/nRlBvTizrtuBRn8eiJxpPoYpuIbo3p3ryn+fn
YRjyi8ikul/psReBPeYxbgw6VbhTpeatq06Vm21OGmIBRPpPXTCVwc4P3NM795vnbemtLza4GXI7
zTb8Gn6827oWW7+7ym1ObCmsqU50p+fda/Ef+72/jOZLxrrgnrFobCiRuz83BnD8N5sgRZ7HMIYE
YG7BAfqCXnleOPvMtnd7i31K2woPed5J9+DtjMe2Sr9LmdGdxIgwp7rhbGSsWr4Oj0hg7IIo609p
YyvowFDgMJghUcA8VS/CJpo2NUiE2Gq2FsNcGoG8Fu24J07KV7sp/RdAxMFKTpQGUbws3ejO0Jyj
qHIo7wi8gzQRlbIppEHgavyx9IBue/5F9AyVJ0mmNLCt/HkCKS0itq7x+sEuhkr8s+rIvsz7CHPR
q9znJBN5VHhobhcQE+WQLgz3e4zuxjGp4+xo9eF9oBvJNvxtovLcz+E9ZnZu5mlhy13nn3x+7/px
rw/biM8x2/jKbcEL2Wulc9JzFQftmlIoeOco11gEZuv/SEFMUo/zk/+tTxq0UK+jktUrV7HjS5ZB
mgdDnbobzEK5mLxtrcy2yZdUwjvE/evxVFRem61Et/QpzbEqq78NDSjXmoUm2re+B+S7hXJ7Ifxv
U7ddpq0GuNmbRePyl0M6+Os8EVDWiRIZ+o9ykj3w1F3VMkSaYkTtgX6ssvGzGImmy/Xp+9SVa7Ua
sgdhkwMIV8rRPgqTi3b0xbSDtZjTJy/oRtQtIpjNcrYlSW0vhhb497xRH31zFdS9b7tSYHWg8Cxc
iD2ELXVgRnXjPtwIG69AwbJQg3oHt8clyweIr9ASemgdsz9DDHkOpxE16MXDAH38Bm6wcSWGoiHY
/gPoeUgYEbe4MpyLS25ZLBKmmuLlLXwB7bLsKFGacrVgs1xkCvtcvcTgzfV8DO7qaSTsqm/qR94l
DmIkGjEpqUOxtcg9LHzJARneVLJ6cVV0sbQGQjXh6HeydqcP4aJKynCNJkhxF+QGSU5IZXexpWh3
/LttIMSW8tyakObJre7/MeTKMoHBhNroVj+kepB99YvMhRDeQTWrlKR1NBbWSYcJ5OBUsr61iFtc
WyoMV4ary69GFnwjx1T+tMItIhDehltQubWoR7s2jmous8LDZjaNs8h46T41tXMQs6YUQeIeD3zT
0ds0dzLown2MqMtKU0vzRCX6D3gKfEoSFFStJ9PcdF5C8bEJxfguk5uHTutRGroZhRMFkB938EY9
dTZidl4ntkFwLG8pFJn2mK7KeUhde+DJyylzWIv04ZQcbESGsK9XIbDYkxiJRnh46qBsGlXWFjYa
9OpCrBXTlEo+gAg39mI070kdSQpfxjajoOjQALymsKNPnoo2ppzS+gLjunOpSGANVVrsMlUO7tKu
pj7W0Mx7gi/IJTkupERobC7QZzC+9Ebz2EV8I6W+WhodWUMO3ke1Tah5mEhBKR0ZTmKYQ2rVLAYn
UddloVNQMvmomvE2XUm/iUSbKfAbjMnPUc2HCzcqCHt7v/1GOcehoPDw1YMcaEuddrtDmSZEdUX+
ZvCd2aW2BXVNZmUvPSU6W8ceh7UYVn3drpEaSrdi6I5duJINLdyLoaNOpFGIKRwH7oAvHgxQFORA
YFXIsnRGxBjkbwpnWSHb6nOvpG/DcgpliqETOS60Xu3brBgm11xfD578ox1H52IqKGyIJo11ELF1
GoEh7jiVCCP/oFUitfJ59kv8ZOJ7UD+u7629ahJq59yuUT0ia7eerqb6rRcVHZkaarPE5PTWjhT6
5CxcvDqTIGEpDXWdqx2sgb/XCR/R1JN3CxMtbPaUpC6G1JXWNVIoyzZuEXmIErTvUEiF6VP2v8kG
1AWq80UaO2MNV3FwaEo7fdQi7Rtalck29zyAL42XnUVju3196mxOry1F0xXixjf7baxJnrI0SiSD
+F10u8EJXty0oAzPKdWFo1rSXT1pUBBw9y5p7KPsqWh8k2xPXwibcOlsuBSDugEkkTIBY2q7H1uk
I8gMhJ8bFbpF07C/1p3HMy3KYTVvqWZourqFZiFzvkK581XJ2/JR14bowJuTsoaMuPsaIfAZa85X
nYAaadOc6KGkKg/6aP8Q6zgD8ECnWOO+p05w0Y+NziM2MFaC3kvuH3XFVL5Qh4k+JVCKvThJiibh
CORbOY+i6XApmqCgWFKui2IF/vfN1uejdc4d82ayw0l7LPWWilvLlyoK5UtWuZ/LwFP2YiQaMRlG
7qKjquw82zVV1U9Nro0F+oty5byYozaeTTcYFq2Mct4IhdvaUXt7K4aJZDyjYLxEdZTE8sT5oiuh
f4pGP6kWolu1qn8SPc+zo2oxj2W75khSKod33sLx3Tp07BZ6bTqrOBv7Uzg1oieagcKgU6l1n6zM
bLbClFKX0CxMy+5PUZC9mnoKLSZ/jJNoAKK/9cTQn+hswkmdYXb5Kz9ha8iSJYi2HVMBLp5hx+ME
VBawY6/3LWQ34WKWCAQjcTqqu3rSoanApPOgD7Vdnajqs9y6b7OwzoWHoUMejVcHe0HBmvdttKJt
Ger6TxjJ91XYEMMbJeXYoqZlVlZ2FeH3/yPsvJrk1pUt/VdOnOfLGHozMWceyvv2rW69MNQy9Bb0
v34+orR3aevqxrygiUQCVdFVRQKZK9dK9QoigyAPj7IbaGG4rlQYwtzEeRHDREQqmT7bvltu0mYg
vOg59dtsLyp9/ExdKoSkfONJviwrsEeHQh2iN9NNIOz1xHM7wr6YRd13aXazPtyWxrCwsp3NQe0A
WzVExPOV+c+uHEBx9b+5XKeF6GiYFc/U29w/rfcnm1w58JwHh+KDre5OEftFWIl3Vq/dXbuJOvQn
2wLOspKXsinq/FkZAmdb505/kqZfvGs9YB0oPBTy/GW9UIKiPxHANSjyyqdkp5GnKdFJRRabgqAy
7TfJ35VU0i678sqK4vcC7RpCePj/5haFDYmd0o6ol+ucaSF9ZD0W7Do2uLAv0nKbenNAvZK9Ucl+
5vZaN2elTuxNCSEZ4RKqu24DQdD8KEvi/Upaob1HrQrVELW4yy1oSjgt9T+NP/szm8XN2I8dCIbb
zN/7f1zpd6drP5pfKSLqv7z2rVB/DMzcWGiKYIOjTVW5BktA6ZB9pwZUSQM3QUit7m1nRaCiuEec
K7/30mbkGLUzsy70Zr0u0knVmK2a3G/Xsit9TVftLiOxL2ly5unSTtks4eIojDdTbPESGs/qc+n2
a012pU9WkhJNfNXcyMmyUaKuPUVgNLt+LMs1BbZI2blTt72+U69pu6Mgunh9B6ZKzEQoKzSOnYeM
KFXrEVfVrQraV+GZZzArBzmmzqaid2DFMEZuqzXKuMumbPt1rXnedb50HHTLXwhW2OkxW/Zl7gxs
FgLrJFfgztA+oNwiXWUDrK7Zx1Nxdtxk50atdTGgDLjIK3vuThnZS02o4GzmgXgy/3IJamMfNM3T
7/Z5VtCn33I/n3Zyjdu6Dj+KXSOMaPHbgFxXgjmdEmGneY1Gg6oioihq1c/Zw75rAyrgynInuxMV
T9vSohJIdt0Mpo26fYI13z2WtuJcm9+6ckDaOi+ONuUYxtABgsIz4j5dSB481Njqhygmx2WWOgVX
M1OebCjz+NUmnQnWoo3WQ5Yhu9JPziXuT1aM2PN17m/rCRE221KQHteQCT9yI7arhdc6x55txs4s
Ogi+5kb/+2rW98YFbrLriJznDxPzYPaG/CGEu++/T+OHgcdt5JdpPqQePH3RCprUEKHFqN4baQPV
QxN7JypAIS2oB+Jzst9baI6XfaaurkY5Lkeu/dELoJiwww85gAAHdAfFvBAs4RznKeFD69Baq6MZ
3itj/vPqZgun/277zc/q3ZVZI5U0US7IPo/GSkoF6WNyh1EfivNtIO1yFHKToYxOEfWsqknuKs7S
TUA0dhc746PnJBSX1rNQtWxI+dq7wOwfFaOnrhoE7cKYumbDAW/8nBA3oeJ0fJvv/BQTYq/T7mrP
7Xq62vtM/8Uu/ScQJld/M22VMyKHkLAMUCr1VXWpocd/ThOO7005RodpFsDtHWj8NZTpNmJWvCXA
IX/G4UqOBlC0nnw7IaM5z63y0b5XlWjXzr6IEbgHN/BfoTSdHoTdGWyI4emB/g0dBcv4AqEDShRB
F8EqblLUqgt9kcZecumiMn1C4uiuSurqHWBXvrEDocCp5pXvHrXLhL5KyvvQUC+TFSKH2ZmizPoM
hzVSPVUMGjmEiOjaAgSoz1qt9Dz4wWhTiGulW+leOgBU/AB1myCcOV2k0ezd+udqM4tz0X/9uZh0
uV73YfS5dd7ToZg2rsKpclVNdnm6NuxqT1be5qSpfLAU3K/FamoNHg9GnFC3aohgJrSM0w1BMArP
pOsvQ9bsBQorPhgeTERzTy6M1HQxQ3XoXy+l1Uy6T5pi1LvYiKMLLJWIFwC2Ns79uJSmq91v/hqc
IutZIxe4T7x6gtZ+niZKd1r6mkZRulxAG12WIf4abK0uqxfX/m25ogYDkvjt6rqG4RAjbMv2i1sn
PZzVYFMWnup0B9m/XsWV8tMo+78bIYZkPPBH2NAm31z6yFMtpdMvI7flfLmcM7+G0pThDinkPfQc
0zYanHBRzzRYCfROZ3l15ciabZFbrkpiPUdpl00aenBpJeSllqMVzSqTf801ryxbBR/EOOlHuR6s
AtFqdNpxGwSltRtSx2G/Wivvfa/tKYiDjlsNh2MHuwfHa+zVVH03Egg4ojjUL2VjHkTYbnqlO8TC
Kj7CzBU8iw3lJYrNajUQJiBRa0VbB8qMo4u8w7JNxxLpOB0O+qb5kgknfjFKxbkvqA/O4Xp78UkU
PRfBQQ7JBkYHkM2qQI8Pb/YqD0KYCwRuv1ZI9D4nCMiiDqEsZc+asu7ZGfgluUm7GtndrxyY5ZQo
eQrCtntKhixeuZnfbNPM7p7UoojP3D1f5aBshsD/7LInPckeLBvOVpiUZMquH7AGC7rzgp4T/lxw
Emm7JVh9Httm2nLuNC9+Gv1sZqKeDh5sIjj/sENzsnYafVulUP9EkdJvHSuFqFgq1dhJNnBs5Yts
/K1/U4nyC3orDkzLBDOULCQhNiT3EosFDPGuarLkXsK05jEx9+RYEMd3Qk3VRQjW8KwC5iKjmagE
1ro4hdkwohIin/KtU5jEUefMkFFQDByj5CVNwurqk944z7Inm0CZdUsDTl/SX9p6s/mIvaA9yh6p
FveumezlbZKmNkuVe+NJaOYicdhjJwl5Um5XCpLCY+rvvUy5i+vgLxuCYN0l6wX4AjUdl4PKTjKS
U+SI4VCdgB5QvfV9zViNmS8Q+TQhZk31BJbj2H7Oy6qrN5UVGkc7LovmYexQsxsEVbqJsi5sd9GZ
HPPd3g7XY5y5x2EIqzvUP6olqqbZ1/+/R8Yawz/XaLUqWetGEeyqJG2exKi8+byDUzH36rwNd1M/
aEtFMcWTUQzNU5K+6WaaPEqLhYIHqoBWv5Fj0eg5F3OA8CgQzUMa60tlrMwLlLFIYGdd99HziA4t
JX5rHM/YCM+I9kWi2peWe4Ddu/5Rt0r/mKaTf5TdYfKUtVsCeURV3eXjnxAymhr9ZYRH6drVO1t/
QYve+aV7G5XOf5qbE6bcQWKbTXpzko2nQmPA8xRJq9kmMp8cTDvDQkdLd7JVPqM5xwxVWxWaSKhL
/pooByLH3WW2MR2mEuyBjMu0SA/xBHKeO21SdmPXgtnP9ehdrYwl7J3hB9jJDNCX+6I7MWqDZXOM
/bC0yQKMI5z4F6tX9EtI5cKdtHgjG7IsgBxnNt3sdtw4eztQP0kTFK+vheBO4dlTu+3Qi1kV3mQ8
V6EpkMwAria7OuTg95FI0MOplXZpGJ80vWyf5FgNfUKiVOFF9rRyLJfuZQJpMd3DcOMex0RJloAS
EPsY7fHcVZOxROwo/HAMZ8OuyPrUNSWcITr8V/aohK/lLLE1O8iZySwTUg/wNcmZ7Nyjj6myNvno
WJ/6vi+3XbLW3KVrtdEB+GdFHjD7eSVt5WzLZ5u8+s3P7UJ4iP8evV1JP7eqv0UVcoRjoymvdtd/
1Fad3Mmeqr+KtlFfgPO1DyQVz2laoNrd+uy99TRYyq6e99nWHcD6gRF8Q5q931e1nU/UAijTrgT3
fe1a4WCduzhjZMgg1ODQAmLGGbJpoZWpfZbjDpwgR3jFlnpKDE2dm1SQFUKuqBWQRPjhxsnRvRrc
loN4PSYXr1V16lRS7ZGnc79MSuHyyU3BQji1CWOXMSxLNyh4pNAkKNof3baq3KXmWsTgnRLSRuVr
a8DkTXQRjDDaLEdz5IlXGD1yNm3TP+n+rPmdmfHX1PeXBFnbH1nc3ZvwVb1PIz9D06jK+8ZL0Dbr
7RbwTqZfjLhSV6EGMgF+7y9y0ujuS4iKvjtWny1CNa9f8g5h9Nrxu0UdoOBtz88/GPNdzgRmvWsS
u30myDKrg4Gol6N1EQZkrcyvctApAu+Jf4wckg1y5a+Ib3tn2TNs4S4NcvM72YXe+I9rycFKmdx/
rhUhk2Iamnc25/cl14r15yDNzJWMJ3ZR8zMOiSDEz6vfbN2guMiFQE4k5k15o0MTMkEds4NWwnpO
tdjZVF2erJt5k97FNVS5Cvf4bu6qgzFdCN2T66anaKX+NCQPcqJczLHKPbIgPU9NxhH4qdhtZt5R
roUg7Z9fKXgpg4iHlxH4vzTsMX20ipNo03aiXcjRMrFNPhjZel3ln9RMaHtALXuTp3+3iEuOIwE0
Q1R6pv6xntnMZaPbCJABnyXJ+Zfdn9nS5eD/aMsi1EUVLT5MUOuprvZuqSE456b1N31QjJ+NCc6q
v8xtBU2vNKvOH83/8JaL5HOY8h/e0hzG8TevgBB5UN1ux/nL2ibQ2T+bY/C1s+uRI0f+qEBc9Grq
sUU1l6VS91lziGqnaSE9oGfc9J3XviPWWIKdbz8ZsTYsDSAI51ujKs3PbgsGvp85pbz+q5Ga6HAV
5o88KC/I1LjvvV73S/izxIMDs/q2hqPn4IhWOXWdp6+nohfPcKT3cNKJ4WtRG/NdyPxBeGsLbfGi
zb3puQO4A7eJigzo/J+zauAsf7AjhnZuzFJ9Dlx4ZHvL+ukfTcMv/jf77N/N/r6Dv1xf/lP/6X97
3YB1fvOX7+ef/n9YX77/en7/zlisB9JLz4ZnfQ+Ntv/aQiM9JSnaM+6Cyr0oIp+W74hy6F/ROf82
xKZzgCC3Y0drWTuYh2KqtvzxM1xv0LjVyidHh1W5mu1oDY+fYfNZQkb8055T4Xe1z/6Ta3Y7Qj/E
QpFwOcqmFkZdw/JqOEiDdPrqF+PNyTDZS2/STPk5qYjbQxsOw+46e9SQsBc8dJ6QX4bBKUv097IT
Ly7Z4h8w82aKAzNZO/W7AcWb5QBhy0aSI9+4k1s3Bc0oaZSVHghAYDYCvhSeRArFZOXUnNN69LqV
vPStAdEi32pWUek1sCLyVb9eBsoUbwwz4Ng1j5RmS1B+LGGapeSzhvbfUd+7yUCTrQ5eCteKTl3v
aFf7GEN7MqQ2spYqOiYcKsxL10MJk6TZocsoKV9IWwpYbevlrVjA6q6cXEenTs+hMHkyZmK8nDqG
iAOSV3Bgc8YnSMOnJxdhA8pOO1QTZxvlPCOqquxVIpuyQlu/p9hufGqARh4LQCaLyQinJ2kLBvck
7FS/yJ4duf46BOa21maPFpau+STNBrVZGqrhvcXh+EmDtPBHmtw70BwGC9sG6jHNtYnQ76/blG2P
XoCg6NT2Mypx0OWOAcRvVqDN7YqglX82epR1IesadqoTAnXQ4H5Tq/JALsu0F9JW3YmuGu7ktcLz
dWXppJWsPBvOxtzECpVHWTAXrc9xJ9kMA9gqQs9zHKob2ZbDvkdZCBXiM7N6DnEUtEBG9+GLYjmU
owk5bqmsA5WNUKL106OwYvhpYaHbDarlrd0mFBt3QMpVU4LhtUlmdsgmD/d63A6voxtrC46VOcIN
jE5VwjMFCTszi4a1WfRgCJKxshFVjsEmcL6KD4pXwVgPYdAF3tbuRTjtkt0IWZ9Y4/6QBMjqzF2K
9WHG66DgnyXmZINGSzouDGcm4yzAt5o8Ie1S6G/8YDNDonY3rNkQX6QMI3dd/UE2nBfuDFUbT0A6
vIgzxI/CVMp7AZb8oUipeol05CHc0I2WZlT1BC7Dt9vsCeLOnWoQc79OJ/uLFE5jdSvpIyCqXKZT
m680HyHiGjDROZl04xO8/FWgNp8KSw8uLuSeC2lWEx1VDdN+02C5BN3gblBFBxCWEIdcKfqMolbz
vZsE+d3UadmdvGrRMFpQC2NCOV17yirrNYEoM5TYU24Dx/DSYKsaSLVZoh3vsqCzITnTnM9QNm9K
Myi+F33zVtTa8Go6ar9W9FicEILrT0VTgBHR2+a5qzJ/BSAg2gktml4JTAACCmoqQHptfA3d9rMC
UgYEMz01sNjMZP2TmTfmsxqUCz7J6TVHx+c+nLxH6VTN3woKLrSFE8G8rOftVlGHZFOZ8PlRWDO8
GB1RYZ6nX2wXXkxjAFoURUhDUjA6K3v0zZdqpCKvcFL3YYBp7NhroB5GAORfKgJ3hueUn6DjT3eB
E0Rb0VjN+5ylkg7EFeDEHfPuUHe6/qRH1WtbojgZEDLY1TMRbONp2vOMl9oktRMdEMulzhJyqyXK
XvrHoPyodGX8Bkx2gPyqUR9Dz4l2RhkZO1f46kMTwPUNEdn0DfQThFrK1zpwU1BDQr8PHOSiRecg
EQuwIy9EzEFUc4oVYKVsM874EbWFLPzgzTzTsrHmkVDjX+kY5tRy1/trhP+BjRopAmxVmQ8H3TSH
g7y6Nb/ZgskhLnkbllde0A/cDWluXXklbfw8/5py7YdKCMYJugTVsDZGpHWXoI6sh7IeuvvY+xKb
BsLmaRbmp2D0H6/dsOzUHbFvExkKfGWTWKG57gpbW91sAdyzS+7LBWRwjfXgmTA/lu42q+D+G0sd
1Tara++huG3vk8Jh26uRnpI20GccIeZRISJqE9T+cvMtbZdodJ7oa2mTzcy1gMCBdkHxxOaOMU9t
fP0t05TmcPWw3vQsOBD2mGAa7VyX4oTcR11mhnlWuvMAQiG+S1UPGZrQfciMynnIM6s5oG4dLWQ3
cCigsn0g1nXnTl+E1h8GHZSP4iXTrlFMc8O2Qn0HXwk5qrIXg/JAuKp7GJwqObiW7hE3DX6YZTJv
6mZVaevJrth9NATDFgP8yi96Eqcr4VeC10+RCQD4eHYEWxLHoU5ezWr32Iaq2CZwy935s6ABBLLj
U9sCfBxNJXsLAjSWHQcaO9uGr4Di84fSF8kHaoDBostMND96CNcSV+gISsRAUJwue4ZMFv2sNnYe
WuKH63EAUUkdu7ZpKkHJCIiKHeInxrFja7sPOv6NrjrfMVS72ZlTn5wpUOfGZA/JHdqMPBfZ/D+M
s85JFZTTE9JoKvEWRNwGx7Vgbhm0NyQWEgob+Yk70Nw2oVN9M9VxX+YzRb9vUabcTgggZOG4sDvN
eZls1GyjtuYMHdQHJdOTlSeC+g30FcoSRgE1seHUb2VKkLEO3kbVLk7Qi6RL6ZU6VbMyUhcB6XkS
hDErN80hTdUF8Tnh1/zC7Rot00p5dUOP2kuP6Eahd09WoCzV8RRaly4tIyRthvygI7L01Sjzb5Zq
xe+qBhQzit30ZdJscsTEo8AD23BiZEF9kbo+lPsvHNutSmMBf0B3585VbbIYV5bqgivtzuRvHt25
cFea+iSoQfl0+kHW8U6USh7QFCGlVifdbgAWuEFASYXNJopgw9AusgcQGPDN3MBr2GwT2IsXt4Hr
ldHrC6XM7EcoV/TFONj+566t7hCLcIOF/lbaM+8tL3+O8oTilyqPNqMeO1SYNM5ZXvVGwpOJp8Ty
t4EiTNtpEVAjhlZaewrnGbdpVefrm8aCzsklvc7HFMcb2A6qczbnfeRVyScxIGIoUPCCs5RgJ8M3
nwEkbLdK8h00OOZJ2lXwhjuT8Ny6shAGSV2AL40ZxJfUyDa2AoX+CFpuoUVJAGF00VUXKiNhhi3M
ew5f2BoYKv1hdI5XlyFRzKUtunLzcwr6nzu5RKU2Cuil0bouEXceXEsGhUii7n9oYmJnPITF9+wi
erf5riRWuzDdanxy68nbuInZH9Bc9lehnX4kRVpQAqPmIfk06gGTOS/OFsK+mNRZGkgWADD3RH7+
xTaYrbqK4eFeSe+rY1EQyzDz+19Mcsowau1SN718PcBYoQfdo2xCl/+ur1MRKbtQm2tQBMO7M4ju
UeGL+QgvZr4NXNdeSg9pg34TAgst9g7Sr2+o80kmf3OdMC9e6GG+EZM/ruSsvja7x7pWX1E7LU7S
NLho1nYivshJQBkL5EnCXUnu46L1xPZGDQFMo+4J+sLjzw1Vf1eCLNiYthEcCF9rj9oEH6z0GBzx
QaxLfRKqW+9rS/Qbv0EMWC3iPXwnlLfOTUld5qVq4B5oPeskTRYCBCvLnBmvUDxcwR1b7wmHum82
z52I6OBrGGnxqQeCtyx9230zQsEdUq1jjteF9Wr5aKZkbrhsCuoFNM1N9iIztBPwvGgbx3F/VzRN
uYaiVH0k6G8vTSHi16qK+BUmGWT29vhZQUXiq+jiPRThxgJQ6biNfALYydy0IfdsLx91Tj5zXN9n
P5+O7+RB3WUzedOxSjrnJUrtdVhO2GF82WoTZKtWbgzvuU70u4ML1icMgY64QTplnj4WYOPCcijv
2nKqH/yw/yKnl65urzILLnedzHiCLjZBbWPveYDq23LoLobj5OsQ1d5nq9Isimzz6Iuw0YGWR6G6
30ddb/+IWvfFspPiPSqKaqkKTX/MhzHYyBV7jiDXFR3IXi9K1iNXNdjF88yzQ1GEFn2xwu6sJzqH
K1bMAYZ808injV9nwRpDD913OzL4PHrbOBlZaD6FPUiSPnXeewM0jgKvwd6EevpJDVKOmdAfTKWa
IwOWXwGEQW62R24T7VICCIH7tssx//DdKkKyyneX1Lbru8Cj23cpZEt9jwozwRpg4o25jRTEvuXo
kHBmC0GdL+WoUVXLzqEsEklA66h4uruC6Dj4SMM1ewLto2q1BpmvTD1ZkUjvRsXM56q84XlGzJWF
vq+FPb4QFSgPgR6HawmU+6c9mu0SWPdPe8k24k926a8MZU2+M7N2ahoH5K+1EBF5I34JO0PZtkku
Vo4fJy+9rpQHW0dHU44WWqpwOBl5UM2jnqeji44S4qTNCaNGfEiQiql06aHvIUW4YVakjWwqGf2/
MSvKYKYHaZOwFjkgrPGOpy805AbsyB66bmd3MtqVocT6e+VyGxe6jU5K+d6goP1az6z7RAYhR5td
2w/hr9sCQKcMGxBCMS/ySp+vUAG4G5QpPUjTzV7kdrPt/54lB8ir/5zqN9Yvs/Rw+lZPwtzpmhbf
wYnhrArqnVZWCTW7tMkmoHpjp5ceYllQv/0ygKhYQBGbubxNGKakI+tpGFuPuuyjnN9Jm+9TG9rM
JTu3leU8RfXtlTMBnZADzvzicqAzi3pXw85G0TDvTzZyAG3h4JzwuqZj8Wq30fl1zbIj+eRrhKKM
1nuwJ43SQ22ov3nG97KIhw+rzKEnS0R2R0rbOoSokm10NH3vQi2x0F0TzlrJPHMzaV3+aqsdVUuV
3u6GuZtbNUzOiVsf5CiEFJQlRCFcvGqUv1pt9tmLe/ui627+asYc+vm9HZqQL5Sa8qpiUsv3oecd
5aEZX2LFy56oqLqTdsstik03UgY9IdD07vTlavTs/BXVd/NYwiFxne5nsKdFkLJfDDv94/QAxMy7
PRXX6XC6m8fA8fQlD1oYqY3IXyYeMaLEGDk8uC21ku2bV5OFbmqh3AcpCfzMjT+1RugeCAo1y7Av
k08Dh96N6gjQXyJSFp5ii60++qjWGXV4GRp04AfopndiRHFJCcZu1YSl9TpF9o8yReyiSh8ouGZP
PlegUKyyiO3i4hrmcMpywJDLucuvAGUPC/Hfapb7/dtUV+gf9lnsA9StW+hAqsfMUfILBFkF1A5c
Va1asF91Gjko7cbfg7KLRE27R5HqUbqGSU2xpe9lK8M0IWKcmyxrP6cQuexvprGJszsNcvNl7Djt
xgs1nY3gqMMdVQNhlY71UK88IwV62Bnj8+ATl4gN8YbAYUVqfrRWoJ/mEAWU3rB+p+eBJ+Cr1aSL
xEqaN9Ow1YM/uMpSzgoCvV1mFvLUclR9G6ENfCNsExHiUQqGmAOaMVuNwi8PIlLtFeHQcNOl7ADQ
w+5sqjmdOcaizjEW2S2gAxcgkk9glgixdEAPklBkezko3WTDZt5dNH3NzgA+tSWBzfjFbRKoYBFl
/Z5B45759rcYaMQc7pqejBz522Ewg6NpUQcIFUa0VhxIBay6QB5pIkJNEh+qReuj5/4NJVIQUNtq
TNvBL5095ev2RURetfLGVH+rdetOvpAZhbuEUlHk6HgE633AT7xUp/jOFtU3RQkdNDWyEDxQ3XjL
SBR8A4mh7gaFQ6uNewvwj+gQz0KrO0FPoxzVCCg9nTaPwS//4nK9buevn2uX/VYm0ZI2zHYewljX
DFvPh3Gu9PgNgKqHVig8SqmbPsscmaOYX9g/5edyBq+gRMA9DKWMrRxkX5Je16kiTzlkA8nsMNGD
e+TwrBWST8bK61yIhfyIin0i8GtF1eOz3YyJCz+4LnYdGeLrqDu7yMlpBBmW5wzV7jo5ynh5N4JZ
aF5a+sn1ks41V16CxLkcQMTr5wLzC5l3UayWDxwg2heRu+do7ICXzD1Xy14UNfIusueI4pufzfQh
Y9a9OA07jLgop5M1d0vA2IvKdHvqdZmpwpuz1AOvO7Ri6l6SLhyXGSp7ezmX2DjqlLE57eTcQeX+
PPahub2+Bw1CFL9Dc0HOdUl1bVpDTQF7sHKf+Bb6xrM6X4V6Z53ZSDR2ffnq2/FuUnXns20q9ioF
cQEsJyyfKZm8v9ohE1klnPdP6pA3j66pf5F2uU40Clg9vWa6t3Nqz7tmcj8Pralxc23quzBKvIut
WzZhCg3qwiYbVmJAurJyw/4+KFXFW9Q8KyfVA74224q5sXQrXJHHtNim6RBQSGdLQ+YihyxmNslG
+trmeJcjdXKUpsxM4gU3SGtV7ZsYwLrGdn5defq4T8h1PvfF9NDUPSpDzczl5Yju2XYovERf4BRZ
Gl9NhKWWiEEFiLYwGFOXh0562h9ld/TjfB2k4bjxE7CMbtvam3wuYirnJgNzcb1CkH5j1l0472V8
CkDniqTbqLxq4hB0z4wn1qZkm3kTaAJHeW/MBepY7NE5g+9gJ+VrBszyvcm8nVCK4oWHgzhCApsg
PYt9Ut2vI+I5qvYUsdc+apMPedN8Nd6HVaVdrw0qiNyWYLrO3Xlh9UP9mCu5twvHeNgOBM2fM334
Sp7A/hrbIKNgi/hUlGa6ccGAHIi7R/dQ7sKFYyf2Vzd/tNWh/Wh01IMd304vngaCQAiQuoqTmUdY
IsTCZ0u0dvnSiI00yiYGM9vsYQ3INuSL4Zqc3RtLS5befOhkk79Ey8A/dYbhgNZpfja9gzR2pCjO
6maTLknM7yYsq91tQmAJYKidNVCayV14J2eQ73Kv61lhiEyWZ3eLAX6wVavB1KIa9vSIAK+1nQWq
lhY0wY9BEE+PbjV8RyimRvKBXuBxFoWR5iJ7chLZRHU1zKdYOcmYZwKgXVapqO+lm88Taz8V0PjI
wevaOgQjQZ54++usLkgvobqjFPweigHSAvWrBR9FsIAs4FHlrb+HQZIgvxQVTyplOms1Q7KghFdm
7/hTuOcgFVxSL0JfiSDNUxhUUGk0dfO5q9KfK+qkS/5aUUDmtfWmXF2jP6rvTC2B3aOu/TcIn7/X
tlHfh1RDIB/pvUrzaKjxxs0mb+vOXqVjbC090p45jE9Iy+sWnzX2Dobd1QA4/YDSlXjLs5X8G6Wn
frANTsMUHzpFSZF6OvzaRS1TWZC1spfZOCHc1Jv1aZybbhYVujXSVkPt0kDjmTiokuAtjVFZYrzN
MWAB3lplpi6jnJClFBzW9HGXN2S1Yn6zC8vJu5fRSfVVPEzUQwdFsO7rxn1t7AXfqeITkmUe9QTR
j2sP8OhOsPFbhWZbfBqrrOG26+f7wIcd2fX9bqNUIL11Dw2wrOPJ5ffdlm908ZbD+dLOQV+Tqp9V
UiYIizqB/mAFTrJANG360oJv5YmWpQ96koCQhQZ4O9iajtTxTC2pQEBAtJnzN1tcRITlSBf32TKy
M2OZA3rv27y/H+cmrVyi70H5vc1gQ5E9aTeCiDrbamQTCnnz1c1L6+qutN6k183cjOxcLL1Af1Cp
Q8raSwJZsQM2Uq4kX0uw0TnmoZEnX8o+WJvcDi6pGNDKasfoMQfss9RtIK9jDZihD4vqs6Y1rwhn
Rt9zg6Sp3nLv9bRt3molJ0IzOOiuQJhKsb4bY2i8edUYEtTJhme9T4YViEXzvoPkZqOLWJxbnfoY
vTfhHtDE+YbCv0Hxu3Bol27pWSs5+pufoHx2aTb9d8HhcVsRQYZiqEjQnSseptZGmIeb6CVXSsL1
iY6aHMqVfMhRc2jBBL5RsCjdY2Iw+6QT4bIWfbHj3jUXmMfmKpzvvrIpvdw+xpkFwFr2E6vO64Uh
qKb/97/+1//9P1+H/x18L+6JtQRF/q+8ze6LKG/Ef/5t/ftf5dW6//aff5uOxp6SvLJnqJ7uWJqp
Mv71y2MEAPI//9b+y2Uz3PvI5H6wb4YAbtmFShpaK8UcUZZZiJav9rT4r3/9wdPzaw1qviib4r/c
K9ifqoKgp1e+/XFOhIikv57aIR9n1VZmVm0rQKB5iYju/ufpqcZubMi5i8rGcmGd1BWxD4p6OGe9
H48LOaAV2nDWivgivLzZXwekTS31F35BJCRcn6+RVamUAQ7OMzIw6W6YUVCy22qWfqzRGwLEwSiA
Cv/O8OOT7PXCd57hJQA3dR01ulMXxu6dHCh0BJvcqoA7zoUUzezSddsY5VvgRu7+/1F2Xl1y4twa
/kWsRRLhlspdsbPdNyx7pk3OmV9/Higfl90z45mvL1glIahqEELa+w3WGNfLuYg+Y4p+bxIeej3P
PzVLIOfJp0gj2xWPSryYG8lR2y5tIrg7PQ2eUys9jXVfXhTdzbe2l7V8T1JeiPqWWKKyIy0s2H++
e8hsF95/qUjDKq1sdBGndpnZfvl9p9H/ptNY6KValq6olmmqv3aaIUejhthx/VUYXR5+i9MuJ88Q
W5LURnNnubWoWQhEfuGp71ncVX7C1NnEeFIfpa7fNmjrq2jAXabO8usxAA+z+3wo2/tOyp4zXxs+
aSkYq3QUxlrk+fApbOWXuRXLpJgoAksdBL3f84kBNW9EqzR4I0Xv4BfLe3o59WHU3P1oJabg0Y8q
2TP0Oxd+4yL3wv4lRsBkdEmszCWg13CGghe/jpuHdLTgdtPGk9zqFAr9nX/hf73CpmKpqq1ZuAxa
mmz9eoVVnyRWy1L4awAvE/npzNA1WPp97kqVtZwu161JzGzOukutpFoYMebkzwMcDnsfY2fVTvjh
Fi0hsmXCfBlqHCIfCiAkROV/PclYVvVa0ZtkrTMZ3xWBEj+HXXa29FD+Mp/bbESAibcfnn07lpx5
R27pzyg0u4+Q3EMwNvawivoCSfqyfrylYcbYf2jrMN7dkjfXvI1MOHzTSGHkzI1v2ZvbsQPC+1FX
/nzsfBZV0szjPx5/+6Lp+Pm7b6ecP7k9OGa0J3lmAdns83Tw9vMnYyrOn3wNB1Lu0OZD/dwWQUX/
p6P+rsmtrtNU71/GbWXqAb8O3LaGhgjI7ilCYWnGrz2kkpUq7mKkBrRRxm4DtV0UU5alUqkS6Z1G
iSINlTaRMD9p+xQhpdHIiuhLX4yBTURBboySEDcAUOOUthE4opXtxz6erlXWAeNHd6IaIMinpccT
h9emqLLgYBpFR2nqOrcfUIV5pOpOGAxSYC0GhNYfWcGrnENgIh4NCzgnipSsrj8ACURRFU7TMnuI
//sP6EOzMh9MHCOChTT9C/X6v/4Y0VTaJ5GYZVguPJ6SZtFLsp7AmnAN6JpOnZm2/8f11wVJXZf4
qPVMQsFoxJtffmeG5le+ELARFGnhZvXu+yVrzV6Xzp08qKVjsqKJniMFQ45zpA+dtPl+CX/+D1rb
dlVga8QIeHOL1tUvKgxR5fTrlW2lACOnwUjvAxGm9yMqYpYN95roHeEcDAxPoVu2h7y2EQpps/qT
WanB/lpUYu4loCQdnmSb3l83LdQtz8+HbZfItrdAcTohFNg2m3n3/E1drnIT07heD3Mb182VZZcV
7SpoLXul5wbYrlKCdzRtmDNAZpvLhahz8hFWtYhMJT/MdfOnSNf+v81c9qysONRojm/D0b24ciWW
/Hc8Zl0strxZjMPYF9Gm77TgnIWxuuoMFhUhI+8S49ToyWuJARPmcl+kvIOT2o/S59ifyJxwTCTV
OqBRPz41gfpQ6kq9HUFTkmFoogvovM5iVk9MhdUPKyDqVFIPl6xGCTWsk5dAYiSfq+adeQFmUEkA
aV8PrVuYyS4x7rldNolFXrsNYUr0DUwGWk8uzIUO+xOchkA9YPpU0V/v4N0jjTV/nCvnjSRw86i/
KWWqPQe29y4liXGcCSM/Sj/2RWUHKH/ilkz75tKPffNxUDmiJTH7eGWlOmRd04u2ujVgmFf7/tFK
S/+oS5UG0t7XFhKsQ9TspLrdkyFCsSN2Dw1qIIegSd3iDgbCCpuGESEEZcDfbtpzPcRQja+h7lWb
qf8Hcu4/+3KTL0UX49c76hjNguxYaFM+qkkmo9hYfGIela1J9+u7PEHPn7gGSIPSGK6sHcJG1WPv
elhvWrDGJ17P0NqkQiqQgfNOEPPhuSuju5kCNFfpZTJg/hBibTcdoNU2IIk0eIPhUR9Gu5NPoJm/
b9IUcykiUcg5IqV13VG1iXwKFQCxuD2s57aG8i4PtX8268g6DmnjLXrX8N/sDrJXNAjCAG0lLmaP
0qSdacFb2WaQEV0rBu+mS49khU9667rPRERbxw7vSOcOTESLHEk/Lz/Pn1p4vFakWIeSIJCH+ly6
75Kx2N+ajaOSn4knPnc5gjdz/byZ64m/BE4LGJvn5P9POe/IBcssKQX3dD2x7YcTPKeO1poEd8kZ
LYwkYp6yVezHCE/rvnkWbmmcK1M1zvro+kuTZeyqmIqqnhUA0OL2BCcq29/aDSFY2f9xoqNpqqzo
tiJruqKo8jTV/Gn90ZduUnudKb7UgdLzEupktF3DdZNrWMRPo+GtBSTj6NTFoTGMiEAncNgIaHUp
Are9lOfLcfAwP/+b43rXXWmTu4oybXKywGgshVi6fCwXVu/zBgX2Mzef28ybBiTpPsok/fuBc3ne
4/d4ZeBdQmJ61AqG3mZN/is+eaSnT+jKyLLD2zfEf+daKH0G7TGqFMbh0oax6LX7ue181Lx33oA/
fEblz9vd6jORQqSdLsvv78BfVoCaYWq2JQzLVlTdMj5MNUUR4pYuGfkXcv64C29tM86rF2U060pd
GK7XfV8A3hqm1mjH/dYnoL7y8ZfNH3/X2iuFZD1EY9/jzIQCbEj0zq/IUjldUdrtERx0Hm9jO2FW
bUuuZV/+9kslPUwXJlHsTVbkOCkD0/zcClRHTdxDM8tq9qS7EJKZ6q0QpVs5F+M5HiX34gn9zy43
Bly5iakw6a/uhNrLr2GB9PRU77tasCUrk6/nopJiiAwi7YnMAuJRfl9eT1soOdOcWk5Oo/ATkERK
5zRDHKxVy7N4IiPztUN6Lppg/B/qE2+h50325pFbWHXM13Yx+rivgZxdKREhWtDX+kBXmteY3NZM
TfjQPqV+pjjYgRQiqLMPSit7nAAVyzwN9PVclIY6O/OwbOfStYWsIrPht9kubLL8MYHIvq/q6n0Y
JGX1++5kf5yXMis1SeILOpRQSbT++kCXRaVZIDD8L7nuN3Sdug/QXm8CYsgPhLngfyxdIpU11JCB
8nusmnJ57msCZbvpef8fTlDgg1Omjkn3/b7uvB1c5vBGT03W2eJ4/QmgX0D9EEdxj5kwoAz2rOIh
V+iiUQBX8waxvxh1p1WL7+cFXGIlT5GnuNri11/W+o19yZTsdTQq9z5MCvPUZSXGNKLpPveND57L
s429CC3lGTW3dTnVi7aPN1ajBhuhJ/Wq8sElhh1z47UF2GGvmGq195lbLjLTvAvVKL2w7EFXTPbA
5OBkfwkUkVzmHT0jelfI+cFVhu6QMyV7rgdx9stwPBt9nT3bqngnxVwf55I/JYrq3K/2czFpgm5R
2ma3K6cjC49AmTdq5mbeG8DeWWlJWa09W03u/Ak8DBodlRgiAty0RV111WGuaSfuqTGZhsyfbnVF
p+IoYRH8SCuUDZuw+5PXuzGBLRLVAI5BfumBSUm+jcKK8HUsEzSOZJpqUTs1rWpva7qQ8TsBZxwA
VWYes1I/lZkYdoBntHGp1Ib5L133Y1hDJTkkFNnUZHALivJx0d3hPdB2tqe9+XKtDPvB94OBnAVM
YH9e8twadFItGauc4T7EjR6YMtHm1u6Xf9t4UL1y6fLaIYrLo49Alv2SlaGxJrBCurGwjPsEtQXb
RPx3LgFlis8AK5ZzqXRT8x7DwXaVuXrgpBVgSW6tTuhb1tKTZXqroUODcyCrwrIcHUVC4v2pZV29
+/2j/fFNoQpN5qHWZMQTNE1TPiw5I10UlqaECLmlYKePdR6HPMaoE2j6tvVVVBzm5+RjO3sAWv0o
A3HcVhYqV8va6Jkh5XqUotNpl63YW3Yii7fpIbsdzELqVbiq3zs1g/px3vQd8rVQ7JVFhJSAk+CQ
wHRZ7pZ66tqXIlGzdUTIF0s+1LlFmrl3hRUYd/N3t/E4Ht22L9e5KMUFKnTndNpQf1c7m62a9bza
2iWvhTIeV54KvoesuaZH/zLpMT+MkaqwDdVSdEsT9hR//TDpYbEwEnYdyrcy9QYmPaXmTmJ0SuMP
vHPR1o6x7vIDb/Bt7LeE7w2r6drcjgNqCgxMtcCCuwxdPx+dVig0xYsO4xo7X3idSLEbG8EL1q+/
OUeIxmGwSbUxL++bTA1xEGhH1AR3fSm31o4gfFHt4lgLks33MxshIlA46+mZHv7t+cMkeU/TM0ll
99iHoXEKJrjpDBYVahKhg8TC71Y3f4oaSz0omEleDyhaworzx3CEJMMMa1jPJ5gbzzsQlpvkdNz9
AOaK9MMP/lKLpmHhD/6h+EFfmplKc1Huq0lscYhXVYFkmKwCsgXGBJQJgOrxWpz3THVm0ChHE2Uq
4Qhfrc61971Om0oeemcOmvED+mRY8pVV8qRaAvdK2U8v0sjGk0W9FYjgOxYqyvkqS6KfmsztROGj
OST16+8X12oUp+mLI2wwi9EozpZwocWeaL5J9FF80mvPfjM6s15AyEPoS+msS8kUylGnHcgEksfM
/PQMStQ75yR2rzvSgYVQ7Q7hfS387Nj08pTO4IhwzF91MP+/Hy/0vwyoBrN7W9aEaVrA7LWPcWK0
p2MFNfo3qIWDl64sBu6IS576dri58vVbCDNVsDF0HXNZ5vAywKWNJGpAgCtwBmng77rr0JLAq6Rj
j0IapvCUbmtkH0Ycc+kjVdRlVrXkRQp20sEBqm6YXHeC9JnToniLKLPvykSjHMQfbSNc1ibuDX8o
KKkD8W2jJA1XVh8FKktaMGWTJEEkTVGwCgQxESyp5EGrF1VQEGB1jDzQ2ycT4iWnz/My52eZlSwT
GavMeJqLRJE6sooJrVpmgqKpCpZzCzdMQmIycuV1POUYkZVae6e2fRt5CBpDwr6bHtDhx0VT3MIF
3qV4ZAJ+vWipOWhvUEPsuFj/hytXVvAcd1IUaMYff3v5bB+ZyWzZimy6YP/58tmNSMJvaSpr1do3
wQB81RLNUKxlOqKr0zsa5AbW7Z1pRM+p36YV410UZYc4DrqBFL6RyFG60H1NWo1uGG+UEEeT9NfL
i7sNvJomGlKFKz5fY1IuabHTBE5HsJwymRmg5Jphtqo1LcQ62Kp7sRMqvKlNrbsSr+i/vfKIi0ke
/Cqt1ssRI9i/3gCjl7V7I0EzJCPpXgRDDPgEurEohHnUorHU0CeYVSfmG2IGoycFqx4KAA7BJQKi
SwuyIyG3WJgiWVhhheEaq/SCBOGUsia8KA+yi+5rTJjoIHpF2ySiiiCF1rLaEJpEWiEc/6xJb/a7
xrMGdRFrfmmA7f7pXsa+XFgoOza62jx+fyCkJDYZlzW5N7O7Es1X3tPEoycd0IoYv62XTQ5eofL5
T74/J0GTYHgB91OV/0j0QPjr748MSs6F+NzaUhy9XZ+bBqvUYoVTVpscr7cfWqQ9rXE8QsGOIVBr
G5xfeoGs8witTJRbmU7+974QMmtIFqUcW8Pu+wP3c48YQdVYLx3ZM3f3125hCAPiUa9Xrov/4V86
h6EMNSLTTMv/+N5B7FqYyUvYQ65EhZmR7WC7RWE/ZPiZht/CvCP+DMOVV3bEpS29Ysu0JQxW/9aH
iiogZY172SqUOvOl0N1uKarK2PpTUepga8pancK5pcgydgsuRH4YciGeUoJPc/VgQIJgoffV1ULz
pVEAcVuZLi/mnbaKp6PLZIbNtNfK7v2ue6qTrjjNvVV4gbposH35CokVkQTSaWOVw+jxcI1MAy9/
KqXydW7QSmnlGM1Q3/cYV+99b4xXsdtLRGicuUGmpvYyt/1h7+apfWkxP7nuwB77KbMH44l4g7bt
NQnP4vnxsBKDZL3XIdOC9upGVsLqfpg2kPe/15UT3nTeIK34c93c+HasFLbVtd2t7h/P9/E7ChN4
P7FoFXTro0ko0If4/ZlHql1FRZ/uskoyP3UhllWV+bmtkcWIW7lERtY1PpvFCEMcaik8OADiOBIi
1Ew9qilwjqvUuKDil529GOkY2y52SDV0+xYJFCBAeYgbgyuX2fr6WcBCLvD7YeageWqwqqdm18pr
g/m4+QzXMjeIU9hZ/WipoN7VrHqx4Q4fR722HiGzaCvWueoK+2brcfDK9piX8cu8E20N65GV/52k
9M15bpAQv1nGpeQihcNOTwEBV2Zj7MwHXDdZvdDtcLy/DUzqD73Gn8Qdrx9nwcbWG8ZNPWqXWbTx
puF4O06EVVauf9J0jEWiwFcwjKvkoz3JRd6OTqwxvZNznFUzs161XaZdRK7UIJX4Em361E918145
t9Xrp9+3y3I7X9syqDl3IsFKw8gj7pPzhULmPmuNoW+uxXnP3EZvEbxb5r0HupzdEVivUYMEPbKe
hzcph/fzJnNrVNDcgHxKahE6roVOhiGdyIFTm2bayHUDfT1S4cthHwSiuZFO6tgwVx/UFaKrz7pl
D/emPFYLpWurDfxjqKh9qjQOmSLgwnU+3s9tlAQSoITIwVya6/PB3mVWPhxvVY0InTBuQkhjor6I
9N1VAHxWMWapYA+mhLr8DljQu9iSoj/0in+qB7P/JApDAwKPlqzxa6suYszxleE0JDlsXJQ/FqYs
9Y9eO/aPsXdyUV9+sKeaygtJRQD128z71GLQDpOWiEWfvjbPPSxmmetBAKJ9m0nWepwm7Er0qDJT
xipsuCe0nj/aAw7GGMCpq7k42FFwnw7FYi7NG3koFN48qrSZ3226N+UfXJ3gQediXTR/zFGxQe27
S7e4vpvbue62UabWcxFsFu1u5bkSzJG+t4U2CfF2pXM9V23KRz/OiwfFxgeoqEV3jExLObkNZAPo
Y8XXGKnkBG371yxJ0k2KgvxWyFn+jGfx/dzgLVA9E+kkqyfPNXzfmCqhd7vWj33sgwtCAyc5QQ92
5ha3tgqr1L0U6Ydb1dzCy1Ncn40aKqIuI4rqldaB2Frfot3Kx8KPS54xlXGHkpr51iE2aneXph3z
bbcqMB0gRWT2bvJVQ4uziIz+TzxRYRZ2jfXQMsPZSEltbN1QHhi+LfPaJOa5tA3zD0MAxPQgYV/S
NBl2wkUBhHdag/KDUwa9XB/hEfsHW+99dPY7dw2rxXZ8kJufMARfzLJkSWmiHS5DvgqLzDz7MsuX
WY6MCdODmRTqIe+4xmPeFQgXIC5AY1KIOg6Hqk5YFzIneWWleENHoFmzhs7g1jfNZyR4jDgt3kZo
vhu3GvPNXIzVu7x34Xv0Q7EdB71azwcjfr/IWE2+dpJU7go3GlZzvV8F2zpUxHM+yu1d3OliOZ9G
Kc2THJOedNMO8bEGhf1YGDqiIW7/mUQMxnDm7II6Dvdt6L/N9Yrn2ks4nLNNW/8p6vf+1FytJXlr
p4jMzq1yWZz1ygDCCeHxqBm5hDFB138eRI3mV+FEWDwvusgSz4bcmE5fV+On2qtAVajB8EWEHqJV
pfqnFqZbMEUefCvpW4ZOSuiQViuIcbMs0tt1lyXle+Ql91LfavejF6R7dxTcSdiyCyjT7jpx2+Ey
11lS424Htc4ciet+rZt3MI93SnTgz7d6TUElpOQar6PUwxws/CyKUjrOGzSIXIjoJsrFkVrsP+6Q
O7fjP+yQ6p4bzvtvC4ayx+MyG6OzneXePRBR716X3Och1WKYjLZ0metTsh+OBqMbcCV1htelJ6H6
92ARD6GsdXutV/SzXHvijMdhNElLr+aqeZOAqycy0zd3YA5JpjfMWGxZ8UHFQ7QD6R4BGm+C5360
TWzOCwY0dhpuxLiovWdFEDznslourSFJULCNVCwQ1PAFMk+5ld20PsqWSZx2nFUYdA14AaIeq97u
2TPtvh5CRGgtd8YTlH3lUKryuO/spMBBuQqfxh4MK1Fq/z3AAZAlz3sr/MBxka0FR+kRyILecT0I
47diHcaKI2BE7gmc6wc0I/0WnX2t3Up6fcFHSz/UBB7z5fzRXOlIbzzXKf5rZc4TAtu+fC6gtqxw
IvY3lmcUz6mGCD8vARPrSopqoXebxMqQ6p+KgWmaWx9THNa8FK2mLe6YgYbXoq+imYNECeSCaW8y
GvJRzb0/Y/XJjUb5C4TPP0LoVp/7qnBJmgnzibVVtcwsw79HCCRbh10vH3uJ1FVI/OAuHrglsZEb
pybGD8dgJXVBXyfayvzt5kk/+hwC0YhBIQ7b/qkofveNp0Iq4/hbyLTPiXB1e2G9R2Quhwj4zUrV
ZOnLVn8JRDpc5NCwD12hbqOpNNfPm1w3XtIi1e5ydxguU6mocy6b56fPEP9iR1K0EecJOXk2PR0W
pCeVd/NeW0lRiMfICxYsewkKdMhx2yN5UIp1HYabjvzbahzS5BklXBCsjRQd7Kzyz6qqfGMsbF8D
P8m2OUT7lYEY/quX2QoJs1xG8ZG9dusjqFZnD3XKSCI8dDOnarPQyz3iRvN42r7WeoE9Sl/Jm3kv
HQc7r7iMYWJwyg4RaggJLzoS4Gez03/6XrovCJ/pjFrTr1Xc4Q25rR6wOc5gIhb4CUdGcPJQiV9a
ZVK9YgL1ikYBfTXsFmBY7a/4DNrOfJCAc77pfVFcD0I8R0DZ1MvX0Y+vBxlWt7DK3PrqdQnqdGZY
PXjTNyUq0oq3b4LuUr0Cv3k1JE96x8Lop2/CNGQ7SoghTbSHK7z2irctk3r9+zjYX+LmJi6usiGw
wlS1v+YVAFTkviTDns78gszK1strt8uW9lhXQPtk9JcJC02xn1tLpH5aQru5bDc9by9k1ZC0Jv55
RsonwLcUy1P9/LsTmKGP3FXcRHu1TNWXRA0/j15YnRFJV198LYLtVpVPfcHkqxvc5dwIcSf1RID8
z+shfj3chTqchLk4ka42qGRrdA9OYfVSt0QGUdvOZ0wSDbx2HgFGmvYOQXiOsPK8KERH78hJBKcs
c9OtH2Nfx7wRbUExBgfPjkELhyxzs6BH2ybpMQmOjae5hde/IljdPs77fYwa+e76NJcChRdfMsjx
3WD7L1ZlG2gzaoRGZWPjlpo0EZOsA4o3aA9MxUpKw20UhSFsBYqEzfolMW5zOxf12kgcDSjc3reG
R0b6F0OobrSIWNHA6lIA0OU8bQsvZKwI0mRvRm36AO68Of6+n0yp0Z8hfROUz7YJE6oWUTJTfMiv
hCZDV1FZ3WfbMxTin01gG9FRQK6LpJNcyXQbR4/tpsjXPUlJwphYTk1daOo7t6Nl2y5RXc+jPtTw
RJxP0poFjLYFXgKmVq5+PVds+2kAxKUYehUzjf94xrjrPQkpIH9AsJphWBTvQ5qp0ZdGQRsUr7PU
focklpp4rhlBWZVOZYsct7QosMXm37/TLPphoxqB5GG25EINwmOo3jXkA7EgZ4M/Suu4ySRnbNRB
SaSBRpk0hECLfjQyynQSIweXNfRuBIp2EBc3/dpm0xytCF0ZNSySmkofVivZxopCxt9mU8mBtBqy
vP0kt0ySmkSrz15lqY+4EO1iSW0/jW03bkcBac5H8ftToaF0OJJWOhk6fqyQb6+Hw8qvd1bF8NVN
Z8sb9ItsyyiOHXaYL4OmQ0jl8Cofs7scCC1QFpoVEw481ZPykMD1e7W+f6dtVxGJslQHtkcrTyBn
rfC62s/nQOEWUNuwlKywRySAaZCTY+nn8Xo59WTzLip5uostWFJoPSrcc928cTF9XeuqIi/mIk5A
ykEvjFe5G7uDp8nRNtMSBLynT7e6v/v0+3ZmaH8/n/3j04ezzF0Dzik4O/m+aiV3E/rgPVk8j9MK
erxXEj9ei4Zw/q0O09Nx2TY8L/Nh845WV4sFgiXt5lZnCguB60Et1qIb/4RAi6lBpQjGJE/eCY1s
yyg6vJWrwHrAgSxbGKnffFZb8USQ2Yc5IK2oQDNCtoqTVrTV2++f/o9vCU1jRQYOykAcjDSr+oGJ
kRosLklA+J+jTJWSuyApa2YCEfKbB7WqZ2TorQ3aoUF0B8Hn039pZ5jbSkufkOeo3w2r2YihUt5k
zxILXzW1c4FJ3K70R2ODnlt2yLBzczK4XQ48mPBh3khtMiyNCLLeXJx+0O//+zl5fBv8mAKauqVr
pmzJQmVOZn/IFY1JA0iwj8J3z5SNx8JQqgcVRunSNIZgr7GSYzpX1Hc58PQdNDDlyJSUp87E++kS
mEgqOmHatYcAlCKSlRBMIUkgKz8Njbdz+wjmf0ZiCwXN/3LeTq1Buisw1/f/4bxNKeCOG71irNqw
Hp+loRJ7ELfpo9bL5cF18eycfy6mZSQFBoIduAK5cEkVVl6Opdiy6rhEvfZlgxzPr7/cStRqZUeG
t8OcC4RTZd1rQR6B6Ji+zuveGYY9Mnp387cmfbkiMIlISOcf52+HsZ2jQaN8mn+BZkk4vu5bqdZf
wIAg9/7jxxRV3C4wjQDzHXrFaUzdt0Zu1LWEnfEevcTn2y/8fQ8wpg7+aw8wAF9YsmqpJnZwxoes
eNmR+7BwDH/3et2MF9Bk7beI9E27NJOYGKFklxmx8FbDhk0g17IMfUNsDd9HfwkhARdVEbTPlmVm
mJ8CuA/xAkR6v0qlyj8y+ay2hab1J6PxvZ0nmICj/mdjGV0Niuo7EIrht5aKlS0gLIqcKAev2RBq
BTrlSkuDzpQORuUPl6Hv9BS+UJCvPUipxSJDuImxuoCcLGm4DjpxEadowRDXW7V6GL8IgqNQVIfq
sVYJM/tJDIe8NBMTP44+VMaFgeDoRbODVHJIZOFglPW1u66NGFHvKjPzY5fbaMBlQY5UEdcvU3aa
BWATATRPfa3LLPgEia/+pgdqAIKftfp1Qnm7pmZoJt9AJsmVY482yAeoJDVZ5dzeAKcQFX48kyyG
jUTU4+26Dn7UrtNSil4wOkQi1kv0L66qB6NjWjkGNyjT/WnqZgP8Y8qA3653m8EwFLoSOx341Cc1
GMuty5U3Hb2xw9rxTSLaThwpLVOFEvwvVO58PWiqdoetLooj8+Wv7MB9G5mjrsZw4JH5ePkr1c/3
cCNQTNd77zDqSfXV9MmbGWpvg+N2uVr/eBdSYGx7kane4ec7kdQFJiFCqXfDYCvaAp0G9V7zIhdC
BLdkSPv2c+QOwZLpuApX4se9GVN0b6dFCTK4NXKevH96NqjetTkTZTRonQ4exOZ/vFmMHHhFuoPx
25uF8U8P1Lom9frrzUpHXb6g8Bjv5xvWBF73VhjYeLoZk4cCXYb/cOMwIdTPla9o5+vNU5upXyJS
kJ1lRZK//su9C5G/hJyqTi5aH56fFgeRZKHUSvooK8TTWN+r2flvb5wkDOUJdmn2GDQYcM43rpPV
zFtATsWo2B5N63C9Z4bby19l2bUOrQF8hkSLxEmDep/XATzZf7hT+VAPOQrxSOI7PuCy+9qNJM/J
iYnf/fNzFQtM41mldyfwbDbWY61n7gJDbTEXjJaZR1bPHr1Hvfa/ucWoLiJZFetYt73jvMnskNC/
XNOVgIex7liFTRPd46/g7nKr+oxbVH+QzLvAqpMVtNrT7U6DLTnpjKMXHfZf4EvuFnQJQ1gs6Rgo
Cu0UpZ8Dczff/L5HLVJ86VNbc0RuAY2Stef/7wdahOU7Xm3EC+sWP9kcxfEmJu9AQjc341fsm7Wt
64X+okGo1Km8dHLikrX9+CCS1AGNITGUJtBASBCcAaGnh3qiJnqJXSxY0GBEHExjq2ikFyg1xTLs
0jNz8uyk9k91PQZbryKHBs0IWOI0DIiQsZvXu7oYtWdX71jYVd17YzR7uyiRCA4JJ7G0MywjOsdJ
T5ZxGiLmbpZM8n2GKJW1KNJT7If2nhx8sPdA2jo14LKt4rv93WAN3/qgARgFruDOnaxnXDV993Ei
2FfxBGiCa3rI0QJ1Czw1anQBevSV1wIIM3m3tdvK+E9avkA9GOsxpW1NaETFvm9LSMmM+IZeOilS
IVD8LUxv3cInxK7s6f7VUW+/VTmW2zGuSg6Uhx2s8G4z+S++ED+8c8ukvcuGr1YseYfcHrCx9BAJ
K5k3OuEwwc3R6CCtIRtOpmf5wXPzr5Du3ktAjVslEyc0ovQHvSFwYKK58qPz+71I/kib8qgbiNzV
lnfhpVJekFdZVErygDZl9s30UDUxTlkUmq+pMuL0UbXNPpXVUy8U9XFQ/M1g5dGlM3TsL3hitnWH
uAOBnA7JYt9yBJNHTPTQ0kXgJFu4eWKvwlK394TVhqPXyPVmtOzq4qGh/i/ozQ+MuGkGaShCEyiX
mLbCRPoD8rjF6oIepzfvQxcW3jNIHwHMYnIPawj1nlSjjXjvVaMBLqMU2Td/lM3IGV0V4Rn4KtWL
QOv4IJtd9KyWOmIqkOjcNayxeC0TO4HWUyTgp6Z52e27cNEOcidCGPOrD1rHX9Z1lZ/HKMnPdpTg
Ie316IRiJLVV9BQ5vNsv8brBWpL4dd9QflNf+yJtvxH6LbcSXJpDopCbXXY9SWJnkGT5a1wDAOtN
VXkiNEzzKpLwUJ1+W8LFL7ohftRZNrF0++uPzKJUfbOA6/z3H0rMqb+UCNURWv71hwLRzbCfHcPn
//5r1TG2D2Yqo4D02x9qoC7MK3dIV/wXvDynn+xVdXO2rIJhpFrT25QteOvsFHqwaLCKXPp4dmyM
YPwj6QMCCxHKgyHTw/WbYnYmdLzQ3kWhvZjvQZtEB8xDyA4wPWEe7R0J1juRkXaoBLtk2zTAZPP/
q3iDyUwQC2/5/1g7r+a2ES1b/5Vb5x11kUPVPfOAwChS0bKtF5Qs28g549fPB6gtyWq7T/fMrepS
UxQl0SIB7LX2Cs1DkuY7BSh6s/7b64JuTbws2iYupO+rj4s1Ah28sbLXRoY3nODJ56zpUwakgcqm
LvTW3zVkkbYZGSi28MtoC4KoOA5YiZMtfTJ5U3e3XYwrkCSjTCPhZczH2BNzrH30DX4bzaby+qZo
8RPONGIsJx+/js593E+nSNeuWrSb7jqS/9+f0gGaNS3gqcBMHQVh++7T/7orMv77f8v3vDzm5+/4
r1P0VNPY8739y0dtvxXnx+xb8/5BP/1kfvsfz859bB9/+sTL26jFwfOtnm6+NV3a/kg5WB75d7/4
f76tP+VuKr/9+1+PX7Mod6OmraOn9l9/fGmJRUCZa4I/X3IUlt/wx5eXf8K//7XPv0aPOa755x/3
5nu+PTbtv/8FtCEE4vlGXtRtuN7V0E6z3vrxzK+e4c/zn/zXeQ2qtgDhV5iE6V5SJNOydBbOMjTB
e4NFJzdhNIejsPeVeXSVKk1Z8fmI5rtIlMkDmXu557yNSYqSDkJpkkCWLnR8BqdZ92lgpxo28Xwx
6r8aHQFlM/HCDxYmbjRuFv2OZD4ImTuiZ9hQDZQ/ZJqv7EWyQy7riL2yHffEUcFQwT4lMe2KXmOl
+nYRkhh1kt7UY9eTfPaYFbRSkHmV3DNT1J+JfO8F3tlpPiOhKMfHJiXQyY4ahBaApgC/wGjldD0o
LbZFr9Sr5EsoJAqXW0madzRX+AfctcSZQHzsudyN5ARBhZ4CiD1l04n+rLpaLZuql6LWUpyaPePS
RoBcoy7IF7PH0A8vEEf1pqdMRmSgw0sJl0mEpHgyYtP4QutZggVyEp1OSZtjYDXDk5n1OcvbSEsd
mtanI0R9dT2VcfAoh5TwdgqQSZE72dU7Gf4sMgesQWNxpdN7d6UgZr4czLEibCYbjG06khlowqVd
q6kyb7h6ulNT7A1jIECbdC2n5+psE0q1HeTIuIJ2IC05VrKnsWFjp4yZeUXkfbknNBzD4zRwjW2a
xlOR/+z8uQRr4XPMDyyFDTee5u5oIm7193MjVYceDz7S00CzAjvSKuMiA6Ng5O1660NrUtsVBD0B
nx0tDTaBcdKnyEj8T61QjvuSzZNXsbf0rDEnTjknR69gT+4Moz9fzNBvH42AXqgpLtsHzYK2xORQ
waWb/XertuYYIyqRKDapj/MH2Fbq6wmj9vJY6q6nJKeKIR+sKrfRNvenVBhrySaePXmspjj1gmZc
kvWjrEDbHA/NQxynKep2ZHlcdSsluMqhRKVdb7V1bE8zvTlykEXX1qzxi3Ey1Ldkd+EnpF3sKMlk
RiAlKMIdGa5BY0OkunLbV7thkvqbAFzu6Fk8fhbIhD0oYgaDXQ9GvdFFBN62pAwwqsMiCLRinSQY
XCqF8CkOFP0qVMmuXsJF0LxZzZw80USgEKwbBZFnoeFy8c6QDJJJ+R0vK1GoEnFwiAqbU0P40YH1
PM0PUjFUmGNz1RV0Oj1w0MTFnalU4mVQt0XjChVfl4pAPVU9aUJeWGR09ORGETX2kHHgf0IrFDO9
poFl4VVMGD7F8mD1kcj/ilwKEC+PVj/F+k1TWKOYXuTiEsxmy43Qzrts6Abb78kTuJkGshQPoRbG
u2rQryQTPU+pGhQoKtj3JrW2bseUg8lrxi797PsWta3I2VLX6FQLB3gpF5RhNCQBdFq39NFKrdOS
KeMsq4azWkIot5oebtUq1kDRDZEFyRR4ls+V0FQ6IlI0ZbpBUCQaNpVw6YfRH5TsQu9aMb4ycJSl
lqviPBJvWfENlNbD5+XaWZYqYTd01GQRZXAtJCYZKGOtDHul7g99kOunAr02ug9ydAaiz7dll02k
ukXRLoxKmudMLdibU5NeD7VS33BJHx1i4SJklVbqGeVMKoCPp1OihCWLOVQytsViSwtNfCAhVN53
ilBtO4OMGSuSPw+lmlHVE25pxPFiApy7ChZDMmnYUHRhcMaqUe9VBE2iMU07v0EnIfGn2VhWL+wK
s21dqysDd5gVi2bnXjjFs+TvguUsLgbGJ5qgc9tn/see/LVu+iMFNZmHnbOdHIlOyk2mkoeP506j
Kqh80nipvBFbvDjVluu3KeW7dGINcXzVVvkn1dcYXaajEU3iJmjmm9lIUIDV99mIz2DAXE/CVtK7
cp6icKe6zNzJtB86udhe4ozGMTyH+ongkOaQD4G+I+oZSYnle0GYnLPRxEnfTAn1zhj+XMNKQlbf
hhrxDyvnz+R8cyj4yVJo1dskpOtHnRf7QoQQsEWhy2/EsSowBuTCVp1m3kxTMZ+n2o/xNRb499gR
k6cI/r9R5joJ3QAG8DoRxuGSEpWvRhGKB7wQ0nEGIngC0TmZQ3c8meU9cuzMZvUZ3GFEDFxN0gq3
GkHic9RkboBI7ZyOM1N4L9UfUnEqnJZx6yxb0bVWL1IzJSHIqe+bc1YnaJUzQmF7iumuWSKq0F2c
l7RCnFyFF8hCGO3yxeluMptLRvUviA+ra7k0hisoqxE/Z6Pc6JGV33bIcZxW0Q+kh+WcqHn3xIL4
Ecl2heCED2FMWJal82zlxHgaRrbtpmAZDulK00YhhmPTDUb6HYci8UGDRz1YdzG0qoI+h+LHM6cZ
4SJuI4MuedYdNxrGcLcyFuurUcDdAYu21tiEtFix/0d7SqW2kXQ3vAWJ7SvE9CrWEGbpOTa8SJ8b
l60GTFOjunTp1PuSfJBHaDObOBgEbIn1YBqqBiktJLcZWet2hoeeiNux2jSDnEguJ0S4GYYF3ZFU
I99MkVwLtqboW6mso6PQ69ZBaway2Mxo3PuVROUGsoWDwFEgrYk4v5+M9HikIitPSaZ5Mx4lSYdb
O4s4e1YGCa66HyN8XgalSmwqQrPj+b7W5/oUBEic3gxL6ZKinw/5nuqI3O30YbxFClUt8xYtnIjo
HNOIvr+bnvKZhEdFMattr0K+rWPUoE+kGBiZWHLphWuqmpDziiyot1acsYdcJis/UCnQivg7pRYa
PdkIJefHfEXrGLI6PZ1P65A1IFO68qlhOJuzIXn+rDTnQdQny0YEmh7+NHdJ2Pgqrsty+vF5+DKI
OnZrxCs+G4Ach9TYaCdLg8aJRWO8+dUo5hdWSnGMWdDRyzgmzhXJxijKmDPGvJo9XWv9s6gXIwsP
fzSOXKiLyTEkQaOVYyKwYmaH+4SkgSDrOM7tpG6fcubzbUvOGiIQhjaJYjoKxXK/2zTW0N08j2/E
jxVLaUTxbRo1qA6q0Rw6g2h7XMomtSbVHLXNS6Tpy0gXyQvvNCkoiJQ5dYMJm9c63FFKJuxiazT3
ftgOe956Cnuumpz8Zgq3FtlZuH7i8sBElnnvhr6pnKaLccKg+jr0CXLJ6b41TBuyAv4sEpI98sRh
9zoCNgOJ/UPZsNvShJG1bUdg0kS2WGlhH3keAnHYO8qUf2+rPnAtlbZ7KxWlE7b72V3HQSJLQ0f1
x2H7OhMWMdL+DKeREBAzUbAx2vQmvHNO2zQSv2Imvrngj7FOiKkqqZusSz4iHC9Vzwcjf1hHRZny
wTstCTk1EqztJb4UnX8/MmZZKD9JXV65baZbJHBF/uFXs+MAE80uQI5tq4xPnD5u1hlSNbuCCzyS
m3eDJD2lw2aQfOvmbw2SBTsLGviSQiK7SYxucFwUW73PpKPRThUyWML4o8EUbRku5XIdLWuFfsfQ
6PTK+6v5Uq/1+tCOhQr2SMkonJpGpOFJj5vD85A5odZaxLXF4XXSZJM5X/tyFh7XabOXfKZRMZlM
9hp67xkGPFM+KvtByKPDRD7ZTeEP19080hiClN1ZZ091MtAOU+mSwbXrwqZNy/ohYD7e1azsuBr3
hrCZhVnYNDXTYspeleDwIHioSORerjzF+J0ZPWvcyh+jm9Hoig2BnzoND7N42WYGaefrwCoVCPSY
ztQt/qXwo8DPOL6bXGcKN48GSlhUev1HJHylS8Vo465zLJKwmZmzDDfzqOlOLCeBWxpZuBsiVfis
zV1/BlkOVLRotKa2PlPg65DLcpZNnJKpp3XSHTlGqROKQvW+IUnKi0vmdBMVNYPr4nExTetGKKLw
ahwF0oOXCdjX4q7e5H5RyF6nI+rwnodhch4GyYHQR7NUE/Uue6wvC+O+AYQg58u1gnO2kK3/a7I+
4bM/7vxjVBZCuSWPlgVO8MmMSuLYWdr6IQcYvt6WJGTZqnqhdAz6K3zmoHWUhkvGLyiVYu+qYUtn
TEAtQT+Rz9BeDIN+OcbWtqU/rSzbi0lGwiEoJGMNKIZlJ/IxrabNlC6ElzzFO5kA0I0k9R9rEawv
Iz5I0/7jzxN5H5ecF5uLWg0CN47Qr4h6JT9KkzF1NubF/jhG4X2jhs9jOkata2mOrsw5+FLzt+1q
GtEEI940nGA7yob6XmXQe4hDyWTLx7gQGtIuwimxM4n6HlDdSJOwQSlwNGrjazFOnLiju5YOLi8X
8/xIRwHn/jH1kPsc15mfGhvFk5K0dF4Hf6ntY1uicWFRNH0sSA0ead9wlSHfxMxjIf6xFQwovfAU
ji3HWkgHAhOTU+cQyzh4NkLfnotAczSrZreWNPvOfzIV5EaaFNkpgKNIk/GA5d8j1GZntoW1lc3+
YGEPJMJ3gRNpO1jo2XCG4rPOm6br7SEY5v5WLSeZt1HaD5IXMl8iN1eYvBCV+ENkSS//q2e9v64J
17N1pWSmKS0QESYbup1y1Ojkd92brZ4fcVc37kzJdT6nzP5oiOmV6Q/EjPkbo4O1mcrg1lLKxMUP
eCmMEmrQBZ5knfIxMcrBpUEYSy/vQ6PKgh2l7o6IPWdD20PrvcMreqPtKeCTcKZmqIAX4KJYUmET
i4lVaD6i8o8QYeXHMfv4HsPoeYMOFrLHfQUyYqKe8C06K5jhHW1rsXB4ATOc/L5oc4ldXFK+KthP
XjBNS0jqhtKJh1hmHROIFGj+FtdURpPZUzvK7u/BTTuDErmMEKIVNhSHy9V4SzlLQHgTUEdswg8j
PkAk1sW9aUzGfoE8JEs9CcVE4huwp6n7Kyb+0kYVdvgBf8p4vJ79Gg1FlT1owFRoBu1GEjlIWgqp
6/xLOBqHt3AoZU63LTbAKySa6EyKRBK0cESem4AMiw74Z6cqhgfWKrO3AiWGtsQhxy0l9+4HUlIN
6Skra0zlFsddr6T7FtLdndrscVSLfJdUxnaFTRr1hHjiAFKa2V2t8Emrgp5HaqWd9824T5q+wi1U
+SyuSmrKtERJjr1YJocmmx9yFpsOp0LDEf2SvZ6plW6KgtmI6nhjKeq3Xldh0wbzcQoGvIeVctTl
7EMdaIMXE8C8rbTcewVdgW9sWVHRTGn1Ms9ZCZGIE+9XafIjkVf0xJKLdehHmjmUkVTIluAhj/zK
JaGe3tikzrl0aap/bmVxsyK0tNQ/kPFW7svYf3pFaXPdo9NJROq36TFuPYIZlvS1Ib6ozTz3tFTX
Sb6o4RmH2sqdFbgZJIjVfhM778Bb1CkkLo1DexQLirAiSSyuXhBcCF1hj6CW6xXB9RnVlmYxKq6c
GQFKuZGClZ+xnL9YhvVIbmxlEs+FNpJzANbCC3rOlKXtS40M6NEyJINH5rz1Au3Sgb62huIF0sGU
+38A72SC/CGaRnvFeEOlPBipmDhjS8sX+vJ68b+0zpznOZ6j1PQI+dwHavJFbzG7Vb2pfZGj4jN2
xh2V8cSSJwm9cZE8XSUwZ7CxmX+OQAkIA/JPdL1BG8fZFZV3IunjP+BgL9KBopKOQI+hmDu+Ij++
A4cy8SZwNq0XGrTVhJ2eU/Bo6IhlfoKK1LtQgACizX3lPEnJkzAaBnuQwDxaKgHBL5gRGrizaVKJ
aTLw6ZGoRXCvJk9fFKW8n0Z0ImOQwM3mTesh32/uxa7UrgtL6O4CHDPOCicVsZzYEmnVBvl9fIVP
mYBxZXqyUgVBYKl3u1dwGXJy93DqElL0gjAV1meuJXamy2XfOEVwcZ5uGeEadvIOdFqyWn7SLWbs
lZJ/AzxRpnabaBqsDxlDitPUj+/x5zDQHVeoZnt8xZ/wd1TvNs2+pt3jJCbzdsWhkYmjZEzG9Gi9
gFEG5poMXvH0K0Batt3NUuReMTQezBbrIgcux5XcTYTuCPDuhYlF+QWjFsGwFQLOJ/9TnEq/YGEX
ZbYHq4ad9Y06Cvuv4WrEUIfhz9g/Q9YiEG+tKkw21LDnThS39Zm0VlJvyLOFinqDXWNRRXKTFmVk
rwB2GPVxcLJWuPktiA2jWLHJ3KLydVkq4IUS3b7EB76g2VaWfAyYg+z+BaRtlV5yFYTq+6QN0AUt
2LZoVKuzc5bT3huAa6ZB5/ZSFp3+EcoNM0oUpMIqvv4K6Y55acI+VrXzCndFVEdclLLwAg9fRGYj
UE8YYjLcqs75u9hXaIMvJIBv/hr+cl4UECMgWvsb8JcUsKc8pQ1lhcD5SMxaB62OFAZL0P8MB6ta
YHqSOe+I9j29g8JKRUYQRcP54RULx3l1HRLSwBbnP+LhLlUpbZmUOECCCCgORetTOIya9ytg3PSa
gPpQjZw4MZJvtZZ2R1XAlP26VPlHCHnGJIZC4dMPkCyM4k0rUlT6C5wsEydywjxaOK9gWdI04RZ+
mel5Xb3IllofUpL/LmYp/NbVjXqSfaM+dKL1Zg1jKOyCNK2bb7s6pSpjRBnzj2B0P6KhdHQDGZSu
1FJgs4vfrfsaRbHq2yTwSa9VRkhyKxcvOrJH97JOOfOCrTnjUXaPXzKzdUh/pnZQtlBa45Oi194v
gTbXArL9ez+/rNp8OqKJv///ArZD8nYcOv7MC2NaLjd/A3WLQbXUuYbQLa/Iexqj+4D+FrulgvaL
EunjY+hrCmKoJdd2weGEx33Q1erhPRQ3pcF0SyHDiPUTHO9jorVJPyOGfFkk/Q6OSyWkjtkuNUFL
/vzvcHla5vCmsXX3W2xedL14qepW8LHXSIt7B9KnYgooM217Fzudh+O4vl3BejZqIaPx/dwdpFEr
fg/ZE1V8eIbqb2G7XiDy9CxZLEVPYnt0iECjwBEfs/xbGD+MrQE6Wz9qKkjzGdHXzHzzbVuauui9
/ShqPg9/e8/fvy2v3yuPRSJ6eZLFIhlGMWVPdZ3PjsGOHv1Q1VDhWE296CkyNZjeyheUnTGQhIJw
c/bktpRnr8/EZvYEysq5J1elmabUwqJv3iC71dMR+hxjdWINjCS1nj3NkMTZSxtB/fHwSQ35YWI6
BCKFnxj7vGfiIW3aaDsFgix5VUEHpCcPvmi4KxExKaZ+kHqruhsa7FI/MRJdazqxojnsmmaqoqb7
gIgmrttUitD2rDhW9m2R2RFmdckSxFMiQA6ERZEYTisTfPyGsxhDhAO1dInfzBNDiQAZuVd8Gg+a
5sKUG/MkqoHJQS3rn7FNZ5v/wGt0EksT2OvjIN5XolM2KJGcVr97oTnKMm2daQmOX7kOM5t8Sj0r
yZFzHXtuAR3zg/RICwm3kfzhB+8Rh9dploBuWP+mybnMr81qV8kJAiFE3/AgYG4shU0qHnUr6z16
Y9MicWShEhzkSOUHpI2fO+MRikT2hduqK9yWX7wyJfAIXshT1bTqMfWbzl0YE734TMOkLarE+QRI
6/mTGkbmYK6hY3YpAeRag3hIOSxUSqcukvD2vNIpMyGaqRkwsdM836SILJUrfaA90ETLaDwyPG/k
5D4eJKjFT2b1oaACwQrPvF7Ut+GCOpkWqU+FjXVzFzPSs2I4KwLtuyOFA4x9t7IY74KxDL1GCp2s
sM5mWIpOJR0ge8Cat+QT2HXZfmZ1dZeatzFQqzWpw6yD88LYzEGgQeoZXq5s3xI3PdqA6C6SyJs2
1cdeKr0fLE6cS55Kw+0m71xR1r1IBAyivITtLxI7EiaXJEwhYNvzTO00sb4rQ3lnDqeF4CHyOBG+
LRxPTKuRYqFU7y5QS2o6uUYQPuxP3Lqn6Xksg8ERlriv+I5kMvpwSrdJi40YjveQ4XaezajXmtsX
PmgGkrW2VSkc4Silk0uxkuRrTmz5h2d6qMRmvuVMzgEbyIo5czgst9tSMn7cfksaPVNHFvJJ6Q8a
yTRI/fWeP2plVP+47f/m/reP+fPtV+IpaYKtKdOX/I58KjOp32iaEXI9eMtASQneEjJ2Ti8slBUr
XFt0zXlhogxdJOxMlR9+x0SFLK2xe3bq/pWGUsnG2IsIK8nVN5bKMQoW1gX6z4SUlkCXh+r44c+k
lJjHG2Jbd6PaXvQcBMtiXS0h6wbl80pK6YSTb8uQphjBZ3FSyleiqR6MropWUgrL3Id+oA0JTirX
kk2Xi1t8T85CTcHkEGKQWKYjFOx22S2ffkFQGRZr2cjk1JVo1udR69vnvfsv+KmAo9At9PIkqfUi
YVk4yJ/JqU5U+m1Vlene0rDTaFp9XIkpcpbRzkJ4Zbqx/6fsVGFAcmvz9lcMFfqWLypNJStDRary
kmYs2RmGIiWWvuHK/PKOoJp046I1JIRafSBd0GhNg9wrSVX72k3WTp9+JqmMPv8mBRy2YScch6Zw
/ylZ1Sd037RQjH+XsColbBxD2zs9CzUpTbwX4orieE+S2vuFu2onfWlV92ajQDcujh/GsT/2NGLW
kAiUdcFjlWIUuJXF3qDJyGv/exxWaExHGSszbhx4rF7ufWrnIMHfkVkKr26lmM35hcySZFhjFFWS
gyefy9kqPKjF0TEHI398pbUkVpDQ6f73/w21hWLA3NJWK9FHXyEmLUZpu6oT3nFbZaSja+7ih3f8
VgSr4ipciFapgjUOF1afXf7McHV+fKWpBtTGW5YLJ4/DmXDJnobpKpDzIG+IDoOFDUDQhGC3sl1a
2XzA33gWpKeRDBL7P+oZKD+JafSD4lpZr7gIryS/QDjywnoJGlw+VkL7r5gvs57jfReRIvWD/kIY
gQJj6g+vFFjTBPNOLQ1x87/kwWYhJCukICfwhQjjni9Y2pnnopoCYLV2+wwB26ts4oULo2sASXKC
LpDdLSEcKyfWjCiQhiKyqDlciLGyuBIMS9wvgoqVHJPgOVxAn8ipF3LMFxF3Ei9bH8VZfmrD+emV
IDOIxQS06xoyyHpjovg6/54pSzT/FLQiQ+Cv2bLEPGdd4VPJSQnGrwgzFlgHVJmBU7TS6Om1FDu/
Y84mKsHUboscE1VmHGWXPr4ze2HRUgy35yYeI29l0lQWqNokZddYNHi7jupWpXuKZA40aQK5Fodu
SNmZPNNrLQe5PSfyF92A/1Nz6brWZYjpJHpc5R6vdFtRdIGbZt1ox9TlOIMeihcNq/i5EHJnZd/a
8VPbacnFQsCVndKTNhvgyYGESzJSSbIlWFHJiouVjQun/qInp2rzwsgtccAukz+e8yr+smpFBHVs
nGb0oUCbiriiZ3qutmDijajXXVqmJadDuvHK04Wh706a8VAIY0g5i+QGpLwdK1a9q6zkhbLreqk4
SQ0YBVd5rOZfNV37HCOsX4UmyVx+Jw1ExCGjNumxK2LTjdTEcuVQ81bZCXM1pJGAbHXVnqgjb8we
o/TAzLJqUH7F7VUymtIUJXsuXYpBKm8rfXZmdajuMeK4ZZnsUHSHp1WdosbdRd31bOSh/LJaTaFW
1C8korSXoaprtpHo1W7h/wQWPFLwzAAqGanMbd4tCWTeRATh2cLmdV113+P20pLl4OMwckXOSFFx
FUN+6lRi1NkqOEqFRm+0ovmsZt02m42bKSplZ8pU/bJCI8YZa6UN9SRFJTUbwRXaZNZHP/jDqki+
6hXpLf3c1cDvRQ0jDMEWQcgNwbJ/KJRfGUXJUK4beq6dn1nF2CBvaklzXJnFxhCaXWQKH6Lc96y8
Vq7DMKXtFZs1JHGQH3vkDKuAprkvRvKh5HS6eeUcfQMJoayXFxJGX6vx0RVAe9nIdVxZI3dwEofg
vBKRnT91XoujekiK8iNai0Vzs1KSJUHvG1/E0dIH6uzkLRV1c1g6s9Glrgn9YBfdsGtZYSZlAb4n
ycYfg2EvN7SypEbjyCRZ7HSLUFIpyatNhBJSQ++YK0J3WNnLOJzPuvZAUMx412GLXYnMOaBQNxZS
YuEFEfpV2JKHW3nYZy9XDc8rsykbBmrXZLNqeV7JTayyj9Gsf3zhNw2re0DZe7lSnCZ7BTtpyxuB
FoKLtLo2htg8S7LV2lUMxtB6MXZ7g5yrKN4PWe/66OW3q+znZ+pzpksoSc6hIkzbfGSHswqAsLDa
gjDZXO41ggCoCV3CflGOmhKVUIoU697KiOrDRHFKp19NuRju8GlpNv1MCCIjJhkAyVy1n+KpOsad
Ge7SprBfSFKKEk5BXPruSpQOQXuNgvbbypUKcqs6aTS90Q21qkHWkaHeVCeFP5dKSpa9KohmheVI
eyHLzTmQRJec8fOqJcqRWIrZvKOH0XRDQA2qVk5AfyZUiRkLvbSHyRFF+r+lQkArIRpONywB3dPi
TtnRFxrZq9joZ4KVyN2x05STmnJqjyxi6akshgNXbsTS+Kz5HTKsLDsOwsdU7qJVhSQQocPWPOyd
iZ4kJ4vl6wCdEqe/KfiUUK5qjSUpqS3d9qFe3L2QsrmEFGWWe3M71tVjUBFgs6iW+oQt8FSSe7AQ
tGGS7+oh+iYVxXBtWTnKqdm8ywiY2KxkbRENNhogbGBFcOXP3c1IN6Ud6GLhYYAaDhablVXjRKSK
atPlSYrH91XqVMjdh7LN1Gst+kbucLvVs8FeFfOxMGrbWO0+/WdK1yD811/0+dHUtQeCACWx2ZgS
mm0SbOgMFcreW3nekDzFmbqiWFbcUjwTVYGjTDIIV5bm08r6ziQNbZXqcy6q0ZF6owslsQQ0tTPF
b3G5XUhgZS7Gi9j4Ls2Bvk+tfS5MFUHFyn4qpWdV/koHV/PSfDnfqD7nUDnxWWTDCktdPO3qObfQ
KqKwigbtEmaSHbbBCpxCssGea7PxGo2AQSRX42jcYqfar6orlD9shLXMTVIKo4QOT0CIXvCioePW
V/P4QMft/cohW6UG1ke9oJVjebNwyUlC+pAKSYBKU3TMKNBOdZVfD3JI+W8jLgG0aBAwP0MGiuW3
lWamgpWzf0TzyQvXPGmkjpGFdKrwn5K1IJOF0XWpnVLNGrd+s1kZaFRnxVERhy+zop3FuBLuFyYa
YfuX3ghGr61MbWvEMkbVDLF9Tvky5uTDKgGLrPlr0ndf4qkjaVNFULoy1JyUDvgE2LchCctN7XZC
cugKvli6GA0Lp5ulgX1+dfeqEdOU2SulCPQbGhWi6/muIouMTtH0qsy4FpLzoG/kQvTdQLpbRWPW
xOmsLcf4VCMjinVBJ72foP2V1S6TRnVmOs7cUfouj3W5NUv9ZLTiLuhY0E6SgjS2RUmeAbzptp+l
aYf9ZnDyUmf6wkmxjXE32Yi5QydtzUtawBEvTZ9W7VmrYx6OAsKKYGAI+xXpPBeviOSKbHnu1XPL
xL03egQCVUMRiNEZp5UfVxsBnAIsd9jhfZUCbbzACxu5WpqFtsa/JL4rKvRWUlF//Yk3b0vy6kj4
XlqPFd1rrcNUtOlt1LK64Wz4QqOHUaVujB76bUrLDbnTQA9x5JxdjoInC/OXqAkXJ3y+VIv8Qa5L
kXovA1A3MjSNnW56q74vr0Rf2NIHo9ur7u0XRLtYzE8h+f1IDAlNS4vu+CqEWwh30rGqbTmJCYhc
+izAjTLEwQus0jgzTWXY1cCxyA5fJXK+xHlNqvDaoDBb6XjamTZpsfQdYIXer7y8niNc6MTMDgRc
UsUc368iujg7hYJ1G5FesX+h6dVqwPveHAmNmQ/tFPUIknr3l5S9mZqbXpICJxdieVMXsYAeginQ
GKt9W1eoPvxn6d3C42OcKA7TQoVr2WA5MWlPJEOT3ralZvGQGPktGTMFgmkzSlE9tcWB5UoBdFto
/rLMG2/Mwq+ZIBUHnVIkpO7+XaSGdyv5P/V176YBqZQUjtZEvBfEH9Oo3B305YNW6O1hI4j1H5+v
dzJjS/ukvlGISETsrpolvXGcTPne2MOphMKpiBQ6xJbVgUmMFeYrvpxHrUi2kHipUQdA0nun8n3L
By4o1fOt39439rLhkExr2OuDEczXTplBRRN3w3NY7/zTzfWn6ZgyHEah3nn94e+fANWp6BXNdLbf
fOXNzddnGdBqQkZ9jZL/5ekLgizYQQAr8vwMXh/9+pjf/hOlYDF1lwOFC2b2MFU6O4aXv8nzGiUp
O97SCuWjz0+pqMmYgtU0YRATXmcNDNUWyk5bX/paCYhEXr5QLK/4eqtJyXANfJaWr194XbCkqr9E
RLSto6NbRI5oJUvGKDuZw/rBj/NjwfC+lVJexeXU9ubDep+l0OsW5IvpII8Jqe7SnUxvxKETqvyQ
pCPqgTBq3caQ09kRc0RKaZbiAedFDDPekW3DMtnKxuwgalr2fOvdfapq7sSYIk0ClMvmKCOZ2qpU
EqrUgzkDuWdIUQLe4MuxImtJxe+pQbthLpPBlBVIraOOWG/2A+vvef0wLb+RaJY/fu36hUK3Nqkx
a1tfyljkFT2r7rkXNv6Q0NKkIG57ub/vR2szFfJFGPvZoTNKEHbG71y/yQp1NP15saHqmU7YICDl
lmODH6cYnavIfY2VnydcLn/r9da7T+Vp6jbzYqybLzQrKg/LM1jXUULV1IcESdVhvWVyiD5/GpaE
S5lhHLk6/bKHmovboVbL6rB++nwfbzfX7+xtsr+aNvOBanP7Kq55k7UHQd18FC2bfQl78vCm9oZN
ckEBxOnjeMjtYD9tKrdxtW0/eY2BE8yJtc3VfPg4bLatl9q6DUNIJvcUk+zvSfPev8V7fUAJajrb
/2bvPJYjR5Y1/S6zxzFosRzI1EmtNjCSVYTWGk9/P7C7q7rPHLs212Y7Zm1sMiszkYmI8PBw/0V4
33raLRA9/6TbowNoA5aRHayHztXt1nvdLnYiGONwfpO17nNqOqfZyfbPpeE+m4KvX5dPHhhcLpjb
4b1GWaP6gVAqlBcCSlCcnsP7Hj4/iU0yOLHprIdkT9Z7y2eTgpGLB7w3c/urc0u7cenDOJPb27i7
NTSYW0T374s1c2LuxaI4fLvpJWnOaonYrr8WQbfiJfvJ7VloKK4rZecXiDvz27xcS2uCz9TvYvnQ
dF4Pln3xRYDjgPwLz1quzXpDMTpEeHaFQIH2U3Xh2uE57yMvJzOfbsBeU9sKkV9HOO+UZ7tN6uKr
xCvWQoTLpYEkSq45PfM5oNGaAR9DRfRjAbFsT77OJrBPEYkgP7TpLeJSbkYev/Cnpfro6tGCnGMq
AojneOo1LgNxOlq0JWl1AWaoqTGeTQ7InwpeNoJP1QdMr/Q2hh6PAsUGIxtGbpvdT31jN8DU6B7n
vlFeSPa3i80XMLWMQvVCqZL4QZ+Vq1edJ+hustcjF7C0krvidWUfOw9QEZM908KOBqdcPL0hPqGE
0HnmvXlt9qaJescNOxTOCDfqc+XJAfFOvoXBpDXAhty1D7KnZXGSJ+Wq2EgGhwhu2updeYbgP57j
g8A3PaimPT1wogRQPJkf4ieC4Rr32gziD/EG7CM3bPzZxE759keDNryj7WxbMsIm74O3+vHD6CYA
Sz923YPoezOR9VTtk/bcCx7dW9CksrDHzfIuc/KPsjink+4X2ZPU+m00Q589i3eDbbmJK9rWV/hJ
cqgxXqtzqc+xfOwv5WNen4T9l8rCaabXcT/nt7R+Db8q9hoRow4dw5mZ0WM8QzLovUJRXFIaLT8o
X/OXwie3q1P6zhQYNMEXjT1tbzf1hvvxUvyoE6d9ktK92QebGsPiMU4II9e3Fr3OrH6QiiBqbrvy
lZf3rY1oOfcDISILlSCXUUcokMk7z29C7tbLlfnIkA3O83oQPwP+cXihNvImpbutc8DhxMlQUKud
fN2VX1buzs7a3Um1U5RXrp2Cg6MI+MXw46TIIuSZlAzV+szkimI3NrZLaoyseV+u5/iJL8dbsiBi
Btbo7vrFa9RtRmcKnWmfiY/dWKmONr1J3rRs4bkBDfIJBov8JYyF3Q/vzOSu3cuYvwknGFBMSuA3
mwa06vPgsCA2Xx7NDufW7S6V2SEzH5v6wao/B+UHcCYL2G27r+i7DbZBHav1ecckPQntRxey+bS2
Zt4rrV/IJzTinBFl/VIKJFh00vCuhDeblhorvmhuM7i5hIqmfBXp/eWgY+uzeb9Kh6aXbIEBmZBq
ZXnjmWqn6X4EDxVLAW8RVz+e4TxXT1DRo5a8y2XpUfqjM8ySzHzTZtgHxYGd9WlK9gIAeD+sN/AB
rwwwLQNu6+i8J4557e1LEt9pwfLJAqZzRXRilRAVJkzzKLLugI1Oqveu3NLLoXvvEMmzEyakUsBv
jIYRwPL1ttBNiH1lJnGNQDoMn4TVedmmGC9aD+WXxh8eH+VUPoGZA6lPDmarfNPIeq9jR74XfgIL
ZPIwaujzfYp+7dV21+7UjBT8svjqvX41zvF3ZEqwz6Y+UHjKgTnIJ0Ff6AWJM6QA7MHl6IHmjfoy
SK4eeeF18cGFoMhO7ejEwCETx90yhkc+gsqTNcMZPZr3L+bsL36Ox/EnwYdIOrPUBjcz2RXDnXSQ
gm3jUCMXX24HPabCK5+IlYPLWX7AH8iGEIUQu2cEZnLSr2bGRsqkFx5V5tGX8Faxtwv+eGCwmEfy
lc6RGnnFHgIpry/St1f1Xjj/nENP/OTWDXgRckh0WUisxu3t02dQbkRdLdmvIQvf4V+J1N+XVwqQ
FE51Mmrn3XgDlWILj+hp2dOLaVtvxi27H+NoBNyg+H365JdgclnUbCL0lbPc7+2SbZh9XWSgt41Q
dQkO0kF4HGNGirmhlDdwzG3zmmIUTZZwuzKiTC0+a2knTnECScZ0gK/EcCjcLs4n2X77yo74+c7M
Y7cwnNDuD5soo2ui/x5Ytyz6lY248xG3OBnAwfdwRbTg2Xjj1HXC/ddBa4enExOUQLwKZ+FRQnDc
5r/n9Gl2PrkJ+j2ccUIJWwF8Pe6qy/fnazH52UHHw7ZOtWPtxeg12BJeFp6mI2f2lD/J9wxjdWJ3
Du+Ncw/Ux1EIUYGVErG4V5hO8WluWWXFibdN3+PyKDN+DoLxwrLjimvATmbaNUZ4wWQxZ5gscLF4
JZESwKhPEO1eXnkxKUrBlLaKI5ESUcl1l5wYeGJP/kQUlA6sPNDIJ74ZMeCFvV07v/ItFCBr1Mrw
FdnuLFKtXif4XMp4e227U8J++sYPCpwL8u5u9MC0L/Yw+43bQWBCAwXZBkhR/fgdad6ObXLfezhd
kirQ3mq3D2AE3OGidZVbwj+vmrdJqs8+0yz/4mOx93MJIG7rbmh3dXjTfbKsYSUwKuW6Z8deAL30
Hpe2zqMnJHuSKOHEKxd9NwPNZJYiEyIFMhP9pIhB2OypEc/kCqo/3UCZ5ohJshfdbfJQwYK5CeUC
4Mv68Mi22RNTmzeY33T0pxtuQXVKbtKNYREMo4NLi51FHtYJw34r4TPre6QKoPR1dg2M3UAMZDgL
d1iKJTsEUKAtAIrsTtQ6RkojMYoedt3CS4YBn8fJbkNBFfveoC3o/h0KVdMtyGUT1TNHO7+b95zJ
baAShIZ5C3IyIhoIdFwi4/FmaV7KIoBolbxNDLzI4d+JBBiuQuUkmgNWaG+g5LHdfAl7YTI0P5nu
n/OCQqJP1lR77KrmeJTvZYRkiishyqAKMX3OB4ktiN5kimMTDZBXdtOJt5mS1FFTPHXZ1ObGC/3K
OtfVk3aGwg2NJQdZLQVh6JflBdlCddymgVmdoXlTCnYeo07Cr/wStz4q+iTm4hTI1TlmupIQq0fV
FRWomJyv0UO117vorFUY1h7j4ifkE+GJndV4TDlQMoEjT2GdRi6dHlKabYKd0JHi4vefzFl2c9Js
5m6xmy13umlVv3uFvReS+Gu2JAa55jcvC5Tifegz0MOwS1V/Vn32QIhusXnp+fN2pr8gOmiLjZar
K14QBAS5vr0THtvWZ6ZVL8QrZsAMK4AS9uwP1rkgG4rcpD6riWt5WVCBsSQKEFYWZ6XeJe/pAXLA
IFmZHfGHmQSK6AniwzQe+cAcOJhbQVy5HccdtldSNxsWmflQpvTLgbA67BjdsJMueWuTG+SkKeTB
ExuUo5znZSdHbnHqUJaBpk6v7xagfgmW8a7XDvKD9Aab18MMDtsZ2BVxe4SGY5IZE5DVg6KudkhR
PRfnm4YCNOjnnfFhtRLn/fi1AdWVvkew8DjJJNZ9niJI85QFvDDihOonxR3NaW6FuS/e6moPuQoH
lRQh7QFlPadwkvyIoUdyK3iklp7G5NqR17YeE7BHh6BITiIJCRCO157lXgRspCSt/Z2+o0OR64Dc
HNGuL6bdfbLkqtRjEaeGTTO5cLQCiUN76yqQx1luWe4pdEHmeqa8tFB+jxwEh5rP/ottygBW7PXs
dWeCCYMbq0GfnavUjYRdLjnFeTpTa6S32d2KCQDZN3q5zYHGCs2S2BepF5K6FGgeIRg9eqruxc7S
0geHtE51Vt8vgo3aiuBgLm4UyALdiK+NsE2hmaVc2OPww7Ri+6YRghietkD19YcZ39CRL4enica2
dkiFl4xp0zqzchaaI48sSSA8VZOtXZYSyRIUUshM7WR+mTXZkYF0ueKAXtNPXScKvQ4aaiNBWsEH
cTqaRakzlL6ocGy77eOrJb7TP+er6ElQl7uI5Fl3DZgvkLYc8+HOcjB9vHwnJjKHNjt6sy4sHOPO
grb4M3pcbtjwrBVhjqMqHlMKuTJONdFupA7ArlsIuMmVp1QhDQkEZ/kRUZO/G1Q3O5Zsg3b5LAw+
hqbhQ7jjzD0P/hArG+AqP4hId9Pun+jt3Gp3HXVg1U2boEAthU6n3TVvQEfAVo8rZqcRR8gY5j85
LJB4R7sLbze1/x+54hRP4ZsKMR66aWva6X10Bjet3VmoMdUfZk0fbV83+G44Iv72GMi4hDHpLTxZ
dxvgs+rNjGkJsjKd2BUZZnXcJ0DxwFERX+YD8YepYNi8E2OdKztUl7T+0tJXb4/LeJtoN9H0sOYv
Ks7O8RLE8avCB6CAa2MOV6hIPOpgDE5S57TX/HNV3OG2fEW+Neck77IDEyWPqGC6yQkIaWhbh+7E
riyDd+vt9oP/x9f8CvD1hr5LZzkZtDtQFePVGqHNOqHqqijQEC9STzgXMnxuRPeo6JOSETE6QIJA
UScbIXSQCqXsdY52qvd6sBy4d1PT20jz+vNJO8VEN68/RRKRcHRL0oN3MzhHu/Uh87KJo2VcehF3
ZNx3Bnoqb2hguE3jJcZhl9bkyhz3HKCunWDeoNdEZ2uvOtWb5Us+MZPN3GueIiQbz/ojNRZPphIs
IrvJCeOAmkD/3I9+KPkljXXqdrRNLV9M7Zrj1S72oTDPoasLqKKeE1xh/OwYkdBbV+F4XIo9XQv9
NjrCnXyUh12TugCfU1ejLnclmqqv2XnGls9WdgWOQDvFLXA3Ayx3iglnroRI8VG7Si4FbqICjpC7
+VSVtDbfIRiKTB+nfSn3Jb0eN3xtArGhABBUXqcf6kA9DXsEu5qb+/CiufHJuApUFGzjWnnVUQTA
ep/sBgH3iZMhn4qvmePdFdOK+QGzSR/kdbS+6K/R2/DYi64YH1K3eVS54zs+ceek6wmKNAjpBiHp
c/0s3WkRvyzZpZKPlem13T0D3QFEc1a7cFDdKBOfTtYkYOoG8IJkK6jOuGttMbECeXRQLjXE2L3h
dS/pM1FUfKUhFgUSd1nZJynx+1ipwC7sZvSG5q1OHvD5YBVLd416A/hZQhxI3ZvSF1mX2e7IEcR2
nyabdlBQFCJ/Qc985ejE9keGIIzbIWYDJFvt7Ah0gLf/V1rPHc9ZzSfTKw8AcQsHYpzTovEkH/EJ
zymr8FmifaErnOZtoJC9g+jNiwHigJzWfC5OCQ6rpjPglNQ+A0moIk+FPwg31KuFI70rTlV0cOis
meCAQF3bw61qustZRtuCPkyBmYUtlh6C+eUArxMV7wD8NX3AR9JNDujLSyZjY+yR6tfg829W6ZYC
v4hqO0d2gCNewkUqnMuxLXKF8+K/MwtkmxBnFAFkiiV9g+CM/K0XXxBQ+EGnj1MTuigGbRI7eszx
arg3vP7Z0g8gKuzkaTD8qNyp58oOX7foHT32dIJsxcdP7Ct5Hj7wAqmovrvSp0bxxLV22WKHlhMu
e7E7Zctb95XX8NERCyCOW2eBr9M4rAukg1DUQCCAy5QnqXHpgtNvkrsT5QCZKkrsNXa+p6sE1Y/y
AYAfMgSiPNS0WnDTl/o+zpwuQFJO25l7kvz7tTkgyXqXMDNSP6zfq9sWNzL0sbMjcCdqQ9YlvqoT
7L5d/myyV2HzozmWYYc/Nug4UirmcOoUqDTcRjDk8yF5HVyBQpGynV7ip1EKBtnVVie9E0AtcXy2
mtf6iYrqZ5/ekmkJQaHeDL0bqYgYHaSOinBNVwmJQTC/BwtLESF1xv10kZ7N10GwA+S8AuXEklT8
8b5/1l9joigdcH+THmBXQnsmSm+yAbAazpCc3H9yBzgFfhUXufqpadxT9aSgvnG0Hg0DMYlz9i5z
7o28lSkCLd8Huo3nu0ePoKKb/Fx/1B/Vp3XWDi0ne+oaV9ABgAOU5h7fGoS3HLQwPFKVn6m11Uem
5Ma6KLD5OVBsyOJAu871bUR94dAfROkrPPUfeJA9196WlV3DBzx7IgxNAAsiyTVnrh7+RIeM1bIF
A7akPPFL+dFMevtnD4DeWXfRkdKAgfaQJ3gqwc0mAyAA75Jg/MD4xEa3Gw4AosyH/jjv+t0M9MDZ
7uOOSBLdkt6erQsG9w+1X10y4wXBHNMXVXctEVzwxvs76xK90aWKjZXQIt5TYnt6p72sb9H2KX4m
hcLrpuCyBtpcj+ZNbvkVOQBKQ8TZZ+OCCBZl8atCJM9si9qnnaK+4HVBcdae5x8ydd835a56DPeI
jRjPyWF+YCb+bNIb5L+oZz+p0cG4e4BdmtifjZM8SrZxwdYWJ07hkh2Ey8COzFQIb3K3X100nOyh
cqK3AoSifc3i3Sh7sviyHvEbO5CcUd3I5Nt+CnfZtO+tB6MSTr0Q3URbO+X7xyjRU/n+TcH45W+P
tQsJpWhYeAvAuxb7MaN/RA9oGQQDcBfSa8VEN+j7MatJjt/EhGxrZ6FIX9IW3RBdckt5Ml2nxfn9
L7DCt27XX09UoxHMg/jQQ8GAIrq96vsNvp/Wqyl/L5kWg7JsCAj/fC1yx9I+mg6JSIOnF/Tmjx/R
9uf3Y2E9kavHpvZugRXydM7FxhD/7an/9srv99Aqeka/361qw8rPs+4ehW1Af23s0aDdQbRCInv7
ETXbNb5//YMf8f3rHwQLAyGSoJvj4++nj78+5u/HLKxC/3yL7we/n1PkbbJjz/F/P+/78d9//vFb
XMSi82//kuFNCDKGPer3P2BKz0W+/64mEjSprlHf277B3y7//bVBgsK32dRE/knqABFFFWwr5m6q
ImNtUdlrin2KcOU3wYOOvhiANj9HaP1oqFU5m9TIN9FDme47ycJVjnNgpqh7iDWaOwCbaOF79D17
vB6bd0kkfJhZf+6gfFhGHywl+MlepJ4mWN8aJLHSTg429s63Dsk3+2PB4NGB/V7+oUSSpGaA3BJW
5tWo+uMo7X5TQRQNeCx8oV9skH5pwd6JD/U3xue/IYTAxUc6J5XgklreRguJmuwmLV6iiISFcsfE
KU7bWE4dGg1VWlCey1vfgpCxsUTirvBVySCIoRO6vv8fXBHEud5Ffb3duCJh9IHkJT2hzb6UyGPJ
1/9AGYF8TyUUQsWmazIDE0VNo7wBYgbMua01TkmgIjkK/KKQRNFQ2LVKZedbvzHOL1No/PxWOkF0
4gdUzfOm5BhtZBJ5WIM5+5SkQzTln//GKCmGr7g0P2gnl8dvYkklrnGAO5JfQ99rgCRu/BKUwRUv
7MtnY0npmSNtjzzERjMpCvota3j6SwdlWWQ7mVoYuOVhyegMtSVgLCR/+8xpJ52kjLi/yaLMqvw4
WMFoPugqGla/6Ce6eYwofv6pkdIB9pOs/PoPBsqKc5oMFew/klBmjClskc2+BdzCHftFRRFaDdWs
1bTDX3QUaFm6W8+3TVSrn2tG2+h/yEyZC+ph2sDhSt361WSYaSos+7hJfyCy+K2oEhXTY22yzf5W
VflFVOk0nJ6FtrYLMa8vSSe+rpvKSiObgjsqHCwL+WkepGq/qa1k+kpIkSUwMl3rAgcQXDCBrxz6
/1/4K+ZYRK4knhcjujfi8lBICoDWjcqiTPLd/PSbzJLS06zlXnaiRH1UBnO2N2GW5lNUrK8mK8Z9
VlGF3tRZfjFbJjSFXAsF0t/sFtw08b7TDlIsXNCD9UH2hhdAr0fMW35Kk4U2AqeIjesCirwFgAnq
dmmi8zpq7/pGc5wrEup/0F6MpfqRLtiGhspwzTZVl2y9AHq+Sk1GIvIPFsw0vGgSYa4R58O3zouk
0OWOF8kEhY7WS158tUbo9NbEdv6X5MtYkpmPXyokYFDOCXgGzodhmMx48KZHXe+ev1VgCnnqbZB/
1GN+8WXqp1wqtKDX1kstCE/fpJmG9jkcv9rH4uS1SbCKixZ6ln/yZ5ZJeh5jdM/kto8CUeDo/ItD
02dL7IQdqrOdjn2fdPzFo8G+jJR1im6qn2Nb/wh7Gj4ajcjioOBG8IdszEaoMeTQGXSjg0ucU3RD
8YTo9iezxjKHt2qlC6oJ1D+/KTZtHlI6m5ObOG/e/qLaQDW6rK28a8hsf9FtIpPqV2Y9hFNzU6xr
INT1TaJiACyUbAytsYp46iVf6nyvwEFBLFGHFAH3RlaxjFT0nNI8lJzUktDKB1nq/JOEI445cktm
DKgaLyKdOtdfMjQZwRs10/jjm5ADJHg+GpsPB/E7b6C31pkKCBEInNHfd0Py9S1NE6FH04HI9EMV
xyIg1azANav8whwT6oR/V6vp+vKq3CiURIQaJEvxUytk2fmhq/QNmvg17z/0eGWpi3+J12zSTAD0
DzJ2x2F7iZCtuohlj6/7Pzg84YT0dtgXTxuPR5OV2jXkref1dy7PVGHb1CzT47cM6n/k80yyJ+T1
4ZvSI1Yq7eBMsL9pPXVPNcQE07tRexR0p12EsUtbDadncUZVOVHNfVvhRlnOGIBhnfj8m+dTDz0V
kTZ72Lg+1Rh7VTccrNj5pvzUGtlTDsjkn7SfpecYGlMa86oiBXcU5uO+VCvJmTqUbA/CcDKUkL7T
ppmDOTWYkznfSf+ZDSRi8+4VqG1/6+f8xQiKx8Hi09Iw+U0LkurybkQy0Z9aqsc6wou/6EFSMs9u
Egqocv1FEeqG+lPK9N3/NzP4vzIzsDTpv/My+N9t9l52790/zAy+X/OHl4FgWv/SVYh9BmIhlrwZ
k/7lbiBY6r8warN0iFMGabhm4dn2p9+Bov9LE00JuwJLQRdJ2V71pwGCovxLlCSebfKwxUib/+t/
4IggSzLf5++WCCgL858iaoaEvomq/btzXJM0yC7JsJG13DQdtCQtl1T4GCfaU64ayX6Q6QThWfOJ
7L7ROboi6XvdarF8x4UGRTYciPTl3tSLVyR3YxI8s7Ur/NxsSYgeLUk5V4CS9wrKyh4uVvohTugY
R+cB3TcvlUFdp6GlUrI3nqMlnQNLSL0YC5yatO7QR4oNa2s9g+BMZ18oBBOu+qL5sqxkXhKCfMmk
D0yCwpRyjFgmI4BAkTajQcBnmyeGVsZXNir6fYcSxySrJIoppV0thDjSU/AcEFbEJ0i101mk9i6D
r5NQCNdFdDCMJb5RS0vebw5CWfG2b+v4sa5X/Wg25uIOzdTBa1IvuHWvN2mSSm7WsRF1t7E+9SfM
RDmQG5geVVVm7Sr8dpMs3SdVmtysmoCiKg3zSk7nq1ZdLbzz/D4lKltigRID6iG2WsDTjobqZ6kZ
P0N4BQEGTi9QhiA/T7TQkCNc1hUIZFWKwGnG0L5IIxtnNdAUDSnqtd0ZbTv83FIFyP3yNBXyfSHo
ilsW8bO1YomN14oKkBqmnq70rb9OX/hVXfuWo3qahfRMMzFQx5iT/VjrqHMXu2xI1KO+VaUaVHAM
KHcggSizbTqMoyo9h5hVeD2iuej/hBwMEr/V9caH9eYXjVD5KiZ5NOy0syaZvtlEQWqZh7GiWVrH
qAuhiw/PoZ0pj2YmpdKywQd9iem5atZDrdFma9CsgzpRUQyv0906lW+VmN1x+t0bXf3WmkNiN4W1
XkKBglHXi5RLONLsKZRf5IhjY5qpjq4j172K5Vsj7Cw0lx+7NDBK1N6j8jNtKHvG8x0iEKWJiuhQ
FvTAtPktNivKVDrBvlCpOonSFeuJ/aLX0g528wsntsHPWyT4MUj/ITTJo9V5oVU/tLkJahuNODrE
xrs6p6+quSSOPjC6jVa9G2OOQPOETFpoYjybCAJYnUg+F9WSURYMwyP1mwxyqydnOkCWHsTw3Kiv
Yp38nNQJcLNBvVSpab9DCoHkBEW2dtN1ozHARuTjRu+jHGn7LLwRUigYVrG8pIq8kwv6EXLvTs1W
Z+si684oxp0i/NTWWLzrZu1zTHI1yMpol5bdjzAGvpHlS8wNlW8Rgb/P41HxnuBA1n7Jp4aGRWMV
iRUaD/pNC5Rrgh2ADaErGA045iw9jurUOwomjW4Yf2ZSN9gb9peRpNwuK29qqqXeGE4cRy3dR7p8
238rt9VoBwKDRiPgrtKnMdCRMQvGIXmKh9QtdarvMws6lvOnWlRfq9yg7dpjW0aNt+5JbL2pms58
p2rKzhIOtSkrrjfNk5bIl7A1UpvSUOlA+aPrOALezTGHlDPFFXD6HHPjVhUsTwUCtjQDDVX1mywo
UcXlqByLxaeMTSIuJcVNg4kgAILkIRLi0Y3k6RxZKfXqEsJ+0aB8iZwu6J1y+hKUdbaFvHkFMx87
q+QpQpseTEF9o/5BZ7Bt97Q9kGIDBRHrB0ifjtInwy6ZaStwcPwKh8y05XwOj9GdWYdgucJGuFfl
gyEbP/IyNX0UwVUvwZUjQrHXqWCIeugtZY4ljvsiRHe8bHtvtiCIbahn9gCmuWqadjW2mpOsxutU
Lnczaifbopz2dQRoZAqVc2oKJd+mRYqVCaqM8zmSe81Zaitx5LUKd0ZcUfRaAQLqSKITy9C+KZL5
bVqEzBU16k6C8aEm51Zrf2TaFDmQye3VgCKJlUXht7GM0WMJ63TNgTSkVyVrcn/J6LToEcelIkyF
nZkB/OxEa5+WLXzJatnUzFHRmYXk1AOf0Yk+uyzHGSVHZdeACD+hqBeZODnrlb3mouiio286TW6M
Tj0AdMH29jgAW5H7SnDxBxv9FM9vUUPajk6DuKyukiS4os4JvQxJPxgFXZ1F7/Jg1pgZ0MLQhj3H
ZoT3gRjX0ERBZMxKKgT9sniSpapM6FhwpLhKnHyKI79vaKJqpchmNjvoQSeegrCuM4+6bgsrHO2K
KvIS41ImI2v/jq6tvJtxU3Z1uAieRdI+zvVrkhjmyZr6CxYPjTd384sw5OJ+Hl4gdXcOmoY0fkvB
iUVqwnVMTquRHtpJdm2jSD0SDAjKpUJTQJ4CLUSAp9OJeBiGtXMWpEuLbkM7926uaE9mFT01umB4
zdjSo8DQz5W0EjHAsKr9ZDF1kMGXXJeVYMqRsZ50amVylL3XyfSYVu36tJo7ZP5Md8AIBV6cNyrT
roxSmkEm96cvabXp485cYJOrc3Mtcd4BxXCIFKAaammcdWAK0aAnh9BUdm3Jj6xOUMqG9TRL1tOo
x4+JZfqRRp1dtwJRVehl1eOphV/lSkPEyK5orMgcxu2YsGuE7Koj1uX6CK6fHWjEouapMdle9NAK
3XrlifUKHm/M0BsK5UOZLfcYwl31ns8oEEgAdyTCLhlVqpZ9e9bp7eZ4nN4uhf4GJ2BlTk77NZHw
/40md644drYiMJmWhYySeyDVA8zuVD8lS9GfOg34jFjtBlYvO1T3vhQudM5jCWmZzrr6hc4xM3/x
ofJ0j3HTHuqoIubCw5knC2fvxMJRU6AFi13UGc9ELPTsQgPkgKHBbhllfY+it2NW3NBksHbiGv60
eqSMNRXXmArOzZTt4h6y3ZwXeymb6Ccay412HRYmXiY1b7qIDclG4ZYm6mYGwYwGZr0CogQUPWRJ
IDPhpnBoiS3qR8tCBOwyvIxC1TnQyAJ9yHV3fTHE/m2p1OKE0+hNRfZ2zIuFI86sRkcNfQb8VWsf
XjwZ0JQ9pIKAyPS2ayPLBoJcFK1Dyg00Qvr/RtSFrlJ0L6sAHi0GdWzgSc8zHxqEMyHs0lTK8LVb
tKAauz2n0nc1K4D/bNybMotE4hHBqku6dGeI695UrVtZtmZHy8kEE3V5XhKlcTHMnm1EPmkqNR0q
SOIMm7GEdxP18j5t6fyFA9qXYWxmyAHA/7Kaeb/iEOmlPTwgtQr3prECC1xpjKwWsYsskGqSuZ8V
Rj1bBKaoAgprLBQX26HhVHdgFXBrLtw2pjHKiXI3WJblFEqNjrgSv+dZjNZs1fo5kC/2pdlDbpaj
p6H3zEgmaF6GzxAQ9HV4GOeRtmU3iefc8LC+MPyxTCsQlvKLZjS1V+qYfpsdRNQt58qExF0mk1ud
dsza8NAJae1uHTctH3aFqZ9qNEb2k84WuIggOtaYzKKNNycqYC2ppoCLH8CWhLUnhABiJhomSg/P
NW/EuzWvd33Y3sWJEjkavWU77WgMMQht1+9xo3/uhn7ZSylql2mJ31U+YomUoe4njI3hTgOaXHmv
BRr2C67OYFK/0S1vgR6111VK7+tLTu4SjGnau5CaxrOxGm9S0XwMYdS4bRl9JOtAfSjs6KWaJZVj
LKfTfD4uA7KaC0cOvC/HL6mLDLwzusozFILyMhm6p0IpIG1TSTdJNXETeh2rSblMX5NSvy+x7jeV
AiIEhmySm6kdD8pLY5a7IevBjKR4sOdJR3AzfVJE89BUFnpwgKM3HfqpNoCz0ygeh0F0p3i9MxrO
93mB1DRCwji4zA/ZWNO5rRvI+L1aei3WQJw6GstpqR9BDs0wpyK8a0J6vxoj4LB+Y4D0pOAwd9/x
srqWJCvbbhhlBi3QnP7wrAOOLPfGD9OIPE0cJBouJesEgQ5zEvd6Ph6r4scaW1jKjIBydNM8bobr
D8u01xKUJSoA+knVfZIrAYKnfmE2HHrUwbOw4USgz/DaZYA5M6N5KEeSjUgf4GG9wjMA8i+IAcwZ
9bHymdZhsfFNOba4RrKcokXcpxKk/iGsdGeaws9VnyqMpBV7MEoFxnWhO0gqwKkVXCkEZa/4WTwa
EMCVwlnimOQr768qeCBtHU1CXE9/qBKOGQtw3yryNR40DRRP/2zGMT3SMX0rQO8YqVCfFWr4dPP1
kTJjiSrqMB3RzLNuhwXZ1P9i70yWG0e6LP0qv/W6YAY45kVvOM8SJWrcwCSFhHmGY3r6+sDIjMjI
jvy7y7qWtWFKIaYkQqD79XvP+U7gSuR3DbeH072oEjSBXo2bqtC/Ej25b0uWUouUlADTQOu25Drk
7jKJCSOrV2rIlMjw6gO4PY4xle4su2ldHoi5J3JOiVWUUKX+6NsoC0qijIjcAn3BHjpyCoO3sbfE
TetTS/iq2OlZb839Sg2XA8NV31Q+9HytNpSyWd3iqSBMdZlzI68Mz1tUSr2OQ+Ud7B16GtPyZ17O
Dmfq1CQcdrSlnLJ8hOrvECVxmG+IV3NAXaALo+dNUct+riFZCijEyEYEhlETC1Rm9KCN1ImgWidf
jmOfgtpeRVrgrnPEv1gH3JfQEE+a6jX3rq3cqVnOsb/YkOJszCP/wc74y8Wh1618juzZwNmkvDMK
TvPu2E6oSM+C1zLMcL2+afEESw1jd2XVVFnRSJq8IUE75PHFtdsDklpIStK4KC45T0U1rIYAVZ56
iaAW132PaFVW+SrQgr0qQwbC6Uj+tVNiONLxtg0No/7QfFdq86GIIv7s4tk10wgjeMW+Rxmlo+bG
+LfsOnx4WoF+vowtqEjWLo7pQELWwA2OB0WPNUwj+UtTK+Sfh2q7Et1rFwb5PmcpCDPHWUeBuHf6
fp6oRnEx0nWripA8KAQ4FRrI2rEX7YjaUqLRMZuYLLw6oJX9kfkB/jl47vR5jqMC14f9Eme6qxBx
Ij0kieoKxnq5dui8IDnp0H3pYu5p8uCaFgEbiLSsgO4/oY3aTIpJ7YO8gRaEt/Xr2yx+7ZohOYiu
ZhjaRSdb7b7J7Et0rrvIu7GbqVLOPVh0c7PrzGVPjldvGRlpRB2+aOTWmdVry9RHxVznJxvq4tmD
mxfY/eRjxO5BkNVMkUzvQlpALWZCM7N4hzrOXeJV3kbWeBAaTpVOqXI8HSCpDNJa5ElzaAxzZE2l
R1UH2cp21IvoSnvr6ONTirNKIWo+jVhcck87xil2q0bSrYpIZmo78qUq3/HQKxJ7MtUlvse5SU+y
o2YqCFSdQWM9VR8LYh0rnXea1TxapTOudEt8dLnPP0Tcy0Z56BwqB1mD5LHoapHke0yL9NKqLFEh
8gm1RUfrp9F9HxAPkgW0ZeZR4t8nSAw4iw3HpqQ11MCq4nZSxV02hgifVNwKAQTjKOvesKd2dVRs
bV1/tvR+fmzc5p7g0suoEwVH4OA+DpGNX22xteRv/f3D6+dR+i2WTr5Vwob8QQUQQtWw7UwPmuWs
Ld5z6+tniS/yXall6McN71bgXBpSG7V2kLk7zLwIjvFzE3+IBjiVjOcMbXv1xpqDE47cTdhnu4Ss
KXpv60ALWcliubkeJp3KwGTr9zTLLXSmAZPyoey+Mr2OtwFAOiiQwW1ti0cJAGFROO2UEEzpQNQL
bmJpfnTKrRWY8r1Lim2ZMMtqazMjXNy15qq0KlocHdT1EHQP4CkWphJ7d+NXH5bdY1MZaViYRFA7
GplpLBBLLUWKpYn4Znq7Th7oYancq3ZAVova3eqefVQ6ixoSgOwi9Iut2kiaQFrIkU7d6HVDmKJC
NHFVL1s1ae4Us/xgKcIyq1tQOtNd3CWvVtehDFXAjykqqjr/JOx9xRSx0514PYZSneUB7lV8e2nh
pMvAhQarqq8hJmteRKtyh0AHHRxxl7iOWDR2gQcr32sqJpsIFAZpI+OaWJODV8BhsJTYWFeF5mKo
cU4gXl7cQjwXbnpXFqBeKBA/ZO+WjEn2YZ6qc8PS5DoqfVziLbAEPZlE3IUHNRrtTxeqt9KtjtqA
qM/ObY3+LNyPTCN3lMmOPagY0JPsflSWlGRnJvaIkpoGMI3dPqeIZZh6+LMuTeNd18ltEkYIwfVV
hXs0hhiA2aUcvbWfxHvaCSdDF4dhUMqV2cIHIEOGWE0ZgDSFNLETPx70LCt2+vSU67+R6YycSO+z
uTMCQOh66LKMkD+KNBE7a/Rvam6l9fUzr0wf6tR5D1u6JuhJCI9J0FD89JAbqiNYZNBwJtLa5WGs
T2KvyfuO05euDHUmwp1nfbLEI5KAQXA1xrfJOCxqY1qppl9L6cduHY6c/ciLI9tz+remHTAS2V3g
rENfX/tt/Job47mKKPkd0yl214eU4DUuyo/PNf5QamQF2+uveH0Ysp7r9v39LDYG7fRtzsmo0SN3
VWLVnUzl0dXL3/aWvaq86ujXIhrnVws7p01YE87T9c34w45uTPqp67fUfP/P7z79bD0OaZD6Tir3
JT8kUXAGXF+xaUtcv9frcP08C9xqZYvhztTlu9uKvQxon3Q1f11TVjgeSsSJhuy7HQoFyinOYyqO
XJ2cPx/Fk+E22w6uxvpqk/+b2T6vUI6AJ/Pn1WT2v/7qlZ48l+xWbDGSxDCINNJqjQ3zlmYD+xog
LMtvIDvKRoHuvvZwlBCwQ380TSEl9JOmSwFZtCoz945JRbZrBwOlXd4CIJsk6KnrFpsgGmlLTSqx
tIf/Y9XIdcJIhWDu4c6vJCeyHiqSW8XdTp1I600F9CUdBwz/gQmM4fpzRr/iLJOMgOdABe5sxa53
poJLWqkFMn3DUuc0F4diM1UY1/U3JiFr52b1Cfrm9CcsaPkzN6cdFqDSini4fnR9uN5xaqh8AedE
BZAF3GYCR7XnqMnm+1vl+n6ZHoQ1sGAWtj0faoAhspjYIdG02Lv8z2h7UZIXYSS583WSt2qIE5HU
KfTCJWiJbTHgl+8L8zP1pdiliXly6BSs1EG2u+uDbsMSIZmQtcJO2p1elA73vN7bjLYr+kZejR4w
YbVpsOjXlOocrqD0JN4aAlS479nYFiApAHxPN+TfqAhBqOBX9ZuFUmWTIXwCI/ilhchvehinW+MD
ggu7rCZzfWI86TtpPahZ1GBf5O8tJrXd978I3RxHKB9Ka3IUtML3snOHA0e98VAbTT0z/aha++r4
0AvTZiyd3gyKox/V6aEMg5VUxLCq6+BRNTnS9c7wx9e0SlmbkeVs7T6HkuaJlsE5bHNke4uUjsTB
cuh0JaG1vj4h63qYFgCSr1/T0u5QW95XZzSsGRhUjKob1mqM7UB0fotqIK3aNRGQGB2KLD21hr5p
E7fekNq7yqGHHq8PimcGx9KkD2H20l128fTKCGSmg3VPf4EubkWhJKZfXK2YcxXKiIyQYuMY9BxN
lZZPgaO/uwDuykiXkGyNfVsTnDSmR+kmtDAyLTt6w1cuteBgiZo+Ek03YmqHGJN8tHEgfK0m7NMs
pydAQmtfimNbSXSWDvMEI04OAaiOjSwVdF0ttlROWOhNlJeSiO1aRjQ583Sfm5i0VYEFTVZeycDc
PKsuhhqtx+E00PAx1eRZlmSwmgX3A4T/j7AiXCeGawEgOlrLkjK7OilmhObGCg+aKYq9dAOu51Cg
ymAWByiDhzJA1qsP6IKvP+7ng90La6Y7IxJ07yBa21oFjnv2WIDpjroqR0iceuisGkoRxDkyZMcj
EA27vxA7p1bE7voRVM2logFWUNUk3eujk3x/sAFuQT6kRpP2Z096+iIwU8QIOVdu8MVOM3Rtd/2o
nD69fvTzC0FdiF3vZWIeMzidX7+gBuiIRQEM7Ofzrt/l+mRDCx9r2uyrUlWsXWsIayfyqMYrPX3o
Eq6yAYa/SBSTC4MIc/rXnw8VIX/fP80qHB65mcZzrdWp1DCbZQ0WIeJRGZHQLt/5nurselXEK/SI
G6JPFwmFIbHs3awryXlsq+adHovBNyDBC0Kc23nBvgBm1buFvmRHqKOUVdLXlZ3K/rktWFy7gdUz
VTAWlOQ9zQm07/YaUFgj6hCSpdSUmtdtkZ0B0ofPvjJZDGa6iT4/UHmXo1Nqkk+aLHPoRs96DixG
d5qVzOtLGHPUJdX6qYsdb57oENR4c9F1lafMC74lhUHgrp0Ec50gr9SvlqJOrWsrc6fHyavWHSPo
smZMQ621KnpRIvnoVcw4OpcsqeoP12b07ZC11euXyH02BvrjoWlEU3j3Azu3mNku2jLUT9P78952
mH85VjShOTlup3Y6y411GYQA+uBI0NMANSOdZZ+nT0mN5F/HMpHpE3WNhc8MyP6uC66CSdcti26d
OtgBwpsGbcGlTV/DFK6fr97oA1ZVR01vckByiyL1Hrxmer/nSxV4KMthsdXIbILfTs0wBvC8bBSu
doYNkO62ViFi8rx254gEfTrlwVT8kyD1ZSsFMzB7YyEE1wd8iMJmRx1RC7FBdCtH3JBHv2Ocf9vn
/bqLgudyYNTmJpeG+Sk3FlMttLhddkGNFsy8MPbnY84dwIK5dt0eADrCojkcvZuRb9bSZAQlyTUi
sKEuchrHyMerpVobe5u1EZq+KbBQjMVwSmPBfP9CtAPEYF3cjqyBvIO9ZcU5l/hDnInqqOKZ814a
bbJulMscTXDv9Fyf8K1gIEAC5yrPylOSM9RRbkmm3QF0JdUgOZfeAgqSNmvIhrY0HLGhvQ1691sL
MIUUuQkIHr6h31j2cikLvWWLOxO9GYPQ0JduDi2v0PS9gqEOofQsBaHWQR6QtA6cdq3R+QMZNjPc
Ymka4kA/MOfEqh47r13LDqAWXlaGEQe66IboT8mXItpNWPNXNauPvgBlmCWLuPP3tfAfK0u716yD
Z5vfKv0EbpfFTHAu7Sawgoy3Ze9G+0Gx+oVp6bgYWl3b824n6fvHg9R9sR8c1tM0iF6LEX3VYDMw
jI0RkK5In0j5yGeRleDrcYOAAXswS6clgNED4bCdVNdOHZ0lWDyHIq4f3GqHar7eWZWL++X6eV3b
4yLMKb47QkNncY9PI6LRKDuj5CjHytv5sf4SUILMkmYAw0PJpk/HTVoW/DEbmqa7anoQAYaioMA1
poi6Woa+fZLYmkJdlDusAtVOcznOhlbm0FegWrg+2LZ9Rn1arYpmAmyFU003OHoxwhh+t0Y1QjLJ
WcaeDh5tW2wcz8ZxWHiTqgCjruEhTL9+sb+J6jTZ0Xgtdtr00F8LtVRtURjScZ6nZYQCJczmUcR7
JQvE5KbX2BbJwp7FWtXvFIs8a5M53QyxA9lsYwoZDsRfG5idoB02eVZ6PFRhypbmTw8pJ5+d+qpP
ZXczEmCU8UoyhaV1dn1SlTI3CCwcjRNRqp6YUZzZcCFdP+yhpUI6XJIw6i1rx39C4MnLScOKotGc
XnH/vYhkJmRIxBnQa3W5731qPiFTe6FMhapeo8hvjZxjzc/PM83cgtIFDdFcDQ0/fnw0fcR8j4E3
a4vKDZHGhjO34ErO3Al2df2360fXB0Xkh5y3PmWS2++oVuxNbwdLLxlfdKNGdN1lj2arhXv2Aigb
Cb2mPLOZ1eWEkWRSPqvgNvGgTjNDqmBLqnJHR1DufBvi2xBigKktjd1oegAGtrN8pSfPzVV31wcz
sJdk/UYbgjZ4hfWYZ4uk6wYaApGYN75CN0uLwhUptw+JwrIITKjHh2VP1KlKZZ2WrcINQMlNxcup
IwRmUtesqHzIPyY1IL6uce//R7P3/6LZE7rq2v9OtHf67P61eUuLOgirz78q9/74P79L99Q/hXp8
8Icsj4/+UOGp/xXRnfWr4s5wbBtZn+UYzCkdR7Ucvv7xdhdmfv2//5f2HwbrrV8yC9zoLv3XAcCB
Ak/E66bJtOU//se//vqcODNZeqrD9BQm9oc25NAYf/hNf9CV2a/PpUFMe9866mmw5DSnPJSHZGMj
yxWr0t55gl1uIS/Nm/HhX5pHIANZthjctTeQhTu3laeGytlbI0/WSApx5ybDPXXjRotUwZ05Cx5i
ZPP4ur07QPELscre9Ah7CE2hWeotggftW7mnIbXFVhLN/vIHuiWVzM+zf2UyBUeXNVwF9I5/FSl+
v2SuAwjT1G3+I369ZE1OVLTrklknYxyCvc24kNaDjfzPaJbTRag8MWgi5RnqaD8SHHFnJ0x9os74
kJX8uj6PhNq73z83wD1SOvrtn09XFNaQIg5fpv/l378S7W96y+tLMTQTJaih2qqp/+2l5Kj6SnC2
I5b2cZwrXgmq1IFMhWqpjXo0QgQ/UvrAm0unk2Y/mgbE5CG/vsyf/7esHPqL46xjauM7UbDquv7B
bVhnTOUpUHzK/3KFgOiYpuYiVTFHkRA0GzwYDjRYtrlZLwiIWOaoMQYBJCF1ulmSfkZE6RrhyPFO
Xcu02UdsJkLKA0dHAEglY3o80tNF/PmbxCHH6OGReQ+8vJJj7Naz7xkHuDqwsek367t4O92ao/PS
wwtkiNYl/kJEYFBWbo07F4oER8s6eQ+kjZDgfRxf//zN3TxcEqy0YP5dOcD2J3w4cyc9ij+GIJpX
/aaCWXJ9Nf5xQAAjLspwmV4VwduVri6MlmDBWTWBRJ03XfXnMsJ1RcNOMSeehtHfOgzGSugOTrGY
xk9VQlYsNIxh0bifHZT1HixfuZwuRGeTMW3uKKFmEtJVGrxWfn6rjsfBIkM2JcsjvFF0sTCAYaEi
yrXm+gb9eamcB7fbq1/5XXVjBHP1Fc/QF11hfO/yi2tGkP3C2AfgBu6Bxh7de8eej9BXlsZZoz17
KHfiLT2N2/hMo7o+hdBizrKYI20/DW8O+TOM8u7taD1Gi3zTf+SPwQE0xrpwPn3TspaKOz7Gn3G3
tG6NF9I7kxUAQfNIyT3as8kQKl/Lh/ShnRqtW4zquFZtd8EWCZqGnJuxZFA6qw/poVup33pSlzfM
P1HgQ1Sh5+YsqvvyxEEP1cna2WH4f80fNHUWfEQXXsuqf4LDtFbuRjbKo7cBWhSLWfvm40o5yJto
qTqr6HPYpAs5WcBDD4rd7Evsyxqnij+LlC0nyvqd6RP3iLJI32sG18ZC2VavrbNIxbJ6cHjfGDOB
mxTU8gVjhPvg1eskOg+3oz33jz4SVueSn+NPH5Ix7cljfsF2fOdwfnpKuwskbBAlXA7/MDxnbwDn
4znKQ/MrKudojxjRarsJTwT2ARSHwzuOC7JAeoN3H3KJNTxzK+r6cdSAYoMDV8+GugKNaJ+r125v
vee33k2Tn8R9hyqJRPJ8Q2cAbot7B3rkhC315O9aDMO31r7N58PCSibMYvGW7ErwU8EsOJPx/gWG
l3fkKgUDwGn5vYmWcbsKEO+BwJl7zxgdMEOQKR8cnb0xLGwo1Iyflw1YpXENOmqJZNeNliG4jhft
m3ckvtk6js+47NwF6SHz5DU4iqPuc2kZsCINHlHzAUcaZ4hkD73GWXM97J0nF781saT5Ivmszkk/
60+Cts+N+oJ32LzztzYHIZshDRrneYf58dJyJaZ4gTmsfVRSYhO9SQgE6Y24Y9LgPPjv1knWe+YK
4ZP34JxHGESnoYDIsZDmTN9ap/SmYzazTHXwYrWBK2RZbLL3bpUVc0Zdm+TZXbAXUe2CLj26t+7j
WJLDsIakhlRnnvLWmCWf7cngau5FdMHCUd7kW+um5p0A5BBqQkh+xq57FtMfDRE65w0x67xFsmze
rE2I3WamLTGJjMtamYN+PZs7H3fmkUGpRaHebUloQ/b4Uc2H6QVaq2xpb1v0FiMXcqZ16+g4bLxi
Q/AA6IVTms7lNjjG2A0N9k+9IcF+3rZLT6XRvWj9Jdok7VvyQJbARn+J4Wmvcfls+ls6YWh3g7m5
jR7QUS02wyZ4MEisJdMcPeWNjUcf1NbFe6u/lHonqxm9uXY7PHEkWRruJGKg14GAbY2ZVEX1ugaV
X6N9v9Hlg3tuj80LXAy0Bi/DnfqkLhAZMyu7026q7v+yseNx+HVjdzRhGg5tJ+wHumZOtdJfaiHm
jI7ZWYJjXtZdRGo/OWG9mPaXn1+p6QZn7rj+86v/fj/+P4qx6RcwXUHwDyWZsKjx/voLVFiGpeoR
nGZq3aVMjOeRGGO8uVA31LH8vNYLvzxn+jXcoWdg0n+ONQMPOkjz6an//vfSnd9cGkOojmlYho3m
TJ0Kib9cGt0vMWC5db0xOn2aBaQsw3bdGe80wYY5JiekF4Zf0pJDv8Fpj0Ep63kaV+DfFFnW61wO
Qz4LOGpuZWe7KWoEwixhjiZoBuvaZeQqSq3oONm7s4r+1FZEqf4uoo7JVd18ZYTLIslqVPE41JgV
lMGVBBAomX4KSsnOEKCRnnwcjyXBjQd65tNaKOwqWDDISC+WmfhP4WCzEKeEtHh+bt6YTRbfWciT
aEfSzJF+458kuTczowaQ51ud5FznVysvrsatoXo7XZt8Wkn9YdjJXR4aH4NAgqflwDe7afZaqP0r
fXPkBaIHiygAdqQ67YG4QAARI22fVxmKjTrqPquAsZiN/aMYLGVBB7ZaGiKVkzrcOjGaRBtNXupO
+PqjrWjeLgrCKRbRBl3Ytp+6pbiXPiMcetCi6DS6JUW0RZ/SZntoG0oGO2ds2tOo2YDa9pa+lQVH
n8VXssUjcyRaxvRVK152lTJR5LrBd5nSRbJHPGW7l9JmI8P2j/3DCe1DwC/Y79paD/q103t9eNCz
CvVarSPnDuK2uslyje9mZ9V47xp0SNXK2KM6lhtVh5UWVhVbmShxBHvItY95oppkp5bxCtI8dwu9
iFvcg8M86qCDtIMUKzRzKseC2CEWQQVHVWWZfJEh+j5/rg7aQSHg5xIG5bjMQjTenpWybJVWTUHH
yHE7EpJ+8LygOhdjVhFOVB88d9BfytFpLobUY+QIgXbUet3apBm3RTla4Uo2GYftlPZOXAEji0Pp
ryLGSRujDt2zavnRWtGL6jj6Sn4rKctELYejz7QD6GqRqKuqi8qX3DJ9SlxrUsf2ZrgmDEruURTF
bFyBdRva9crzdBA0Hpl9M1fzXyMZB1v+t6e+Re6UMnzoi+5cDPFDhFyKEQnSbSPNIKfVNMIJV0HJ
Jf0Ox2OnrdF1aht6t/HUP8Y6VdTlnvxd9CSqj7kgHUxHcHMLy5kpnq+edZgFQJomBwnvH3iykbJv
fEusdZpmbPSKiYwpzeIVMn4b303JT6PlNdUwyjREFD1mmiIYdr3ieC/gBrK55/juGglLt+8jMqds
Aodw3ivBum5VhAZxqsyEQc1keHTTUjS1ILGSbjeiTT30ru6sEB27j3meA1aMw2xh2QFUW/3J1Si/
fDr9d5gNOP659UvWQogxw/w+zomz0WyutB6OtJ8aSNw2zK3aT+QC9Q++bgcOqTWikKvL4kxKfLLo
jOSbCdSCJFESOggg8Nutp/hyiTf43ANBb/ocxYZC8E3uFt0al6qc+55VPlSaQlO8rjtlUeB9WkmR
628IGJhLBIW1rPuVz41K/zhljqnFFcAou61vCUfR31jpnS2xNCAMtSBBVR8IMH6Sv5BpFNiDkpgJ
pO4Vw0OuOcmBtWncaj0tyEKYLxXZ9DPhOvhMHQ8aVOGJRa0GBx+tKEudMktbenqYpHH1mAW4QjsP
7hD7IR+P4jvfob1VoUgcR8UD46s4R9+LPz2arfPW17p3id7rnZlrewPdIJ1YirzlWBOsmxAL3AFn
NTrWFLyv7oTxVXL1nPcUjfQz+IGqGwHHTizeNziP++jLJRHqSWPkcvHs0TjrI6WgnrgwgZIU5Uhu
Jvi/kqBZWhm3ldZb/bc0HZSbuGS6XwOhiCs7emSgkG0GN4QOWVaJpCQBCxEZLBqkIiZrOdrGIdFD
tDx0RtubtHaUjUZ3g1g2+8PWdAoOpFyEJ3gmwOXIsS9J3WvrjMHqshIGRNl2CDciNsQSV2SwIboF
KVwvzU00muOxCd0nHTLAWxG12Sr1gUzhNeKyg8d+wDRPwwHnwIqrlFx0x4fcqWoAfuoxG85N431a
6E+emiE2XjFQBCerssYnhs8L/GiI4KKiqk5SK5pVnEaAh7IBBjsLEXp+yh6vrMjGIURhy87YUbDh
hUa9ndvWvtHSgZOvSGp5LUt+uytHkf0RuE2FFF1TlkpRRje0bbQHTIPDmugVce59BX7eX7bppqeG
T8aE42VecqD5236dZLmyVNu42Qe+NLffN24Fr9wqRER835qi2qHYwOjUUaEnPuI3Ul3qTT4N16ft
XE1jVilNwXuVwiQxJwmaGFl+dBxiWl5zlM4GDsku9TTa7v6GXCGIdKrR3Xzf5vUmM6D4cJC+bvN9
WCKjnMwehWEoa4m9o26zevd90zeNzAeW61NStoXeL7TayPjp4puN5Oz0uxIgM8eLTjgSgzQTgXxX
wH/9pQqwe7/duyGcrKkKaFrqUgMafxDf/7UYwG16NvCnKoN5mxbmKlDqcW177noqC4QPRXdMI6aI
P8oCa+ogO7QpRq94/FEe1IxyGpsDMbpYc+33zIJtN/m0quYQSOBSv5QLZllkq8pBhnqtGdKGU3Ci
FZB3p6Ih9J1Hco3Pv9YN7PUPPcwSmU22lDb5au14eieP5vZaQzhN9ji0sMy+1xAhcoEh9t2lqjKU
hN/whXL1rtOVB79qMdz+UVQgIkDbFWMWgY76l9KixvqVIoTOjFsCL4MLLqMUTcs/FhnFINDu9qEG
otNg7PD7csO0Q41NLW3Dux81R246WxzBK8K9Yf5it50K4tK3HipgKDN3AlsM0+wDL42ulHfXwsSW
ZkPBBJbVA98QGhkDI8P5Zlk5EF0xbvEdnPG/3mS+uaHHsyIiC05N95o4DaL6MTl3Y7QPmLQhRvAL
pnfiHt1JTXohZU1bePZBd5gVhN3etRgs5pIzq+m5t46dv2dFv+jG+hb/iz2zq+quHdUd9hOO8G2O
XB2wVcQR0vS0ZTPoYOib+l6Vw8Z3NQi6Jmba3B0gprt1Oaz+/ysjh6qD6FJx/lkdlRZz/aiFNFFP
4+S4UpN/LpEa3bIXGQKm5X9jnaQWJt0et8GBdK2RhqJ70jvGtX/WSCStDAu3BIfysz5Sp7Os77zh
r1qNPnDi35VJfuc+BKmNiDkLPkNjLC6ocmkvN9btyGx378ZtedcOUbQmnfPy2/KpV5sXw+LAjzr6
m6YU3DJ+8tgGiY3mICbutXK/rjWVorAXDRTvG8vs2mUVZ9YxHTnr4jCGMv2zzGqEb5HAHozLYfoG
13pLuEgj+z6hcTi6y7D1aEhFAhqnkcP+rUcHSx2te88zvlr0vddSrGmySTfGs3BTff2syfrEuUks
4mWrQb38rTbLpxtUklKvFvaH5tVPOaKMa5kmc/GG89Bh/0SWroXeO696F+Pq2fcFLGy25Hc30Z5/
Kd0cNrebqAztZZgk61/KNxRK3aLTgDXWBS0nJeqmJEcUrQovE9Bt/Rq73sZosWOYTBgqIRES/L6W
8xCLgdqCgrP8WdA5hToXuQMo8fdFnUh08k3jsbmrQr07pWWIhHsq7Maa1oPj+tAYu4plQ4fHpwP5
ulZ4eeaaK5Pe88Wrs2Ktegjy89pLwammZbchPjY5oq8FDK3GMPgjbzgxjuRs2UWH0aoXniBz4O/1
n6Lm7cpyw0nPTfPLiPv7CCf6TEvctyzy1KWaad1Mdyeh+qhat9f60EqiiI2AFpcP69ypxWvVTZpn
rTh1EaZJFBRIYH8pFpXOgdLkOie1Z8APf63bZgPNIHdQ366VY5nBSKzSWFkiV91OJaQQyM6Fp3Ht
lRFfn4X74VpEZm0R4L0atHmltFN1/Ec5ORJI43P7naKeopnWxb1fRekqkUON79/4uhaZaNEIsu/1
cFmm2I59MbmahP/tWnbiBO8ZKbv+PHZlPRs59EK8jvTVP1aho+E3x7g2tTWhaMmi6mJjazkx0clZ
ZZy/16U0fKxTVVScCizAyr1O78Lr7LNI8GsytMU5IhMJzZ3GrObQC/5ZtJoTTU+tFO/zZ+HqtMJe
NF0c7FKzgsZMni3WXEyTaDnpi/ZtdQ7iSRKOEpqJ1o8aNhg7baUDecC/iZtEs4a3RMuHbV7E21HV
NmXXQWuQMdnCmX7j2oOOd0zUc00HrnAtbjvHN0gxMaKFM/kTrxVuxrFibtklyMeiOqEbjpblEKHh
qOXxWvMOTnOvppyGwrZTN6WaYuGd6t6QvSlNsxTMqwZ9iInN0qnaDw5j9sqN43erIxR2KoRt1ZfU
Mr7/2vrWMwnY+vJaDBOBnU5XrlvlmnhGy0uez1QVTwZeVBD1Y9fJY2T71vJaIrNuNQ+DMeIzICWK
2hm7/Og3wToeo3bvWC35Il1l855Fhk9snCDaqqcoLIFpW2oV7X3HSI6CwmwuG1s5+wRqzX5W0ZZC
AeoQKwqB1YZmavF2psb9+seaeog74RM6OJbwtJHCy5Vn69WLjmX+fiDYyzk0fdEXh1ZWtbiYEfaC
+9E0Eaz/U/1t9lm0KXqf+JrE155+U4jniJc2CIjACPxajZP0xt8z8Kyb1o7qpyyWJB38WZW7ubGP
h4gK4LeVOWrBu8AdkvVfqnPiq/fEhBIq9E8Vup3Xa97zVJmG2cwMe/z4TZWuYLshq0oJf1ul5yp4
WSdwn0SBA7tyRzr0167ctVyXasRhsqzOMndxCf4o2UXGwMLEOy10+BVCg7j3X6vbYXrpt+zXLri/
73X70E4qCyf9VuWGt+G+DOh30by7lu0yNMdl7k1qHYuZlBFPyciWdQ8AegIbgXGf6nWU62+jU7bX
Wt1AwyHzZuWHcgsSIeVwX9/lDWRcEdbfflTsnanA+Kd0/1u1zqLBvEqH9047L3Pl0hwtHfQAs7ip
w/e7kj1WHRCr3mj/WrJbafmUFThKvTy8/FK2E/PGpCy2mfT4ZGdk0lbmLb3foiCALWzPrZtyCCP+
ArwdBoe7TJWLBFgL4Zcrqy33/8nbeS03jqZb9lUm5h5x4M3EzLkgCXpSoiTK3SBk4b3H088CslJK
ZVdVZ3VXn4huRaqSUkok+OMze69tkOna9PGVKLVXaQ7x0SA4Gg9krht3bcc2C4gYhi2cNY8aehEl
abj5v0WGcFC65lwZLlHnnWh/Lf471ZcvAIs0L4GMrnhGxKxz+DZg/LkL8Fy1ve3KULz+qRPIndEw
KfqIvWVXmBcFL9pcKIX8xCQM/3ubkJtGDl6870qkNMswiTsiueBu7AYBGbMlOO9inGjrHzoEt62c
G9j4FlOdxFdIv34rjRMTDnSFOWYYOXno29dSe5MMf9kCORkikgWMR6+pji13BnnYBTqJVUBuQ4jX
3zsJ3IfrVmPg6ksXXdpcGDJipYTlhNCsApbfySC+cpQj0VcfdMJZ5Ib5YOKcQmWfsZXTaPzc9pCx
E5LChyC9L/q1SjJBIhVAYeg/0JTPBpG0HnqQ1OhXLQVCxIRAl0Y76bdehCUvuevLhvwAGQJi1kTk
I+L3gn/uz0OMyh0Ac6XdmHh9dOvaSp86ppKI5jj/z3G2zoKzcyh3DnvbpsiXVbVTFTggJ1RRM727
F9Xy2LM1DBrRVrKbOOO25uANIQSezCACBbiy0Y7hA8/xNyX+cwgUI8VI3aC6SK29z/42KPR5zySg
FEViCoZz7+gE+7Bl02oUZue6U7eFudbIgzA7+RESZ6yuBJkVb0QfaN2iWJ6pyEF63Gvg7cTisuZW
kfnoPI1NjXLN7E4miedRdIoqCGwp6bjda4/fTwoeIkNnZXarqC6BLIxpuGOlvEhqXbLjIXDJofhC
eBCpz997L9W9F1rjQg/Lg2N6hwhznF8lWNOjo5i3y1y/1r1XqVzhbj6OSD9N2A2tvy0CxvG2ppEr
lWAXWGQ8UyOMW48h+RSXQ3syq7UDcBr710bUIOoIPAos17hekMMqXzZiVudLqxnafOnmzLmXcuEY
AGPGWXdbeye1Apz7dd4NCogFsyBZF5Ug3ygObPHPuXepC+4arx5NQhrWT2N7V/lOsK1IZ6ZbzYMV
ObazTg6yoysY1dLpRfuzzSsAayIuyNs7yWv99TQJz2WW2aJlwWscez26XjSqqlWvf2EmnicJ0Xyi
mF0HXa5sp5G4m6qPvvH6MRRXM6/D1SaRSVsqD59NX9LzppJz5N4ykutxMv5T1yeaV3kNGfPnvi90
dwaRZ6tUqDniiwY2yjgh/2j9Au76XmNuS8PdRy2DxD9qAckAWQQpo6Zpiq7H6JDjgRmb4HRXn+P0
j37QD5ybXHv/l1rCXPTeB4eMq7Er9NrGWzvcpcn98I5/uTv0FYsJtprS4/5LHaKkOaSk5zazscC1
iK+Q09t/v01UCkyU6KHBRbT9/g/6RH0U/Pd9AAINfPfvNYuG+BBm7XPQgWowEwc22D/0i5ZHslho
FdUhZsxtB2EuxTMrAfzWSOQDsEDqBK1e/dNeUSl5K0cyx5zS+Ops6hp9Hw2KGaLCaRyg7x9do5ST
owl9qllOrWOsjoMiWSeQ28AKJRouu/mvTaRUyMm6CQ18vP9SJ9k6Aub5DBHIX+gmG+bcR09XsVcy
QSx7uFW/1FYGTbrSQuZpH3uIX2stUepj9cEAyc0nemgt6i74wIdf6C/rQi7sMPBP/7S3TAvcBYEY
Xf19/aUgDO2uTEGifPSYRtuiytE1+NFjo4n5CXh80+urb92m5A7CJhCl0y92nI2hrUonW4Y5hYmf
rTtZgto5bkx8KdkoUbb7vf4TPXNxEC1h5AfRf7IlQLtWqP5yakJH/unSF+p0kwtJtugThxYPHlUK
tY9tyq93okmqA1HsFn/ejXolGxXghskqaOX3Nm+uyjaCK5Pk+eqfNqN+Zx0B0JJg9pca0sQhs9W3
SmLa6Eq7sECpDkLA/qWuVMp01mZq+215M3WmasA9PQFM+/d0p00Nt0pFlPVTh2rlKGdC1N+zYcle
npAoxWPIPDB78YtlCoxw4UfYDhynTJFVqO1uWgB9a1axLsWmLbE5Mu1y0HuTjr23bNP1+HreIXAO
vvaxjSgw9ck1Im01rFFrqv4x41RwOI46JSstNAoAbOxAKxWocqkvkA6UV4FiQ3q/JERaSSd95eei
SRLiO6X3oSR8NLuJrgiPEkv+yIrYC99ypyBTx3xKlRaMoF7OG0PQN2qGEvKj/Y2idCBxI5lVviLu
w7q7mJZSUxssKT3MN9FXbepBc1nIUrYcBkwcIf7vL02xqETBRTIo+V5t2R8pgbENdWj/ZXkrZ4Ri
6YafzxoRiu20whob5SqOnSUKKUNw+7WMwrI303OlGfW1q5UyMY+/9c1xaPCSqPjvrYpMP5hMq2nF
5YjZg9WkG1e7mBZdkfbCHp6JDffoQidKsCOzM40JtcDFPa69FCBOOJeHpR5irlKTYoWsA+4eY7qp
sW5bPPdS0lx+rsCEyKSkLpc5K+ft7zTZUuG/10UVHuW2QFqRiteh7qgHv8lVmFBENHjNkLFpFTAd
iOuxBdcjwoXFPl5+tuHQnd/lG09y0OMlHu9w2SDwKBqthK6Eo08Y1JWaxyZruGQpyKFHgIhIlmVp
HAIVzgkcDkSThnrRF0q/wlP83FodUSwVMTz0mU5tROumIQpErLRyE5b4EFq8WanwYsnjT0brDs3c
5ef97Nw12jhSbOULVg4YnbR4XqGJWMq+fjt18SpEitYBoTJ18g2RL9JIIR67eW1wr0UYjUEoHUXT
I/ZBu5S617zTroZMUFZaKd6NbT0Q5Cfv4qOp77zkOnDcmy99/aDWIQF/d2Nrr7a21PomQV1CsNSA
YU37uKnDd0IVzjp+j3/o8OGlKfMicI9epp19eTgIgljPVYtX2sRUORaSQqSOGU0FyJGR1xyK5ayo
29ux2RchvlHkutzOu7eerawoRDfjvg6nDx6hBKHQ2PyL4UoI6/5b/+/VOpFbsFMomKLq2PAK9Hii
I56daIClAC4rc5d1e52NpI7f5gJZTahp761ctv59uv4+HuiiNytyl+OEQPG0RZtATBrIMTLztXqp
Q5qINWv2fV5AC8Ewsp5rksPg1pgFZALjav1hdGAU4ixEt8v4IPCeiOCELI9BtzmbZbu3OP1MA0IM
7akRDmzQgUIwnm06X98RsanvFMCAKz/GD+1p4Ctdx5BtokHQHBa1snfwJNYz1zgSqhakIwKqUlFV
ZFrDTU/KNzJH+jqI63UZOmToaVJX75K8uBJQR63Yn7iLLgwILgCis3XLgQRPtG+zTDHLBWNeF0hd
s5XqUqUaH6cMWWJPs4k+9ZfGaLadPgh+XTPfsZhl5pV56VQjv1NA0z5NLNReyeyW5QSGxTbcGvqT
AfRjN/2X6cOQ3demFeOAj6Nv/1n7eEAjv3wbbYwGLBb6ZB/mUObgNBHKUkUcoJ0VOVuvlt9yl8Ro
WW58+xKmY0/a0MBteM5MGwEpPrFFeUhPLCWJ+iHsgnfog3we1vJDkNnlojhEh+4gAXGblbsS1Cvp
UpfcVDi9w4f+mnd/vie+uXsvVsiz0JfulaP5MEtPwOTEBwFC4gW5b3uQB7CUZ84xfcZ1fAlwQcOZ
dc9LpN+bu/LaWwMbAvRvsM65MLIVmYac9THJsgT/SfMRsKMuinJuHMVL2IQAO5HXF/oWMTQ0EDAR
prGRTshTyBGiDH8g+qw39tT0fJmBvHiOnVx7Ni/NV3OTv/nNg4f2LlhArFdJaTs177lia7ftHngD
yZ9g/Mj5ImU2ZHpwtFbGbXqDDNy9JGvulg06ucD+yoD7ym2MYOwTOK3HIVhB/XgeHpkLGCsWHqmM
ThsaG6LrhaQvql21lnJU7ktiVrstEWzkfHWiNTdBF4302JUu7doQ6Myyb8mwXUIckVtbKXcSyq2A
X8eGFkuHLR6Khr2nrcFqGZFX0E9s2KUkcqHuFuxWv0Sb1/HrnXJOp11st7ZvMqYH+MGRwB0FqeG8
Q6HHcwhF6i6qVtlCQ9p8NPnJFSTMVALFvZyt2JizLER7xywlwuWL2+8CL7m/4cOBmDC84aCAtZGQ
DKGlvec5Dnl79SvEnoWyJp4QAh+xjnI7H+2Wjd0DY6lmvu2fUp4ttMlvmgORbFc8E/XEy4NEq7MZ
hQCWjy4sUFXMwdy1nly1zaazHoQjh5h11LSt/iBk5DJyWcQCRdLMwKFKasZRfUXvxNgGQX+VbYvG
Y90wR08imDfGMSlmZQAmYqe/arZwGm6dC5Rr5QMCzzy5qm66YsG/7T4inL5PyEFsXlH0AydV35Sl
f2Qv+0QgFPFr1V17JnHC1+eE10FjI1tsbbJqSebpOVsW16PRmfiJB94ByjNpc0QHNqwmcl60WcwF
fs5JpFtox/CsIXRmCkR6BETtzIZ8dtew9GrXGT//lp9XrA+4OHhPUkQJcLBJy57dFOyB8plBBX3G
zNK7G35NvnXTsAO8T9N5YoJI3LvUiyy78PPyWGwIxxBpDxFvtrGDvYV/AUdNyiu15Hvk4YIXKFmI
zm0d3rrDCl6dHq6ieic8g+/zr1xpXRP9ZtElzPOjdUHGh8heqTt0m2bPYjN1l1y5Kslqs3xV7Gqy
DrbVNjwERFjTH7/2ZLzei9Y+2jtABuF6oYRDqp1s0md4ZQ5eAOzI0H9nxj3XVT8wnETGOB9H8GuZ
M6N+Dmx1nZT4Orw1gjLDXIT30YosB8oB5Put3d2C+AsvyOWM5+CNQL2VIwpuDipdIOfP5BKZs3Bq
96hXGiBgBzR0XOwms3I7ekQrB5+hg1J+ws/BBju8aRDKzKwb05rXd2zvFOStc2XD0u2e0MqVfoZz
vrMeCDakotI2ZE8ulXOCK8U29rtUsofrNrZJzxVn+WV0Qg3/UC3BqvtzlaUkB/YiWwBRMV7ZY7rr
+Ija6b65V1fmI78DW0LmFmtv26yaYYZ4pNxH8WKwrQ1I6u4CVRmTbxGAWboUjw5RpTM4UHgCiGZe
MD6ursoL+BU77brmk3vzhP330dt8m+VSKACNsK0aq8a8a66DfmmuBg79jbW0nmU7vuUOWl2idkF/
SZSbeyzIJaU1n8kHBsfEauKwHWz1nD3X5IVzwqo3ytE/k7q5huvsKlvCwBwgeLi4xHUU7rNqk4mX
+kk9GNfpbVwyq52h42TmB9ss0NbFK80Bfv5dsZHuodEMFxgCjtxhEIXiMPCf6XnQQFquDSYRJoxR
zyN1HseLzNnyvMcL9T7fMejJVLu4l+hPILlcmEfEO4W0NIRVA3JbWHfSktfJ8Zb8Lml4EonxVNGR
z7E4NPhRCKI/YMoBqBukeySC0muZP1NUWPkirfbqybsRYG/MpKV5klfWteQtUHen+sxFTkA3R1SJ
XRBvvkEJSMhit/fXPgUBgXhHVkmiesx19scz870h8hxc2sy9G17i43TMqba7jR/x5rTgRB5jd01V
ZNn9ZbwCL3RyfaTlz0AUA/PESsB/pA1siU8mRc2bBdXOzEh+1g8c/nWP+H7ntMSxc6UL77MmX5mG
nQaXnD8k/9CE3YTb5rq3vRfpTrAW9ATtIXrAv6LcSxcDOE3CEC6izbDMT1jCkN3HJ/eR+xKHgaI8
Wc2yPjQX6ZUPk+aFFRgpj3cM7k1rATTI4gkgTpZbGeeju2Z3xzLCjlCTnV2S4vV5qK0s7i3pkpuK
xGn3EIwD/fCCTWt/6u4d5xoRf0gJulG4YsFKk2ZZj/mJziM6XtDbqL+z5/ycPqbOXr3N/CtYEtnO
Yp2zDh7GulNY+k9dOkNi3viLQpqFW5AMynrgRnEnrbOluiJoNp4BMsjX4qrasI2tSYxdeMUql5f1
m6kt2BFzbLo5nKtZ/WBeiyhwr5M1JNqH+o0gn4wq4IYkTGx6CtjRaOYeRTs+G+LcuUxP6ty9yvbx
MA+fGFHm78qyfsxwx7z32/hJVk6xPwcZSChBe2h2bcslPYuuuef5J2CulwQOaP6m2vp2/6iypT9z
qkMHTfiuOKuO4a64xqrPXURZmwD/2OSQcYsd6UlZim98IgHjczdE4Xq487oVurMgt0mxdm5kvG87
7SrDauMtvegUvykDRawdv2kGZOHTYO1CaSnYZrJUjOM4L7xs9I3DbbEXSU/m/P6yBBl0CIUhNyhi
z0voE/ifaG1blZMO738IIWJcjeR+QatuG/g2Svz4wQpRnnpARh3dJ6jCCdZ+L4sXPBhsbUbuHsDQ
OVzHN2qY5KKgSDgpycxx5xFVwtao7KIgCn6ePQQ1Ne5MfUPvnMMpDOk+ZvUZAT3XMUCRffNqvLSP
WPRHTsdz/kbfiOguJejhvdSXHTealuHsFhuidgcsiHuWmMyllbHFHkleerxiOiMtWpZDhELqDwyP
EhJ9haXULLLdmHZ09CGnz3ppqb6KG0pERPxEau7UQ77GLsbxAk7iGD0km2DldfPyuSYjFvHHTb5L
4ZzjXj34F+YqP5rmTlx1b82beeSqZNcd3wwH75C8WDfuBWNpyKfP1sa/LfYNV4Ezy287IKHJuzRc
9oQLkaccsTzbkMXMeKh7McxVhkGaxbqEnZULXShZrcfKvIH1jrVa5SlWUcrvulxztwN9rKcZ4q51
I2nXTX8Lw+/AolhYiSUp5lXE3bYe/3b6MD1u+tP0ZUbrcpCHBIZ7kJd2FqLM/NujU2OAQdJfRm61
buPAO5WiBO+1UxaKCR3W45yp8pLhsljIzJh4vjLF7VYxCXKLoCOGZIwz0oIL1+t4Y8clPKgMBZNm
hCff8na6ZvKzjasrQY3FZQPbfD0YImOxJFcX0wJLhjvCBAnAfa2nS18mGf53tliOpeGSc8horYLq
AdY8Sbd12V5LsQeQIomWv7fSiuTiuiwVdHWO+SR7KjcuATtur8A3RJviFpG8kC2jsIkoxHIpO/FS
8Tvvlgg/LVdV9GwGWbBuVcwbxQF9pEGvmNZfaZ5WVznVkal4C8vCc0y4CM1ap9Kule1OrbmvZ+HA
KMVsd14Q4e+AGfSxESO4D7wX58MkhZy2YqoQXGVpuzUzY2dwcwJ7t4PKspBg31A/UiG3qXOKfALS
lbDcVjLopRSRnR5w/o36yAhg0sgikY10w7qM9vqyykRE5uqAoVImL7sH3oNOrLT/eHfmZN29Dol+
87E/c4KnqC6gZ1jSm5pBt9cak93eKKf8vksLajUifoRmxQnBgQ9mxkz2+1JtcE9xkmj3cX0/OVXG
1VpSD5gT28Wfb9fyxNhJJWv6SXQpEsngxMBUcwxZLZBGWt/hTo9CBHujAPP7tk0q6IZMN/rcuOX1
cM4NEkHqQCiRwMHPRlTC9t1t7yZxpkwyXwiN66s+U/eqpSoRqDapL0tPRk6JEv1jExcm0GsKaIXD
XZsLd6NiU+ce2lgK88Ymvfuq3MQ2Ekos7DGsLEomar7R0fL/KOKsRPU+6djHT1s6Aas7a+qW4tq6
5VT+R0GnF9MQZwklqpJW5yQXIm4+CrV2az0XiOV/FHcaKQVzFuM/VVnmqw+jxrNADkULiiL4+wIv
beqliyVmLnsYcD8Un1IRu5srT8OGN+3xAAmuUsk/T6u8INNOVm/cfko/f97m9RbjoLiC6f2bANQK
Gg3w1hn0HgRBhSMlEumWgcekC88f7CpWCJgnQ2Zt+jnslh+3fGgMvJWhrBr60qCCb/pdGIrxEP2p
fwOD/klTwQmVkhHaZlVtJo3oT3s/wVWSTZkz0xt3fxyRttLnuBUdgKHYKRZunV2YVnIaxaPTGrAx
4CH3JRQgqbqy2rLkemvPP60E5ZLrkNi/oE3xlbAgXJPYprm6sMyk9KTw1DLmZENYYIY7aYWK9Sus
7wIsdHMHPOaMMzzeW/ntpD2VkuDBqCzMz6P+VCUROHBNlM0/SFDNhNCjlF56siFpgkAua9jLF18X
iJB1EGGS5/lFkppHdK6pF5+7mjtSQ1UwSVP7DuWNGubHjDHDaIAZF4tKU99lKW6wn5aLotptSxhe
yFa9jkI2qx5EfeciXsX7uka8xzq3Kt+sDmQIMbhimVPgJ4e0V5jNxO5hfpWa2ibO8+tRz9plxapp
WedMmta4KF6zaPtV1fp19RgKyzKEHTBuH4m4RVIzIAhxaXH6hye9t/q5llPYl14+n4SuiiDvK1Is
yPMde1WzvfJNKJXjQlKcKJtavFZyoAH/KHqtw2xdlgOuigaGZiHuPhaUXVM9NFmQ43z8LoLVqYlw
+J1SgXiVprZ7T7lwm2RnSNrFT5JYiTh3weiWUenpc1XjU300aDkh7GODnhiFXUkdFRmL1IrPk1sr
yRirFW2zizz3LBrd4nd2mmIjr0pOs9m016wa5SgN8u202vTVsEaQs9W0ZAAI7e8+tpyxSQ0aVdm5
7SKaaL26/tDX1mPAUK9ywMvW6lNn2+HUd1Xaqp83nwqSOT9j0Pdl+9mY/rWAJPgWPyi4/PCelbvH
nRgLWcGNTEqUEEc20QBqAyb1jzaiRgkNtMLeAHmEtWgQ0HcMsK9EF1aSkzTNRQjFtsEpttBH74gr
W4vPNWnPAAhtG60hol01xDoH8xcA4m/K3Tg1N+gsa9sUgIlPEt7vi9MWFAzpCcR3j1LeUmTPicxv
qXj0ZZOmlwChyx7rDLZNdL2FCRy4jlOCG37eprY3jYD/zdQxuX0X+Jay58MF8OxBxS6H0BftNnPN
isCm2lxHhs8MotBObYx8JRvqzZdda6Y7WBldblSsrSJUr3lfUoCW2p0McXUuhvFD6IjntvD6lUYg
x4cWWG66paa0zvxj/arCQZ6XAYrbcQWLEcOYSSo6vi/iYF1nJmCOM2tNjq4GQdh52XBdhOwgONg1
1f7YyppJCnnWlF7ruC4OXzezjVNdueWGXK1nXfYJuEt0vJ/9e5C66MpHFbHDM5Sqql13zNc+1cR6
yY4aCPrcyF8mUTHsbwtVmBOjtC1BTy+lOEThOQqME1k6O2IN4Oj7GncUkM6jwL+eLHusaGowMRhS
/3Cd61bGQVZwbnCwHQwRpmENx3Pc6lYE5a38BLGRshRMgK0yuRwrMqrVbRm36nb600+fdhFCcbL1
Zm4ePvvshmxJybVta3o/fpj+27QS9kX30Q2ceDt9yBtGWz/shyWZlAiAtaWevGipWKL3Jgf4t2Wx
W201r2HCh0RzjkEU1MYITe4awR5K0bUjPyOtKau2jeumG5WpkzaSq8nF+u1D3WcnIVaM5YCDHQtT
TyK1rIGllD0F/Of4IUmgl1QPltQZW+Hjg48fQR20fBOMDLIJRBbLHT9OXldLQxOvKrWAk2Z5LBXG
/bTotPKqqbVwH+WhupqQB//10v0f9y39jfJUTmmVL2kGadX1qp8+/e+bNOZ//3f8mo/HfP2K/z74
L0Vapu/Vnz5q9ZYen+K38ucHffnO/Ou//XSLp+rpyyf2hBo71W9Ff/VW1lH1PWVzfOSv/uX/evsV
YBk4MBBg//XjP/DbF46/wf/730jFkreXyn+pqx9pZd++7O+GlanqP3AoSBmwZFEmjZRXXJR/ImSQ
n0yIaeo3a9CVEtFGfmR7QwIerKruez18NkUuoiwdIMzAnJ+HgV7inerDrSkxdhIr88ZszHArRAht
uzraNyb1FPqEo5wXY0VJPWUEdCN9rXYzc9zbq0pMnrOb4Xg2c2s5Le0tHU2BQfJg5jTiQvRYDxFX
x0IiBx/lSvybgguzgPxf/k0xFymwynvIyTc1xvVZnkGh0bXgWRcykUQdHh5KMJBTPFCbrGG+CWRq
PmhM6nAjC3bsUCi34hVO4GeyzhDyatl9lPrvqVspM5zB7E51+SR5Jj7xhN9Hz7rKFov8XpfQ4EMI
T2atwK8H802m/0nERSMYm6IwNy4UXdspeWrG5At44uhSgvBdDlnp6TpPJS4qSrCcbxphpqUYdM/8
CjwNdCaxX+JqKnhUI/IzNJkq2J4jM1BAdrcO1CJbphEtlZ4Ttd2E6qk168oevzJQSUvwRzn2wIZ2
5vY8BRluYEje0nACSE9zgH89KvknI3fQdppKhmvSKjJuFX4gJdNJ7xvcc1haUBsNthywTN/7JE/X
uYIpR3P6cNFS1QISitwX6mQGEoV1Y4lYjJWEnNVSpDL1CDJYqqQvkn7GKh/sSHnjmE64z3FrzjMh
GpbZIA7r1uTZIwOc76kR8CEJN9NF4ueoTnoVXldmcB1IPdM/yhXij6yb1sTlLId8iEXt1Pj8UC5x
nxuyFS1GozXTKjfutiOE126y8SqqeCwwQWLpJdAFacngpIEqRt5Mx9PEhVVHKL1iTTtyPb93FoWe
LPOjR63/rKisUmXQbcTfafieJWIR28rk9t8Q/hPHPEus1U2wuEBZxbwkoqks7qfXO4YjMINT6c+r
lt/X9bhkDIt2OM1xWde6GW1FyX03rfGq1nks6OxsbhpcKunoDAH60p8jj091M3hG/c/r31km5tfQ
P9Y8XYZq3PQDr3yb8z4xjNbhvhUzBQPrO7eM8p56DmSRwSts1lxMJu/G6clIsPbPSUoZDlkYP8cp
2duOCDE0kkvNVh0u2igsnW1PVuZVjNd8LmdM19uib+ZKRVrXQIIuXssUZFCh8pRCScAX7JU7ONnd
CuCFtFdyx5/Dhpft0OBN2bfK3m+ZiSd1ylWW8Jddm4QHU+aNqogcBCbuTjvs3cgWeZ8QdOufoKEe
p7cXpBeIf1It250akSuYmh2GX/YLYszLrbLU37okH646kSKpkca3YWimTO14bYWYX19wkr3eOOMR
wiWQZCRp4QXN0B7y+g3oI5ZpVlir0lWZysQRqUMKUPKWQPL5dAGMVzhv8RNu1mSl9BxjFh2vrQ7W
AEOal66q29GOwGXUhXJlN4HkkIeoCWsSLfw5genZPKlhcjuWwuml+c9+zx9aKXx3kSfOLIV3DyBv
9B1KZc3lBIu5WNTJ3vCJqNc6bWW2wbMALoEUuzbZOyGxihHM8Xk9iMLa1XifpoMm7XskEEtD5yKD
tZLsBXJZUQtyfBlBTMQ1h4M04BHo1JU1hlaJQsc3k9pmrpYKBvpKVBZFodFNw9Ul9w2AgJHAq2ES
Kq7FVFOgcTFXQy/B4dby0glGCFkS9IGnWOzBpKRfgdeV7UxtyA3K+bWdhh+hrWmleIukhMpxgsVG
xA5nPJsI4JMhS/IqNj76KsEVbvje3iV+ApGdvnqS+wARlEMitFaRohaig5z3eUeOGpECpOJFImwa
Mdl3utodayN8t1SNp6bnHTA917AmwwUZQd4lI0ALCx0sHbWrSlJfNY5AlSmmEQkE40hDvCCrLFoh
53/PMboZMTnNvOmzmetznqhC5C+longxRQFDhsCWCKTDbZyqqR0K3iVOAnQISJIVzISEQHd0wkJU
RtJCr9H/y2GbirOkE3TAd9HwGGoRwz/dMFXdtkypFGbDUARQmVJGRVnAbtPHD6u5YbQozTaDKOaS
XO+3EIZmiuiAIMo8h7yKVtbeyRqtLikqdYRJQEVcYibKrkHyEFaiPaKXS9oYL5Ng7+bCNnPqJ6FK
09fSal5UX0yR+Shd+G7mioBmzBTG5ELeF+26wsO1tOIQjjs9eg6kjlaboEq1ERYudyI276bDIjgl
RShSkrY8ktqFkCQhLzpeU41Xwn3vqsjmardhOOuNKTBFEUljoxXm/tFtcjzXgsdBdkW6GNjruJrY
nZ/VSBGJJFWyyPgPVyRYkzlCxyOCILQV0AxOr6+lSaYYT2UXnv+0OinieD/e5/+gQCkG790r9ONY
o9Qt+ycVl/rv1CmDl914TnrVOPlDGRWrXuzsEpY3sbh/sWIJXd5lleo9/1LV4otUDrRS44f/odJl
MKDgZwRV/+vli1+2R37FHI3If7iEmcqrRCGo7rOOKQzDX8Mb+YNSxgFyPxc9xDu/XM7IknvKqwRF
xK+VNGWQ8IIBPucC/rvrmgkig1iUCuoPipvBoHrLs3j/U4EzhM9qbXwr/2uVW/rfXetgmB5LTu6v
7pg9prWR/ReLHsKdKX511CR/vfKRuyjEPgkJ6Wv1AymtmxUe98D/wRIoa0pvbQDbmsqg1oH+04XN
D6WQk0HSU5WLf6MaovKi+pAJeB1L4i8VETPDa8qVV4j+50LHyM2cX1wM9Ek/FUdx2YMadMg1nSqk
KnVBwY0d2h+VSUqT4Rhsn8ZKySM7MRjqhzQfB/dS9PpZMLlyvKoUk0ltSXeYo4xd5IGVk0JEZtWP
1ZMjwwBsaWZ+r4KKYBsts/HUFyRUX0rHku8/VEu5MRO2AoHyv1FPBR75zD0KHJ1teAev5rOsosim
iaDhjcY23e3040d5NfQVpo4h3P69JVZV9t3awAgz+/M6S+uglibEW3/UWQRXBmSm/4VSq9bDpcY0
/ffLrSFXi1Hu8K3i0qOse7FE2Xyaqi41T0hc1YLlj5VX34bi2Uuji6n6UlKRRR5DAoDLtUTomCjF
ik1CFDHnUxFGvl69U43YOkPUMl9VvdcQgA+5tjC06L1wlUVXqsdvRVkRMPmtvhk/JhOI6hNVYvt5
Q0LlZ5GWyC6yvRSv80JIZXEVQrQpZ+x6urWVOq+qIjXnclDQgnzUbH6Be5wisryscZocfCosSJqR
pdqd5JuqHftpj9Hjs5rLmwZlZq3f+3iaU0QYgWzYLt/AICImVBHIhg5dOL2/TOwtReFHhTcI5i73
JLVZNl2joGNKxvHIwBABOWxdSfAsiTBeOFXY36katre5oARsazVm5eUyCwaHJ44yMIsL2dpiAyf9
RYZh8VstGGuxzoQTQcFaa3S5t6MqyLx1CF2RdJiE9kgtxotGA5f1JwVi7eJW8RmXfIytKuE9LJSr
35tcJSZyNV8oTfQdCcs0iMbfJ1hukjm7Jn//MsSCNUIgqr/5aY71O1VjopMnnAznaQjTS8NR8oTT
NNv6sYCMJAX/EIo0VUAnZFyKtua0pFiPz+jHqGssJtuWRCDpaaon+5TZTHd2TLb1sq8yyrkaR18F
mjZhSG5+Li5L3YMR4Oy7CkGmWByngzar4mFW10jOxnnYn9aZquJdJsXinwzH9EzbFXSe03xsqjZd
o7inKcrA0SixvGI0bwMfPVYWMT4SEk1NPTZWcB81zupzbuYmr0oe8L4F5/hRhCp8ydSBfczQjCi0
Fb0/fM7R1HBtqtgIPJAZn+M0MYjWIit7V25RQ+vmNBxTO/3RMaqXabLmNwgaowB5VBvv/CRGuzpO
2PRpzAnWkjj1R0kfiB1m2hZ644qsczcfE7c/KFudUnhVs7vPuVvemXdBjZqz5KxYjAO40s0ZvHeM
rwI00GwBwizRNlqbL9qGYRKt02wsaOvE4hZErOmfFbWlArgqCpJ16rtH3+Dq4f8rxlMAXAxs+VVq
3BWVCWLvx1ldAPJ14UNKpyYoo25uEK44+2lsJxn9pdD8f/bOY0luJduyv/Ksx40ywOFwAIM3ydAq
dVJNYEkFLR3663sheHnJy8uqrjLrWb9JMjIZOhAOP+fsvbb1STSfLLKkH4UO0Mb60Q2jeDo2CDiX
Rp4THOVsptvf74H7gMgkLBvXlt6f++C5tgAJmF//3tmrR0DCc3abxny+P/f3/twQpxO4L4kINqkL
Xma1DRMI+xMqGWQFn8b+6iQhfrwQj37bNjfhI2YquM00/4A4DAtPi2af/yVoNxGxAJUg1oKWRSbN
rz+6gUyCDtkCOf57RxCb9ltn2EcEWQdsacvQfGsRWPijNSgbHHO0cX50B8MFhDIP4bvf7KSHZEkF
OfxoFBrUd7B2dst2OrA5HGL7+doypOe3D635yKY6rRGLezkBV7ROv2+sZWOtu2Er5/g5nsetlVr3
P7qJTQ8zIQIln5b5oZYjk9Q8OLU2gozftBdpJr4rGE3uv7cYRQP12CPn/dpmrIjevonrMV3/X/ff
DAp2kcaI/pe+I0hRa1vnA8gRmo8GC9kqaevDt704Z9VVGa2u2/EqRP0tTBRuZqS2tA0eO8/OkF3U
3f6XrqTq2BL6gm/tFLu3Y0L3p2yaV1H6X//cp6M74BxVT+iXq2BXSuNbt7IN7fs0mkkP/L5l96M3
WrMW/aZxCftp8QrIbZPEBSeD9GLzLtw4+cJ+JUqU3Hk/tp8M4krG1pCk2MobaaXleulpwiUOVpGB
6vzPxmYvHb0qQshYfcFoN5q8FxNUarkg2eCa1BczRxb8o9Xpu5BLzHxwkOP/883+IP17yxYMWH7s
90UVfEqFy9yRBmhUJTAqs6dvPVDn3dBivP7RBq2n6mOVmjRrtfPcMytaXduhvy8ApobdUui3JLH8
rgiwVXjvpp+vh/jo79uUzKsEA06rdoMcSNdYKoLKLe9iO96SZM5kY/bRHmbzw++qA3JWg1Wva7St
3zup/0GJkEvhwPmTh2uZ4PmGw2Aqguf0U6lQs9xPQXe4NluXcmEe3MswIAlKTE6/AdOMOgo22CY3
tot0LZjNLyYZ4t4coqDNpofZziFKFvX7GOzZze/KiblvGs5O2e1f27PmkL5tKvP4vUPrATmvTPOL
IynqvWD80AZMXVKZhSsVvjLh65kMnZ3hfdSWANqWti2E+/mmGVtzde3d+qk6+B23dhG/bS2CP39T
d5AcyxTLNaAWIv1CqmfTSxAP0LlWdTeO22tTV40IPIjnJlHONjNc+ad6RNIQolT+0eD9uSARE73s
zCT65M9e71+LkgS/yWhYu78XJsh95Kpo0HDS/wUTt44tM4I9yqkysi8/2sCGUz1BV9OryL/YGpvk
j24wptiwNKLbAuBMIpEMVuLiapqsrrBup9l8dz16fMjb6O+blWdMx6gw1OaXAiadJQGthr4b+uBt
nOT7a784vPVdO93lUharazkzRvSP5yFat4nLMQCX+1rQwLXCe1588QarPsaOwtsUea/X9jFbcRKN
0feg+fq5ifyXykZVfbJtLfnI217shVJY4Jjan2y9ZHYjOcJIgARgqXXU2PsYHUhkaStrj8j3PW0I
ThNhC36R1j0dVGJAG/CmQ5m9zcxxDUJ3ubtHUs9erwVR0GDS/OlHVQlcLcsfTUJp10VPUISoZiyR
FEqQZ8d1Z5tPnkfaXzXZ+mgVpP2VAIq9kNiRpXAaFlGB05HAds0hHqoZeQEx9t0x2F4LKYW1+c8U
5Wgey5WFVRQrjohOae7dXSurdJEs+B6KkiahcWxg6PNFsyCit8obBOrleLPUWwiPLXCwyGmiNCCa
QNb4HpO083e5KHZathg7i5gctmJRPiAyenEanDM//lSnHHZtvFiZaqQac2vRxu++lWoJWdprPw3m
Q6x9hmlNeoqK22t//Vq6qckKz65qz1VHKkmTBXBAcx2eiS08Xws6exFnXIPIfWlvroWdMmiGF8VT
4HxRYxE8/VnflWXTnyPX7M/zQxap26qGBGVnnnPkUV5U9KEilfdoQ7K5Fn1US9mmbpg8eNocjxwr
BfHPy8Xrj9RlHhWp7Ov1t7jCiNp1Lmk/c/KU5CQLJksg4fUSdFWncCH7KLc6JSUIn1G47wtjxk7x
vXh0TYVpQVj2cSAX4ui6+o8fP/4mxlAAIY8+50uIoxmPLtC268U/y0wr4LGMpiLUPeM6yATEMYv8
Uz4QvMDGBxL/6M27MhfnmlCwU5NIAqIdvm+y9/lKmpy9fZIXVqPXV+vey4zT9Qfauz8u9UP1xo6D
YKvK1t0w1yeMNG+HE9p3ayMGmOKmq/oToY0UjEv1mhbxcAbUihtOkMU1NTi3mhoPYZ0XCkqk75wC
6lAsrwYeheVvyJydU1cHx0LPR0sl1NzLX+zlqqrAcuA21bjqtHmxbOcSDElPYq1xgu7WkPISFGvP
MdXttRzu/Q5LSz2oy2QY52RmTz7L4SlutXHb5s6pGMB31jbOpdrtrGdDF/5alCrcXX915uiWMDiM
ErCjV9XA4CiLE+usZxxSQ5+RMmTl1TbzAWWDhRjI9wx37oglIHVEumrS8X3eufmbqvPBwC8FN1xz
mtaKkNyOajZy1fNPypY/JEA/B70t2Xff4t8On4l9Ix3Nlsr2bKU4Xjzf/iUdLfMNMcuy6fZujN11
KVzjdOFMFN5z17DFcVr20DJm/Pi/CYn5cfU218VOLAmvv97CNilpeoJQrrf618/2b+Exy7OViAaF
8kzXNn+RxviTFJPfVt3eGq5za8apdpx+LgYQpmOVfl2e448raXd8ceaaNuO/d73GZV/LdH65S4oO
ocnF7hQpv9b8TXn1F+HVz+/63+P1eB2uskDCWj4S3l9eB0WIQehb0e2ziSniMm9hSTM2oaHN6/v8
myvozn+ufNHjiPvXVxqzCeMMtJpZMimOdLj6H9XYv6Ma8zybRKB/rhpbf8leh9e/Blx+u803yZjh
Ov8wJUGUllKOafum4rs2fNHtf/+v5b9cz2U3oHxL8h8cL39EYNr+P/hyCocES4mNyba40R+ZmLb3
DylJcTK5P+HZ1F//SUimdMns/MtS4JuOsixPmiyhHk/vl4MyTRhZWbNfw+kCicRyfpytvkZw6h0H
pgLHOHeAH0uqBPqAflwdjR4bclwX+zxbbBUiIKGDcg3jFtF8OEogdUiHuPquXE+pi403wca7NV1k
zZVuwxPGEFLoyp7ysxfroRTtSecNipfo3Gmcakb4wVOVXrcsQiutFAEzXsjUw2CkYdXRq+krb6cB
Hw/OlB/YWdLFkc4pVSDaYSc4sxdu4qn8QrFNEpum14y0JVnhxNkQpfBOjs5tWfGyLDbbXfaBBqC3
DmS3G8eaZLBJeSs/ct9MNorQNApuPbsxNmVfpMRrmDgpGzQV88I7LBy82o7zBHbxZIaUiaD4IO4H
0XxSU0iwrdxVYHouDay5zeSxbcnHg9chunJNqIjQme8F6GEVZNaTF+M6SL1zkOTE9M4AqM3puSuZ
hhuUdTdthMscyE+9kgmIibFGXzKH5vvZRC9fIMuYhfM0DKJCn5OmT0Hovo/Z7ULtblR1GFodbRpp
fZkLYuoSt7q1MkFUHKZ2cmH0WuQTvAMdf+hKopwBJSVpA6Iut8bVFKOyUcMmZ/klvBK3uGq3HENf
6WCXK7tCkdUQlHEtspTFZ781RfsmF2jj5pGzB93sU4RqGRPfZ8cAtlEE+NMsUPxNLx6ctCMkz0f0
DgWyx3VR3mzvolTcNukwrM0w/Qq8bZ3hbexNm8ZsmV+6mBRUqZ6DAIe3q/GR6mY6sbuYt35Sf7ZK
0MkOCejrVKlq5ST5fcQDKXvEu+e2l7bk5NoJ8VBg8J1s9xz03cUKkB5EY/HU0z8A1mV6q6Zt0UfB
kchS0Khslg+pFz4ILz+XU352zI9Nld9XdUpQEKVwGASQChI+FPRTH+jLHaaKbaMBKZxOlm0/pFP6
oXY4x7hl+dSl+cYlPvxNSrsM9VPejszfowg/udmsc9fYE/bVr2I0/FVwF3b13WgHm8Bl/58GvPIe
v6lySLjXDAmq3LK2eQ8M0Kjpp3YQrVcTMXYhfIl8RPjXoZIj5gDPL99xrLHjvhwGuVW1u++QXEGV
HWAgUFmHOX0fslrQVy0qQrdG3FyZ0yFOwmdlIfhCUFlTXOVfE4/mXnTSg0egu2/dBdI4tiHohK5x
2UB5TxiphjvV4EY11Q4/5ZMypvaRpAAgoDVG6CZ6Y1cZ2KT4qyXWAazuQzY4e/rqeMydtr7Tyt8n
09NEXbPJRrROMmVjEl3cTDWbLA1W5FTHuzbDnGv6VbnSecLWEUZoCG/oJsmxxCKEx9gN30anLDUp
eR6H6mOTOcG9c2tjsThiS7ulmx1tq2VtM2Ic+2VA0GRgvZ2Gsdwic33MY9dYCw9HNvItHOr4JNoj
cTcri1ALCGBltZbGoGGW1A/1lJEVPAN+EOxxb9AO4vgnSwx2bCV3eRmSTDixOvVA/Gpf7hlA4kQA
dg6LDJRD16LXjMw7MKn+NvBx+QLrCOLoqVzAqBk0J91GJO22+VeiFaxdS/zDdoqsT258REhoHYen
QCf7fqI/BZoCtwZhGvdubWWY54fbfnoQdnJqC5xgto25piJL2AvMT0mM2zwXzptZFE9xCIahF9Jd
OV2gTkriOEzG3joUatr0Xh5ih8MrndEhOFVizrcDT8Cu2+YUd6I5iSEBJmLMn/uUApe8Y5vQusRy
PFRRxNH2jrcjv6jdT1384I563PkWAze8qJw3FiKSEE54qLpwzV64WRZ+sVCNTGusNuVi583RuO7n
Mj7JGGN4GiSLOrpOz06WUblO0SHz+l2ZDs6u84aRRYd1FEz9vEhoyQ4IcCTktv4qXFr8VTAbJ/LU
jVOcacJoenFvFA47/X6RtRnAXaKszk9R1hH9kvBwhnKTfTHMty2zoL3RlPCisSN7FsG/vBXrIWSz
H9V+enYL+62Po3PHoN4/kTdTEUGtCH0xHagEU7KJGqlIKpDq27NolqdyfT71/DVyYb1df6FaGvcc
aN+eZRGl4ynt2hiRJN9lKrd+qpf02OvFOlYHr33j+CV5Ycp+Lk3ycY0u2k9sRreNJBrJzosjM7R+
qRrVUjVeL+EHgXhhTAgKEsdEw9h/zR0a3OUEokUkSLv5a6CyXYZrFEoqqClzkvdhsQg1/fmSLXUl
5sHigO5tRWE77gZjvtQoQb9FWP5hDPijZvnFp/DLr/9f2hZ8JpH/cgMa67aJP7X/VX79r1WZdfnH
+PVn/8K32/+/9i9Yv9oX0Jc7JnNwR0jHVvbynH+O0ZwsOLzRNJp73GarPPyahcbdOAWHxPPWxcBm
MTaP2gw2wozeqrf1xwAKTmJ/CyH9cWPDFzcAabm9M2PcD7cmX1UrZ5lnI7DcVWB9cXQEG+cJ0h3R
oZ8FvoblftF74qFM9sNwP1R7M75r63eWhCwT3//07v6mdF5C7n/ZMBMnjnMZu4YvhW/9kitfkvFc
eQR370uiZm6hhceWH9/Mna4WkvOwTgwT22VG5G9FqKIrABAN4r2kbz1HSJ+N8GJyrolLb9tCAqtc
67aOQMpLB653layNPuSFVZ/kyBwSd1PHRsdIPyQahwAXJ2atMp5QI5TA4wAKGZvJ8feybNG0h6k6
I4eCADabLbpSo9G2DRSKPYFN8hUYLFqQ9n5UHgshBlhhn0IyS2/iZAbCzQvwADTGnnFxnASZa8vp
V6dnaXQPM7kRm778osGyGn77oPz3lk2iSui+zvR1N3lClhtZANS/gNwIRouiTUdXvB9z9iDp42gE
z0k9gLvV+aZvqw8dXphdnHX3oeYcYxUfZ3YuLbinWg3ZTs08kaFtsUMVxad8lEgyEuRPkzl8KiSk
AtXpc6GZw2RmtaqU5sHAjqYYS/Mk/Jac/ufnZIz09BcLic4rWIKClrl8N/nVWfdAn2AHOe7eyM1H
l/eHzMKJwILaaD8K3t1e0uDMSQMAbLZ8pMunNtjqsHwKCyz3+wfk37n2F10hpuJTi4I77qbmhJUG
wQo5w/1yd5PKV8HyN66RNowK6/LTch2U8rC+EnbhYKj4JIcFkfb9AAnZ4REKiT13+dNyleUu68pC
dyRvvGrYLnc1wOHSXrf55aipmb8vz+n7YUN/a1titFRuTkpZBCYCaRLzuGBQ66DiupjiA7p7ImZv
yeWayxozJGo2Hjrd6jCFxGbeLdeJcrUBrcORi+yEI5KWZwjloF6uGvK3ZFGJ02Fr73BZH0SXr2ow
IHVD7iy3lrG/N/Pgg9I1rVPuIy6LNWL1I4GVNzW3rakgw4kxLGaP3L8sdyeSU9frvUT/slyDvMGH
mmvT5OeY4WGH1vwqiPIKOdpteefokyy3mlukBXfAY1yfFw9eW+72+0tdHg/LBLYQdlQAYIp+v/wX
yovrv+Oerb5OOma93eb6ArgfCbIoMOLd8vYsr3158OU1AKzY1GSLLpeXtzBYLvN/uoR0Az4gff7+
RZTmeCOaCPV9hnpMhOZu+TZ2oAdC2oyKy315n5DGBKnGjDkcoOos5mUHjwK/LlfWFg4M7e0nE8ga
wqg6y6kNkQYlBIR1xWn5e0BOcd8H62T+EPMYy/1qQszjNMf/HlzvQnDZb6HodLT7eFY4R1bfb+qR
HlMnKDsG5gmwDQMuL/9XL3eLwWDZWvfbVMbAbqz2CcfINufmyzNYbjZkpD9dFwkYrvueILfeZ2MK
Zfv118Wirc5UwqDpovXrzwuGH9Kiz+zqw7JooFpnB+7cgwB4M1QqgSb8bfHQk3upGzB5fywgbiQu
3Rh368LrLMg8u+s6gp/oOS3IbYfYYcRBzabup/Ukj1DwqpAvi2FF94iDNronqinuNvbQPvx2jfmf
9tq/016zOZWylfjn/bU3cRPGxV+3NH/c6EeDTUjF/TAW8DxB0PifDTbP/odyMS9I33UczyHh6ecO
m3QAX5gmgeQc1qb/o8Om/rFsYWg1I0IUgsHef9JhE9dH+cuOgVhx13Zd7pOnYZresnf6KWLc6xX5
vxMMwnauOXOCGpJpkQDac1pgZG2YFAS4FDtK1l02u6eW+ADZWzuVO8DAcjtoj1MydMcBG95BuLdl
H9J2wx9iEYp1xDhFyGoqNr7p9se8Ml50A4OrN15mi0R6p+sA8sCjtBEa0VhANdKzixofXfyaYecd
a1M/KYCpHrxBXeQomMoL3zUyhqLb9CummLdVAN/Mrcyt7UPxIZD9w6DvATs54D+a4TTHeKpdUbFF
CT/yvauPJKOC5lSPhAOcPa2ttafsTQ/o8mtMiIp0VQB9rQA/5hJWu3dBFMZII46DGZarkBQlYEjq
rixccdSltPee261ThyLkRkZoZyzpHWZJ8QQEmy1PNZOSOM1royi+ujgSV4yG7uoGQCDv9LCeuvo1
GbOA82zy2JhvMv+z7fjPdtxfkth/GS3bv7l6sa+ubD6+R6JTmm1oC2bGy4/cucmNhKraGUnYzQGi
lR2nZcZQHkqZ5axsFtOC0YOEaJiBXI/+UUkXMBi+93eJMYTbOaFZMQeSBYXnL2ybcyeH/QtIo3el
s4YWxILtapyPbnWu4ANnNS877zrjyFj7xillfC86Df8yKMpT7xgdLbQ+3BZ+uLenkKAcs/1cDX0H
sYtM9igmXGaSk/Vmmq1DNeEmBgZ0I4bc2k9DgLBmDsEOpops7eTBZkB5k/sEwHiRvOunJjh4lMRg
TfGmp/79NET9sTNsDRsMcFJVvBDUSvskHPVKRRZPRdLTjYH7r2qYlM3oWYdmBP3A4GtX+rgDp6WD
Zn3oAnqcAa29Y67FG4fM2a3C03CMx8Y/jAoCEB+/l5mkunjoqpPsizPgNmWqDMbp8+wZH6M5KLeD
SIeNGYCfaci9yKryCPR8Ir9xV3jFubEGiE8WGp84gpImaPvNmsAnXhYSn/SxtCybsXyv8CXmA85H
b2UOsjyMEyPvK4EGndOqVPlTNScMWq3p4ziCsU1E0hwZEp5D1ac7d/mqOVCP14VI2mU2XByvP5p8
xF5msNcURVEd1aTFOuH+8a2m7bFdfsgOGNQA9su3qMjH7H3c+O+lid6sccDL+jcybz+lnrcLWzTw
SVMgIWCeh9Nz1DdFY84bgco5Xybp10M2ZszN8hLzRpefMzd/i3OPFPNsQ+dQb6ClAdIrXfMwMK9W
BoDK64/AyA7xNA/gwyfSWJnAHonKm22YmkRyrRkIOzBvDeD70K32fuWu7eWNwb5woUX9kibtPgFS
QgeL6UDSq/kYFIkJkCosSQZrgEvGoT5BYHho0FTs5kTdkuOutm3q3Na1Y+yUn62NKqFDRa9ZO5Fe
DYi32jAcjoMN9kvIGB1yBmIGT3Ybmu1hUt0dFl7iuYSEgVrRbpkG9uYZVUUDSmvvdqQ/0/KrV/0i
ckjIItg2vXlX15hnYwV21KUj8u15xg7NrmjY9iVtjcLkE7LLfhfUI0bvIXr1It1tNVci8gsOb55O
e0Yeq/mzmeI0EsuPYMbVOzym7C6wV9LusNpVUc/6iCrptgpd3lrm42mZ5Icxs1d6dKe9tRwotUFP
Lg80G/OuOvpDwyzYIJLYKF6H3Ab9Nln34YA6p2MpgHWsP06uiLcVQVlr3QmHY6l+gEouMX/yKdVx
6h7Rw5SgYpPpMQOdqzoqTSc3ZiiRZaiae8kg6dYzc2AoLomLCfP4UZJV2dBar8Lnhub3LvPpkwYD
6ZE2MenJMFlHkG87FWk+DCf9LKYh3CgVFmtnmMpTq7N4XStzG03p4XoiGht50SFxWFNYDGdp5U+a
4dAOI9tDihjwFjdH+dj4/i7ExflmakrWrVq/v/6GdznZuqTdr+327UBT6iIsNCXweBBBZUYIXysF
4UtHgDZeyLsO7wbRm0l3NrUkVGDxpe2JrYQ7/8AYZZAgTXuvnYHclbdRAxM3zxF882bj6699+y1v
LTKSqWWjXI3ngny5kayqSxfF9raY4Yo3fkUjgiR23OkJs6FZ722ntV/kQCxa6Ptrb4Iw7SU9G+QU
gLI7BuG6oBu8NbGz7rUNdXQulXvk+AdDgroXKF0Z3ofRRxng+y9r6HtTU1mbaOzum3n2WPnrmKMP
1KnDV+tSjuHHKki8lRxhuqWWd3CurJGFPaKi+NwQSQnEG+YrlLS3upXm2QlKZ2tAozljhO1vunlJ
APVkjKnBkJsgAyupw1ZvhE7eqIkoODowJDXjEzhyaq+JNM+8o1/ToXHy4hx2bL+rGK0uaURqL3gT
CEdYtINlC0i899snZ1pDpdd3QVHdRX5ZHjr0Bru0ZWCNphN4p8XAMM8+FzZnFHbu87pOvdMQL9Dy
3H+OB8vcD+zOWDO68jR7lrPPDMZAVhFmF5P7AtLPf/A+FqA4ux0LFOS3OL2PYnGPF6l/KuxC7Uod
PnYGg8g4aadb5RfFpVoYnLGZPNLAhYNk4h8P7YNh2G+wSQQftAPUGyNGxXhu1fdJ+tTbiEhcCb5r
RG9jMXU4em7cvjbIk83BOEYzRYits2C3ADEWcR0jw6kOtiYJnm0vwb/2lVriw/XBdY17oGf+gxzI
Q2n7mibuybfDZEUJC57MtcmQn/ho565hS2dR9Xvtc+l19EbytOPYyl6Nzn+0DZXfpapZdU5fn0PP
nc5Fde7o4dzETiCOtFsvbtsrGLC+3JahvJtdPVDh3XWjHR482YebpudKZGcYNJuH9x3T0XurLXaF
qP2N03qrouK4DXr7iY/oOEeKCVfIsGaqCPawjHc9CQVryy/ylzyUhMYRGk2uwDkgJXbFGWk+mQDD
54Z2uRiyWxlE5nrKrfIktHxihh3SZWiMu8icoouhWGa9DxMQr3s2FPTVyR7YdwDskiSZGAczpaoM
t3vpZUwV2yTl0dJx90IUnsP6ifF8npFXSr5yZJvUL7n1bu6sZh8OfDyg5POocS/XCWA1fGbpcC6F
B/9AuGjlMjtR+8SZn9o4ts5tGqfU+6V4G4udZ3fq5LczGFV3dOA9xyfakJyPuzY/J8l8AaKFa1sL
BmmRT7jLnLIVqHkmNliBXSVj+zygKN4Ho382RxM+3LJQ1BxmDDcdeMWoRRvqk7sYG8bGbyrAoGHZ
3mhiZHZDGZeHTObew9g3d34yPTAAap7nSIyb2rW7C3Et4THaJo2RnapkSraiStyXxhYfWA1v7Cpu
gbm3WzuEwppHHHhszPLNPIY1v8bZ2a3zTwnBHAzQoSzPSee8w72Vhh8Eo807YtgAsmkTIXAj27XF
SfNu6uxHhsNEzU+WuzFKDVbRQQHuxFW7Yyvd7AztovSeQ3kMR2beyK2bPQq9dD2nNp0aPVlPZcXd
pRAPHsayfcsEGlhE6FYvphh5Yr2MPjt9xTew8l4aHKw3OWbO0W1eCuRwq3wkrTqe6niXjSMTj4Rs
jgIm8yknpXZVwIRZB3350c2b/gi9FB9/WTjbQtcvRbryKiv6mAzNnQN1MJ44AchS0JKaqgwIZAfE
w6NJWWfVDD8nMjnpMfBcOw5whHSmTcKyx1LVCIxner7E3Red49aZBpfNVMTpvU3ZIPeKQ4M31TDg
PRQ5m+ageTsFFvaDEP0lWxHMWoayD04+yb3RTmuRROpElOwyaYV+63eu926xAcSZch6mie4Y/slz
SlPnJvHzbId0Yrwt/eSVewmI9kCX4Lql89r7IVGk0eKO8/EfUgdu5mC03rXUivUcPjaNJV8D09QH
y+KtTkK5qYhxvc+KAolCgTDInyP6ShWNtCxyrZ2TtV9Hu4ye0nSUK9sd3hbkCa6Jec0OZmBj9wjl
YZ7tC6J45MS15MiFV002ZHDfZ8FDFzkOXxbja1HZyUEZh64iRSghfKnI02avWzqzHFtMtFtDMBoY
5N6byOfEqnMRxnROOHtqlvk7NwkqkFzRtC5KDnYMIoQ88D7GpjIu7MHuQnAq50qAE2w8feD0UB9B
3sUH5nYfo2G2tjpR7jIRRuZKW3kX90O8MoDOXcZMPcRd+zz4+DjYBHubsSf9PFPhuaqhx7RClNzz
zLcg9PeabNIj1JavTuB2wLUZy/uygOk7oDEOK0s/NslY3UwRzP88af0N62MLgy9Bimi71ZokPFAa
7DPWECFux9zrboP3NCKI0vB1s89pZRAUYTIKz6V9aCf3IdZGux9HLAhhH8NBUIgHZJ9mZ5Fd4IbF
ZAcBX9FdGR1QSL6b7GiXN272UgTmnYEvsMij/BzNdcfnk+4kgXSRz6eWVAmvzRkZsg5FvXHSIEUU
aYojOKGTEfZ8uwl/Pg55evYhVJB7MPMmB0hDEe4+GC6HY2Jt4sLETF21X+ZO1qdepDz7Qr02Ic3D
QfY1iJLWPBrz2N4M3uAfLNAX0NkKNCWqe0jH6j2Cj2lFJnnI3g/WpVXKbGck4bDpJ1Ig84y5aJrY
+ylw7LW3aBQc04NgO+X3MSGWpCuUYmsprz1Ws/epnfzy5ExGt+oKcQocK8HgmQ5n0whidPSz/+Bn
Caj3Mn028kfH7qIn5YXxpZbWvWmE87Hqy0fmtwhy/JCkpcaQlzHvz8VMHGO4nAAj5d9FTl3eFD34
DVahqZXyZLifTbrNJ4GqG5xLzQeZ1UezfBo6pqlpz3/hD9h0KgsPObCSgycGKm8RnnRoqO2k7eBZ
EhgTuX65GefqA2JKDh8Lj58bvQfXSSOn3o6RuNULBsMqmwLTlJmsbLPJt2BUmrW3nGjdABl2PuYj
hA+zXGVh9zC6yLYpKs196LFcSsJtIkW+S9V09HalOPWl154SAoKt0mJz6OlncKCk7bTkn6gMwLjZ
R5wpTSfeFClSVcTae+36yA2c5ANnaLHJ8WkdFeHdJmHchwgCdkIheLCkegmjotulE31zJQrY6qaB
rPgF8Pk4lmxY6oyQT6T+N5hqiRxJozeqydjNZHyZRARMkSX/pvo4pOH4MM5EY819/9ka+2fQ3HKX
pM7eHmoHWLP8Upv+FycbxS638k+OSgksmNutXyXqQj1c3NTIfm/qRglycQ+R5fsvwi9e0yHw9pCC
2LNaZEV5HV0VVV/awmYSgaD11EEzw1zRVa+RpZ94J95hAhwOCA3YAUYPxbwvNWcail4mcyg7z2nP
Wb29rUUxvQ2geB345tnrqZb5Y26j6sRWfzDc5Nz33RvgPtnGQiF4cKKSsYTRngwD2jLrdLGZIXTB
RWWg6QuS13T7iR/ruVpSTyr3KUoWMne/NYaI/a/bcNwvoVqNiNboXsO7OKa/IPsp3oa0oJShd7hT
6vOEn2gVqOa9cnPGUTCNUaJIwqSS+bEw4ifYNBDWGyPYde8mnfSU8t12aKxqzd+SDU03fPFFtTXB
yqh42IapQ6+wBcDftvCIjbTcR6InW55GC/KdeSIQGowzn1e+wqfir3rrtZ7zcnMPAOptP5SsOmPJ
aRCRCDksJokAw3SbRl5qLPAV5p7ICMD0VA+gT7yTMl0mLnieDd8Z1/iB4vci6g9UVNmHHFWNdGGe
dXEdXXLfjtmlE+ukxxpefh2h6WvoyOix03eWSR/G4yWtVRR8dnCnrOaGKZxsJjqqRp4c+qR9YI9o
32vDtle1Z+SkFtL+MH3d7eeEF6xiw1yPzqTZyxCK3XDc1QRYm3CjB7v6kiNnQXpSry2peyyZ/4e9
81puG1nb9RVhCt1AI5ySYBZFZck6QUkOyDnj6v8HmlU1HnnKrn2+D5bXzFg2SRDo/vqNbnhjwqju
yE9v2fUR9uguc6hrCcThU2dvWke+pTNeiio4p3k67iY2csOiACqcTP0iE/8qSvXiFDt4Jowue0Aw
xAJgRduuM++jwSFkr5WnGmaid9VDUc2+lx1H7pepIA8jtPLXym6zW5VxU3Lcg9PYpsPYrp3eZVds
xMXVPLsjvDLp0RFSdBKEybqfgjMG01VGGyPOMGIXmsLI1wj2PGm5MLh1aa8LjbuqKKN3jbZh5VbP
ojMpGZ/exki+1kG3q30cUGNN/cFgdKSysly5rRemvfHI1e1rYJKLkuWX0TdRCYB1Z9HtzA7IXEPc
cu7gLaIkDSjjnV4Hds3HWrk3pRM+WHIwVlCToM+B1fwwIwszQRFuHJ1umZRZZ5WT8jxasIIS7c/Q
nYCtaxrpiB/L6VjiIX4Mhumcp9VjmEIfkwTwmKekiOUVLTIyKZHhhSGPWffFmIzA69XZjhiXimiI
wABo6iNEC615nD0jsnQAnbGhgo1oTBpqyKgC7a9gWQn3GvlThDR+kdFNGDIjlOkL9+IrWf9k1+UG
8RZW86UNzWgnhf/k+vHXZCThM9H0Uzl1w57dfT2w+qMgp1M2YaKW09LAJO7UBHAKRrGyrJF+IPwb
9nLTmiHwinZni4oan8GwT4BvT9ifixWasRJogC6OOpM7cypdihXiR7No8Oou2WNq5GBZaLNnciE9
oY2bjjZ6+rIkfRN8fTqJ2x34IJY39Alzb5Cjx4fFwP4j1ZyrJKD6icKSXIwbp7zC4y0SxRcDP7q3
CU1agV++d874btMxUOZABhitmZqo1akzTZ2E2DQCrthuCe2rQJPrkboL8vxnq5m9ekz4ntLrjuDi
TTCaJ6YF6dbEClZ7gdxXmti3zTm56gIabNSUUyAn7JsiAZ7pazw+fTvQaqVCby6aVz9xbm2R9ChG
OLELtzmh1uO8l+xN91gN6AAK8BUO0DQExcTlNdGpLsuvgc0IN9N+UFd9fhb2yR3mdz3NNA8Yxd3q
cXdSZBQG5rAIRIc1+N1NrE/iMOC3XPU+BW0UVTSObVxZ/JZhCVqDwoL88bL57ldquJA5tspE8HWQ
Zv/CmBKztORnFdm7wR+ebKbttakFCKZ9ZrrC4NLiaVGroeyqVzKMiRIgAe7STsAMlTbTZMZnwyAb
rFoF4j25PAF8cT3BBvVhnKl0UzGimCFwjLVuyuuAyOmrHL5DM7onpxJHqz/YVZe96oYW0032Q4tl
d+xm7rh0QRSUYRC4GUdkOmYTi9Tob+ccoehk4zdTffcYuuMIbd/cuLYNUCPTq9bQnKNM+548FMay
tOVGgN6oHhTD7CioqkOvkq0K/ozZF8j6GtQOUchRMzerZ45g9ZfYKjmkktO79xV1iEprmvXoIznP
wLoWTSs97VgFV27Wnh1DXbl5ectoBxd9o8000UptqHbEN8J/68iPKxfm1wqrQxMCJ459fp2X0501
tsYWPAbiI5Be3pi3xGWzzGQP+kxEROaSSBak6N/CwdGopgdhrwrtxiiuRRPehZJmlq4rLvNAArTe
lkQuJMk6vs7qjGgkaZheaDmIZuPwElSBdcDs+epL/b0j2pE7n+MRJ5h3lhvR+sUOCdGwMpr3YBAp
bmUaULtlI++nrR0o9K7NUJIhSg9b5Rv11rVCe0dK3TomlPQq19P8kDMTYA0kcG94Diefr68JNj2i
xIMx4AwlWY7bHWmzrP0ffjT/mBLTvFU6dI4bj7dJF1K/mrApLEgVNkCSrSLWAH0m4VzVhIRWr2PJ
xoC++yVU+GHRDo3VeCsmNMGNlG9WHahTFmk3edIc2rGIj6kuWs/M4e/8yrh2ZfnOHZEJBDB+WRLD
gQ7H0UVypnQ0W4glquvm9nHoqRiZurm9oi8aJbu7hH/isYqq2cuK+il22zurKiySBSDlspZkE0XI
nW2lbzni3hXI/NNUYBEfiT3wumiS276erCu7bL25tR+bSqdpyS9QuetFs68jeTL0eMdehw5ac99d
UgteUv21CHtqzzn/75G1dNtq0sR+nnGRgrb4++rQWQMHnGErE/uZltMHeLYCqUszPg9DTJshFKcf
7cjtfKW1RK3LOXzEZYEVW2jJnvSGZhtFMngVtbOxRjpBbYq0oCUJnEVFP9WUxkUvPaPkOSaifdLA
XWcrPYHBIyoCNkCjdCgFU52LhCHzDdQqBizh4CxWWHmnsUZyMhQPse+zH5X5MfCt4xRWAk53rLd0
x/JM8kplNyENHovvuTK7bWF9G8oM7Lw0Q69ItAJYlLm/yi4dfS8b7LVGIOHvJkZBuKR9V5BOpUbE
Sv088jZKDfamu2ul/jrx5rZ+b8Ph2sO3zAprVMv6dGu19m3fsG5VI5aIGn+zsrqFDBnq61SQxTCd
9FB2t5MswKVoPIn5uTo5WFCvezN3DmDpM8H2chfAva2HIJsOqikJvemzoxi6Z/JeHYRuJAr006od
7Yd+Lh5l291bsb2JymaPZg5X9pAdAlTwN2WvJTcx4+BR6e59QHztieSFcxJaPZVsrAeGpV3gvqzy
nNVtcdW3bLJkBB/skKz5SXKIRo+Qv+TIEktyNsykcW7GrLphvCZgJDQOjhaIay2h5DaiJmGdRU+J
MuRVBl5SK1+/4Rlm8K3Yt9ho1o1ZMl3QC2JYxJe0aqKvsl5yarLOG3TwcVVeO/lwGWbO22ysE0kc
Vlrd0pSTrEezeum+Eh3a7/PZelWuina5nk1rvUvvJ6m4bpG+1GCUG60nZbQDc3QKwAlBycU4b5IB
rUA1uWDic0adWowJX014N0S0jfMIRy7itbWZ9TtH4+tp9pbvPiTm2NE2jUi57vQt7koQh7Q8MuuL
TWewJ8RueKzjQ2L6pZeW8CJVaD4GS0hp2bFmJMYpthm99Olq1mBEq7hYokvpcS5tGhMFS12oloOG
m9TnCXt7E9y27bK2U86008fqTH5BTWQxWckzyD+UAbM7N2bYvselEJ4d5luaIyg+FKzQhSDrhYaY
vqRZIp6nB6vgRgmMAak0J0ozkd9TzIdeMkNPhpr1pOIfXWx8H+b6qrQt0p6Ijd84AX2AaQmI50TU
ac0xbtFB2Ld2YB+I1EWlDRxLkwnIWnZsjfbJLkV/HJW6RBxJIVky4+JmM2oj/1uCYRhBndKouLfJ
shqSN7L6i02l7oRgHUWS94hT4m70awSRgS6vSgeJnTXgMhA9GGddfJ27mGPDnAT73naW1P92Vw4G
3wbjbuPqIQbx8a2n1VX0JU2E9ttod2Ds6Zsrpr2jOneV2lxju8Cp3ncGyY4R7hKsrwZVepHyCi2+
7rNwTeTHDMNwcXT/liu4tXz8FaGsdn3S7vuOQtBhbqlBo7SV+xfoc+xvBreCslLOIggr152bUBhb
DwcxG9fTVNg72+m+a8lzRYFDbhMxU1vG9ZyM0aabCw/NBzyLcQvG+yIw//jYWObGoFA90jw3tXhV
dZM7bfgyzvWwsXrEem1aQ1RzpN/V+cApcR62bVRex+P8TSuIRNan4RsfSK10o9N2YX1X6PmdezvP
wfAIybVVllOerVZdKyjEKVE9YSwcYpXv3yWZ7QBzFoQ2zxjfUbhCSFY7bp+zVdUX2NoKfWR4J0j7
cSqtWQljJNJY2UcsXSCrcbyRkZseuqh59h1nA7cx7CKkzZuZmQSm1d21PUB1mMPPh/OMRWUpN7VB
MdKlusoOOOyPFpYXVtcibTbCojQXAGgV24h826oe9hq5DdMkqwtdCS9wfRZqvtcicRF75vYl9dVt
JeSVpht3XZUwZJrpWQXIGIQECOqy4MEdv2YZqcMloeM7AoDWIuUESFBT6+FryL1S8LzlbEfatO5a
o3xJwolgc7RNzK4k9XTN0OOgI21Bm+otMRLtrtb1zqNbpvRCexC70Uk516CC9mx7gF8MLeq++mIL
UOJ4nPYSsmunl8Zpz0U+4MHOuuMYIA5OWyoyIrFHPzyszHFEgpIWJ2G1zbaLcOQJYV53mQs/AOe0
HmO3WId589phMienOVvVKUyKb9E6iC4pmdhZHDxVdNIgwM7flt+NhvGM6/xSae6Jgxfxy/SdiqeY
d46pbFVaIBGDtTVNxDnhcEuw8ZMOnTmH2kPR9sNVWsoHnY5u3ENhfRZE0HhN4uaHLm7WcWPduUQb
PxDivhHhEuMi83hLOPk2cAgnDoKiosYE25jVB2CyrdC8POYN2lN5njuA/2UElqRnwt9FHkfz6dJb
IURY8IYelB6sibQcK/LSjo7jlrLUUTAkBa6pb0iqI8NRX4wdjarXIoldJJ1ImmgQqldThs4b4zzN
JUNEb2/XzDdJ0J2Jvu63mJIiT8p7hexjAxpOxaifo7BtQsghKQ4RY1dGW6hEqpH3CKSGpLjoduKy
pUwcPdL5Svp4WfhO1soZtk4Adk168dswwTcrExCmccbi0DvFAdTbSwxngxafAkytkmsD801DyZkH
lKQ5ie1FLg2ZwRc/GZ87f0knW/JGfIcUb6sm06Cz2OVOQe6cw4mscWyo/m55atem3SIJGvUc555/
aXP1pqNjFypakqA5NEwVMHattkWPH3zSaZREvJ7U3bUlrsJax3nq1G+jwG/GeZ3kdDPBAKUHF/Sv
DWkx6XdzmuOtqY/fCAYwe45qRty7uzTgjGyUfXdrafsSkdS+kJNPAmO6j6Ffekz5pIbl68hOfXxI
NAPblo7qaEJP3Nt3uql2EROXF+KE5KfL3tMdQca4ai+IGam29iOGb2fy2vqSk3rBTFLdS2OBbsJ8
b7TtqTOcXZNCJ/RjyHMiS9Mr8pSo7YJ3ZkstQcUz38d+U+2s6rGb88mjjowi6jAG5W3O1Cs+upl6
jCUQ4RS3O5QEXm8DGlGoRPWe/eYWMtz37+1kvUzwDqvIRL4zROIuzWJroyZwETey3kOHcO4oqopN
VxD3l65HbWFqc7oWU8XIXnEasYvskU7tMY3P0tlUjoCbCxp937nzIY2sTQ6lzKSVz+otiUeyrNkk
jjFcF/jsaAJ/5ecsDzle8jz5Rpq/JMQql3n8LVfZsR4C+0SaHS1LDIEj21UD9knuVHIoGBefpuqM
u7R/VaEaUDrpyCwPzGIu/9xT8ayKc6VjjwCQB16+z93i1uhkcyXbgiAXPoAZFMnaDQwOny7ircm2
nX3RcTsxdtUrYyqLN0ovqlVBlaRi9TpokbvrDAyWsXnSv+acTz290winKxFuWpkM1xGyAxYBtFyJ
XCoNVH0VkuY6C/EjGulCguB8ELoPfGDZLx2u5iizxI3QOnEDOkdHbgAYbMABQ+rNax8ybge4XuPF
pFVx7NWLHqGvh6vFSEpRF/GD5qC+ZCIaLqm8Hd3rqM3lM/sEnzu2RvLR8NGquQNTceQmsFFTJVEx
bEy8orTY7RIqGddlAgYriO7aBC4LGbqzmeQ/46ntX33IwtOs1+luGrvbyOqy3TBSgtX4V6lGk7Bp
LyAtFFNT3pAYaG2ceikx5Xy3SuromcpoobXZYz1mlxZ8mL53f5uzzeCxCxChWi1W8Jigvaq6Rxl1
M/lTtXZpCqMC9w6r97mv8i+t7aRrixgi0jhQqSRjvrEqRmJpQURNKGLbMiU/ECeNXyK4IiIu8ez6
axOnsNDTmjH8qBrKKyxCw/pp1m77MWGELF2Y7TDxxsLYqpbwO9NKo7UslpOB2aS7PKFppcgIFvcr
mz3Vo+un5qw3uPh+5/OcIdckpAr3t6i4sXXWvUntJzubD1m4ZDpKBajcsab2CA7XrV2892z4x6Ur
I9WwJHUU5XH0yZ8T1kUwbf+CAoX+WJ1sOVCDpiZPKcTHbyGrPCYWeIblOgz28UEU6F3c9qI3PBNk
IHbI6BW8Gn2gKK/es7Cvdomk87nOetZlLrdRAzdJDurr2aa5tQzpI7XD2L52GaCcmWC4BD2VNzll
tZ5CHsHJNc95XB4K26WxuKc9lbaGc1Nl3/0YHwMn6VH/Uocz1Nw8oqW9U93Un2q7bg9aKvZ1gZ9K
ZRQzs7ZtIoMM88B1zH2KGGYCwMVm4BWqFx61buveitV12PaIGMHR2FI5wOXI8rjt8LJyW2ZtuoH/
4TTWMrnMkGbTGN+V+dKT3PiPsnkT5O//rQdO06mkrJcm7yaC+wxNhpWpVPQB2BVCiUXzRwflITJT
DDkxpvuJptHAWKTKS23VBE5VTdZw0MqWrr86vEbfZm0RcMcpuTr1Q+rKdEurC95tnfvlg03rERAG
o58c9YqgHELp2UHaaJumVXhQ9DxWZlkdUUMVa60CnKOx1YzubSFmuHj/zujSavsh8cwrmkX8Ru6V
M1YcDyWY/CK2ZCe4mDPaMZcGIcuQ9La70XjkCTsDPQOutOUDhghq5KZW7EO9QS4xXEg6aUgXBQBf
Ne2gH2uF7yz0g8PH2/EtG0ySf/WS+H6odXRghNB6mT0teRGL+nte5OtR394BdldbrSTIUZM1BtPe
p0Ckn4d5TTMHVCpMRuJpqrvt/JLGNoaAKUbBUVExorvLo5nxrVpTSH+QcIHEl5SKIJdq62jVxUQK
gO0p+lo6Be5AHg5LU1TThvhW6H6tNq77rW9IvJh6JOPC2g9xBDDZxOuZbIxtk2V3HfswpfKLqLRY
dLeanb8VekZpCy1lmMNN15tJkNkE/vRlJkgQisZ+mPUOl12GmnMt6sDc2arYd2GWbZpZexUgENAr
+a2VKOW5gogkHtszyVgYwUL5ms+ufoQn4pdqKA5RBTscUtxiBswwrpzFEn/J4KUcz5J3iV46G3JS
ocJSzurLL1USHnngxt3spNNxSKIXK1f3oTVdU3JyGiZw7S4gdioS21Hl8HNoTDDVsTdE46V2wsfZ
fjOcoEfPgWSYVOOdoQggKE1Fbav8EWjkncUpMQU4icTaTGO+ZseJwcAqc1OhZ2LMTBgk/aQl+4J4
AlpBhk0rhidDCmNXsci5dk/JNLj70U98B5294805imMCWcQaTGrR0oaT9Z5KuWgXc3pJJ26JNrDG
tWzLN464z864hFRk9pkNkGZQvZuOFDPNR6eITcxX1R3S6WETZfady3FAcSLJhnYHOO+v0xxUc5rS
E8hzhbaJp4/GWHHfjMXTHJrFeii0F6shQ6GLfPTG6duHcthm+vhb6zwBou7M2CXdoWJ4mt5UspgD
2jkh3LK7aK5LT7W+zbvgGrV2jhqzrQhEKy5BQNd3iQGW3AJa8XLqxF2+MmSnW13xJGAE20BvCU9z
gTJLpeptbaT3H0+V8EFDBhk2G0I5T5rp3xj83ZuP2/JD9fzxy0zkqZUSHjFig2i1W5pHYQWWd16U
VbaVzvSUCrffMnQ8Dza+M7aeYDstcS+aRHXnd/puaDJx7Hy0dpN+xbKNMHl5t3WBbqVa7hTd1+OT
OQUh4Zpg46M1LLvD9CUUpNFpFY6zQWF5KXETrOxlixn86qJmjitVQcKpoZ19K472BmuS1Wd3Kf6E
LeWbDWsy4Xgb6jK/u3SabOI6XrI6IJ0HK9v2FqBaLLV9Wy13d2wek4C3rC9y+5YOlr2cOOxbkD+D
mQKYBf6umk3UlkZ2cJmnAOZI1vI7xssQZT25gEmBRnf8BkDOvk+HY2CxoX88gIHBkqDJASZTA6yO
ltrAflnkZHLfCbxh0NdNct0J1VEFOyIEi4K7PoFQdfs0QPuxtZH5rNyy4XEzKZf17IQz6k92qP/w
Iy/2pn+5i1zdUA7WGxKGTIHv5ZMfOXAHgimCsUahHn+flYnhT+FkzS3IpCkkSi3uuX8lsc9HVCcS
CAXWbLLeXGC8PwRcSQfX1Kc3YxrCwQRu2BxFpFre7E9WpzTsJ2KQmmKv68inbWXW23TKEBsl+lmW
1T0nEpIh6nmlobu6gdmqITwoYWyEMyNYLoInElISHi2alxJahZBAAzXflWGSXFsgZXnfkAg9haBP
o78ZQif3bBlqF5NxMrYTYPEoMo5tmrUexoLmyjdtFJMtTKeI2nrdOvF0dHIGpyHJdpEwk7u2lSaS
uOvS96MfMPbveq87eyFJxO8zREZsOQQm5vCxepb761brzEcC57EEBGt0wPqtVkas7kOvDmkCa6AK
ZntTMf8ElMc+BGaNkzkWW25H7QvVwsqoDsWColCSfS1HyMIsHCNkT3r0PLuMllaab3Axd15sOf2h
M9uDr5fWxYzKF1kPS82HVpwig0PN5Od3Wlk7RyAILAV1L65zh3u8rCOWSDU2m95YdsvZMS76wi3m
o3/lxlrwBICSBvDlnLiNraPi68G2QWAaGAkktsYuTQFn7SJ2DroqZhjt1N1JltENoE+7Q/AgtoWm
v6Rqzu405dyZVTqfC4Bory1Nuakou71hTWp2NkJhBo36PfHz4DSi7sUfgVlYyFS7AjX8xjYhjkTN
w93HAIiDyJyT6Ru7yB7GJUmjpWO7Hc/oA7V1ZqqLTnnE+xgmwcq5ZYfI3xAZMOpSsAudoN4ws04e
pWZPUZyGT1pscrvTeheaM/s7iCKJhvJBUnvOxBh/wW2yt8vU2SBjIzG4N+fnzC1q4krTH0Yp5U7P
uIewoUxIpZP6ybXbV5GKAcgTBGyYUv1sknNzMP3splv+7eM/2YjQ/v6nnHvpbMg23Tol7VMfv9tB
sAGDLD/98YNOBeWvj13vffz0P3/4n78wyuG1uimn6Xv5q3Vbo8u3n6a9T5HhGiVacjRbAhY7nG0r
WK3mZJZTc1IRnaJI6g6hcsc7iuPrPbl0K2dsAIGcJzNGUZBDTVMZZa6LwJ5Ry6b3xVRU58K16O1L
Yp3nFHR1ZrZCF0IeLk9pft8MJxRE2Y2eLZXeuP4h6acr1x2AjS20ZGFrHSxR1Vup1d8rLZRLGR57
QgGugf+L0tSiNu+YQBFV+5e04mHoyDlcZ6E0t0HhY5Diml/awU+xbCTOWa/zmNkcs7QCPrzzXc5Q
KYeag282UOA+Pr4+l2viE8pLon5UQT88UnZIJFkbkGAAbodKU52iWN+mPlaYxGkFGyQaX9uKQQcn
+90JinpPZ6155QfdfaMF5XnsLZhNMW6j0gAyLon4droZcK+oU49rVm99c4bcBdrRUFlgLpo3/khB
e8qkHObGdWzpw5GMWyKLCMyJjfoDdWo5NS7O+yJkO2ny4eTEVu1BV9dbxKPRzrbmd0Dfeo32L93p
U7EnlSHyVABQ84et43MgIZZQZZmm47D46xhlP20dSY1Bx2r0AvF2FL3okhglNUifk0rynYyaGutM
inbAiQpU7ySOu0qPrmSvXUTFiSnPsZFAuvwAVvzDO5OLJfbngMqPd+ZaJnZek5C7z5uaU1ugfQih
9qOIMWMHuDQGByYPsZc86WnDzZ5lMTnyNRRbVq1bEsuPqTK0mz4ePKHfpjkYfAiOuO5np9319Wif
LZRqJDgo6sINAeINcQV4WK4aJnswz0L+YTsUv+6Gjk7cKIF0pu4arlqCLX/aDUsNAb0+jQW6sbw6
m4G6wYm3sjiF0Cet8nOTHcuivwpYEAGzql1EgzjUJmo81qMBQXv5aNZR5LnjG7zSdA1OpiHZzTCH
/f5OMI1frreD3kN3XClsw/3leuNH1PzCr5HAx6SOSgJ4iY7QMf04g5cTyH/fN8PXMahvq9apX1rr
60i7HIm7Tb1rc1wdjp+dLLI6vNHvtV2Ruc95ZZ+yfBqvHHTcmzphz1c1NbMqknI1+hknl7xUx97E
TKaWwvgys41dP9TSc7NsJzlcPFMQ+r2fL9rkjLekqSCDTs19ELkWtlm0/XoLzpPYKCSA+CNgpX2t
Q+l9XJr/nzv0MJW0Hr99yyKSWf/OEPo5N0gIMqJ+uouWQuZ/9SVv06KOvv0ra+h/f+Z/xnxH/4vk
SsdiPhUKd/4/tnz7L0AES7mukBjvccX/Y8sXf2HIJ4nSkrqlK9P6x5Yvzb/QyQBBOTohqugO1f+T
Lf+XFcYylGmYQilIKkP/GKt/ejaDYdRnduVur5KUYTGro4sWF/GpKasLXAm1kWkYAp9qyRWRgGiJ
ZFWsiyrx4vLGRL9xkl13rbUJEtOyHta2qnP8/ESXpOT3YOdH9iL6c6Mqh7syr+j7hGH/6Xrf/L0c
/pwn+2l5Ubo0l7wDMkAd1nEpPy3fVRXMxMWN7U7nqyIOMNomWiZXmk/gZi7x4M3gBp1rf7PxU/zh
tcUS6PTTCv33i7tEJKN1RSD4eYWuYTME2WdwefBVTl/sqtQg+34KN5BAA5tycCmxMaySivOtEXV/
OPb812fnW3MNy+YWM41PS+ssxqQkA6f92yEkBjGsMSWsmEg0ZoxDFaFUJ+Bm4yi0pb+/7J+zrj4+
usEHN7mzJYevT9d97NsuSRXXXak2XMd1fxfURDMZkxIEVYUkJxktIXYODeukYjMnIuHMKN7RoYrx
0RslKv7fv6VPN/P/3hF5cstzJX7ZaFoS8H0gwXanFXC/Ih7DTU761dXvX0V8mhd4GSV5Umw8o5Y0
iK79937WIBsEKfMxPs6CdFdQlk09WvETzsJ1YrXBUQ9y/3pu8PHLHr/uoA03dl2P69SukCkYWP3S
0bJwIpjOH/ba5Zr/+3ZUtJ06ujSE5G40lyv00+Osql4aoWi7XVN9s/2AzmYt/GoS7jBN/gMEFPJ4
P/7jtvkfLyqluwSPCBO29FPomQ9nOzhG0e2I9lM4k124Dh13x+8v+39ddSztruvYOu25xvL7P300
VOyAsEnCRwvQAM0OH6MuqJVLDRQQv3+p/7qKP7/Upy/YMnXEiQpnqzPRMtMx/AVd/K2MMVAbNlXp
GI+8KJzOv39V41Ok2sd95dgOIS5EIXMDf0INpjChSmDgYZa2jkEG8d3ezfRTG9nZFsjCXPUYcuKp
O5fl8NDaZryBnd2zLLiLYTTxSCk0NkOs7bTBknu00T7vG6WfxZLrdP0AnE/zuQKL6Tu335DetNTE
zTvNl2cfYSltF8GPRljzfkpuaqeY1lgeYvI6ZXQFmRK0t6LTXs1KRfs/fPLlgn66bQ3dtHVhKceW
v9y2TsMpvGh5cFPZJlsxRrcGvpRVGPCptLC/bQET0CdrNKa7D02Kxw/04wYa3vbGUfXE/N+nDVyb
rrkoEWyMNE5BrMUUN14Q0a3Zc7PIvkfQX8/VOlXFtWPP+yU7oaqIU56lcQWYE5/HBp0YoZeBM+h7
/4Vq6BjVeXelyfj59x9ZfATk/fKZ2baWxUrxv0+PaoxMJ6GKot0VlZ1tum4meT/+jleINqzhcY4h
TecOkeeg1LjPJy6Hpn5MbkN3OjEIc6xdkQeSJ/y/rn+RkVV42Oi/hD5Hs8goUHArsbU6ZLJGaxHk
ktoPbufvXf091gC2M7S22MTYIrWqw6zKatb2aOLMxUeArPmUuU2LrJrfM+MMV65z6xblY9tdIZJA
lwXF7Rj2WbY6sagKc/4pnqEajZAYlWiojkPX3wYl58/+RHEzp7isQ5th3uu6enRUel/HiuwPrANr
K+82bQ8UXZDMmeT4qU3N3s52aXiFRH/WmdETBJBD2YjT0gPjBI9GHN10dn8h1pkTw1IpPw1fpxJr
slbm0wZgBvEZAa12cpTOje0ROqft0UA9mDo+3aAgTSZpzGw7lo9VRAnFZKZLT2V6NPWqXcVzm8Dm
cixOe+1OQM2tCvdrWKuvhV3fKBNtXEMaTqVepbAezNl8sTOoVM0dDxnx5yufCKRV6/CX1EjBrcDp
gSIJ6i2y0lixWGHyqNtLGk5/uKV+XbUcgnkM4mFN0yXw6dPyMTaB6tTAQwRYti2zcef0iQbgh7Jm
JNybTtY1/EH+hzHgP19VseUqXdnLLvDvZdmtuTWw87Ln6k9YuW+JO/zR0S09ztpjbSbPCceUPzw6
v85cDpHwji1cvGscjj/tN03g9rmWdsxcnA9XOPUWnvK+1oh0qN+U3c+EQJ30ljy4Us03v3/xXwcu
RzlyGctdEOeP1K6fd6GACIJ46As+rl28lLXcxpPUDjgwtG3ZUjPS7m3tmzbY2R8uszB+WSJ5YWBt
5lvDQBr36TqTZqNl7cB1XtqMAbv7jZHhr02DaTxAtb5lnBXWClwS3mC+JpGSspY8fbP6p1h14k/v
5tdJi3fjsKgRzi/sXwBuqvhmYZVus0OvgVFsWTOCMtlArkSrDF/zKh0acd3Y+MoDs7gQ1+ilqRNv
snB4QFoLPpzq3u+/GflfXw2DMEHKQkGOmZ9ui6oq6J3r7WYnDemsU9RkJVTBto/6pzKYfnB0J/cD
0gVdLwo+nAvPmVHcTbavXzWp+AInEaz2NPQcQ4qYVkknzMWBHK/4Xr1WDx5ELM9tpNPhF4t+Nw7E
HvrZuVq61E1/xFbMX/37j/Qx0/x7j3AUFpHlJAi1oT4jJ4GpaZofGgDI5uzucq8Numth+9km76FV
Uyrd1n1MIk9vQDXG6f9RdmbLbSvLtv0iRKArFPDKDuxESrI6+wUh2xL6vivg6+8AHffss7wdy3Fe
GCRtSzQIFLIy5xxTpfu5xdiSieXCxwO9aXXn3ZypWxyg/5hKNmOF5N/xWm8757gqR1ypuij0TRoG
Fl1290k3S5xGTjRvlD0tpNSzp2S3F2iF+SoPocU9VWXZPuQYlXGU/6X0somV+K0U4L/swZ+yiDth
OVv+/H+VebADvHxyxxbtLGqOKNpHqOWRlU97rAsIzcHOiAhb68iYsi/A55bRZ4LqVURU+0Nva3tq
cwCGtCA3bPzQL1v2jPsHIfSYlG+5qvtVsmxikVfuuuy75o7PzQJ8yQoDfuq4FD+OtckrYg1NQQSQ
MCuL0Vx6dEPQP/j10aHGE7xXkGhZahPZELTWxoQfN+IU+PcT4PepFiXhP4/Gb1f92GUj8qmp9cPe
SEHaT82asXezKiXYror8ReaP3ENHurzOYjhHiWxiJBTPyIWu//5ZxJ9Weqpv7tCsQgai7n9+M+6E
KncSfet7uRz80caUYJspckMPoZAxnWMxSCwpPZHCYciCkBnXXJXpVXrVwbMzjCJwIQJijVeiQq3R
FtNJejlW1Vmb8VxS4CRMt4lu+C5MfgiKuPfO6IcDFv5qFUB+2HAwnvixT+hTiUaWNMyRxwKUJ6Ju
m7vxZ1Z0CASlee0g3O9E7rzllcAB6S0eDfAQPgGqFO/6ASM+1YTl5hss9h6+bHxFsf5q2cG7Ictn
p0+4t1feVnb1a98xJqkhDcU1ooom/OkaSXb8y7H975OecSpjSwpgR6eV8c9DS8IJqccJy6lrp+9h
0JUbbYZVV84U9P/+m/6wSDrsXzFa25Kfqi9f8v+6vNCMOiSBolipwuIzqdD6yGrP0nnvjozSoops
ipwsU7uwn/79F//eBV5OZX4zrVWP6SxouN82VTUDhUqivvPNQmz7IVkIJMo+pF37Aw0VBj0X3bPZ
M38rUmclQj3eAg2hnKKoX6dZiT7f/WmLHv9QpRzkU03CwH8XoDf7y7L7hxPdoQ2MMseiuGBX+89j
1IUITYhZbP0iCpcIghPsl/dBz+6Vhu4tjj9bWf6tiXUrWn5b6un0mZ5rmLTkCLX55y/1Bq1VMVwW
3xj6C+mGgHSxKMt4MzsS5lHQrU0HRw9iiD0thkczcA9mWwybkfAkqG32vbJwxETou3ZNQKE5x9NT
bJA0pv2tBPrvzRpfJAMT7vvsdvXfyy8AIoNgwN362LC7jY79g3UQm6Ojw4MSUfL57yfOH89Y9kcu
jHGxTGr+eWAcL0nDvFctgRx3Y2fe2UC+N2bhXFicLYzziB+9WYHR+9sJ+9/bcRe8OcU0GWH8d3/n
lSbYckvDrlo/n6GxTfaDIdkaYk3GYK6aK3sVPO9sPlMVaURhoqNOoBZEg8YmPAjxwOStg2l92OnI
yeaZIJZ/PzB/6EPxASU7R52L2cUe9c8jM049kWttyhWl2e+sKgAm7S7Z4aq9Y9P4ESEqWw22u3NM
Nmty+lLh+WZWh1yygf7NKvZpTRzCf/9U9p++Lypkvim2ti7qh39+qi5EZ2EVeuNPfZjs8FlFByIl
Dlk7JxuCduSl7TxvncBi3uE1Q9obVofKpIPI+DS/n3KYXCL+Yin10ZPkicIkfEDn2V7C4uRp1nwC
0HmZWWnOtVf3oGVE4SND1C8F9wUvMe46l3CP2CONc664TRQDJVysT84Wnsnw2tZ3RcUOIVa0dw5t
171nSgDQysqDZiXyhZnPzxkAXToYkT8WkYICy23NaubqTM5JW1MD/PsB+8Pxcj3HcViMJbW08dv5
HWluPInCwSwUCkQKcbLt7XlYUHDRuuzFUxwtIvnmMxn/2rz+Q63lcdeRjBmhQLi/N68J56PN30gU
7iqT+0Tv7X2sBQHRdhYAqdLBwd00x2HIx2MW0Ny0rFogRrP+73uqRb1j684yhfivOwN2+Bl9lI2Y
FutGg5FuVae6vo3HoiQU3HhXbkFcalmcE9ts/3K6/qGBT9yXRSuXTQyz3987puZM2g2EldpHMkFc
eRj5pltikQvDcx7W5jbWvGIdzvMhATVbRXX0l6v4D6uMp9PvsxFVGrbwfvv6qZSKzgOz42f9nK8r
72AF6wRcMA7B3IQi89f/MVuhP5xyVNi650lPoiP8fS/ppjbw3tngdw659700ZYLrsHPuFR2bHQKh
L1mxOOhU7T0ha9E5DYOflowwdeI395HgeveJ9g7plHQD5KwI+eNonY5WeN+b3bk1aigr5cIPk3hk
MmlpyBBaxM6NWFEnp2ctVRIrKoASPai+mFH22k5IyGXbJO8dAjJrarOHNiPwwrIgA3O1s+0tVPxc
dBU6xuqXK9h6xa39HasPiDZTFVzpPfnXxvKDbCN4hxjnY/8zTF1/pJujPeG0pDczipfYS5MDva/g
LohxaJaEcN8LfWgeZhOpRT9aD0w16ueOqGxARTECiFfXekHzkHwMNPWbBVvTx0+SHcRDOaLXHpsA
N1wUeI9Z5cInWp4l0kP9Hk4nLCr38zwZL+TlIn+eLO8taBN81bKkTWTa9rXwsheqmf6AxG++KFNn
Etwbx67zvrERSu8qQyVnd870FXfJ4kVNyZMOaWSTj4QkoZpFbEjtliMQerdLkbF+mOmmm0Exphjo
19PUl1+SWP4wo2r+oacGsJfsa4ctfVfAl72bZB+DioedPLXjOurHbF65edlvc/LE2PMhyoT41/96
gEXbbOIUz2Vi5AoT3UBIaIbUcYbADf8se+20pPeN5dXtLRnNAB4DO0d1LuMLd/j40pUl6BnaJbe3
DJcBOEQYP1uyT3HUjucZpgCNjOUpjqZNOzQBqgB3V+GqqMkQgG5wewAwAYN/pB3niirfkbrOHc8s
Y2JOp/gutBU9zhBdaqR0DXZPkJbcQ7ryVMvmm3JKNi4zWPE4BCt+e4bbINtmmUkQHEBwSPspIh30
mukQzlcGfdM1zhLAbXO6Lxvn3BUBJP7/ecASv44pUS4ybyHPtqnymfynGBYKRWlb2c8qtaJ9J3F3
dEgvOfjmfaF15n3KburoDTXhJHm5i6QMAf2L4IvtljtjKoxXLSrLUxuxjdGokBEVao9dZWiPqsTk
nBHphoNTuzcaesZe3PmB0gBEhCJ4gmtTH6MW3t3tZU51fzcRpNy36qBrBAkMy8dXMh3vqRJu72hW
wf8qift7uKkSdavZRsFDnXliCYnIDkNVB2ujdspdojvJgw3Q4oEe07BVE2TTecIMWDlDBEEgHk7B
XCXrzpLeSwbL2q/KCvpPYQYvDvbydWF3OeUVTixHzcC6DboY4TDfFVowv5DKcNSQaj3ketO85N8A
ys4vdhtlB9UXXAuV9Gt2MM9h4E1fnA7QGviX53pq4OWlxIJVswXit1wCGNkVX5H+05ylch3Zaqyk
2+LenqzmXCdRe749k/Usd7JOvwGxFkfpYqsEBetwahPtAY/iQioDBmqja3xhRIAXKvm8tClXZurK
FQCIAduIZXxBIQlFergndK7dejP/bW9AnDVEhbPRlSt9K+WXD3GfbZQxVnfaZM4nVbU7RD1GAwGM
wXnw0A1D/w3ky9vQjyfC2IurM5rWpWztYFWartpoDaCPdkRU7lTRz8jJJ86okAREtMlQUAUUVVK3
2VR3+Zc5Bx7gKudrDlJp2w744zWltW9CvQghczKKbdh2Gr3jIgEAndfu1z461ubkfGP+q3aqmbs9
crD0TcBhbZf3HYtCN6s6jCWKldVyy/YZudK0NhtzQuOPuLuZkxcQHN9YR7JvBfF9WZV+SZC93btG
6rxECbzOOH9R/dg/WG6MN/GlsuEzuI1XXsmJfA77JngW8Zxekk77cXuV2XF8V7QZRvygJDiz0Pg2
aL8+cJ9ZuUYmm/XU2QQ3RrN9yhh/bqoEk6RV9KAu6C3tK9PAuRfg7Y9RtDFrK6fnDF3+NpP6dzWS
1FOXSfulV5Fx59nxY9MO7ZdueTAU7QNVuuYayGe3LgdB17nwxuNYmAh4ESyV6xgQgjPq3zx0qH7t
Kolc23uzBtESK1LFzd3ocEGaKSeILRGcpfH39oNvedwPcJe4+bj2PZ4R9uNi02BKvTCTg+ahUte/
veyW98am3rLyOWehudUWizEgtDicrqFbT9fbswHv8apMM8z/WrKblMVATxG1qfIqujrZi1eTKpUP
CCWbobVQHRG/spI14kdHIwTbWcKmvNqb9x62gpNFfy2tooucZHkKjbRCWQlynIhgzx8ncL6pKHbM
Z9sHMyZD0VK2PNWmW51yx+YUlXN0vd3oSps/jZKRjT7QnsvtQTA3MFJP9/W2Cc+2V0MRMEy0pMH7
HHcnJ+rybVJ/lNrww8FjITP6bHz4kze0hz6LwL4A+9mUUm1jm1hVQyciXRTQEIsyP5qLGIptxErA
Uces4VtW9TNO00eYuyRgZtMOE8IHRjkfntBKaKO9BXnDp6DuGxAOl1gVZzKiF4jRuY3a1w6vcWA2
P5MB419BXp6+Vp39dYidR9bObEP764FyHuAUUhSZmtzvB4HUnxpSy+2z23ev5tTdz+MyUq6umQyX
Oy6TpcBGQYKwU6avrhns7Vn8MM3It9vYV+YxGDzWNNiiQ3whfvHn3CmYXhZGJ5StDDyB3ixceqV3
1Zo5KOGLYTksrrhmrQG2ZzOUHI1yfoFrcl87w7wxwMigRTtYU/YwwHeA8RADbjmoxC5WiQKIUsx+
i+l5Gkw/BU8lECqHcvpgx/lQYZbaTLKx1yBR6EDmk8Vho2QV/Lcwoc4HPT0Ni+/bqZ7TtB7WOM8e
E1uf131r6ytjCKgGBP3aINfxj7k/uG7xx8ZQieYMFp0XPDrTXG80dOFgb6lKUCkuTUaoYHTj6tK9
wrZ0tzAMoM17+aFriyM80YHBpHaNlXqPZ0C95Wxs9GbiP2QZ34pKv9AqoU5zoX+YGzmz9/Ta+WeE
t5vhn3nohsXD0zFUgSGFD6Zp3N2k1XdmqidgAGRJ4pR1rzcEr7ciw3ZsYPQx38zevUwtgp8Be+M2
zbNqa6ZJS6BTjZ5cK3a6QtPKqArrrTYAfyjNi9DYRxQg/YhmMglHdFgSbPmhIXjdlK71qRVwoV1R
Wqt09i7YbB/01mOHbAh4vI6ztU2txGDXhfs0AMhB4x+aYFSTmBRrGFYlQwtnvpPRACEgwhA2W2S0
j+XZNOLnboZFIQqB17H4JFieSE6ca33+4SbJp9VCKRxn3Mo95cVKwsRKc75je2hfnMH6VhsV6gKo
cuLRvsYak+jQG1jwRrVROklQsalxgCsd9YKAT5R0J7yUZdpChxn77G4IiAExnXckHPhJa5GCtRBk
XfUD99yFw5GMBFpA8gG0kW0SXb0JQ9PQe4/XphqsTczkc2XU46kHybGrBnnIzbjxgwKHYqjPh7bu
fxTc/ZJqih+6qbkO6N+BJEZyg+kPt/04KSDCPGtjfYM3tj8MLfcd1WAAnsPqVIEAPsWSbS59RmFU
1SlzbQ0dSHTyoMWual02Wy/2ik2p0zN2k2Lj6fDrcZlaNYVSOKxLQQt+yMPmdHuv6sKzpUbXZ3ZT
nwytoaNY6TVG1JR/wP4GsNBYmX6vAxZYfmENo+4kHcnqaSh8ZhgnyHmlMV7aYMqXzx7lqkAknfxg
NBCfklDFwCJ7e1XEbb8ZiBRmuQr1TaanqN8JoULWt2g+Glg2Q+xeyjTdmyFxzm2Qfx/CCqZmSMZG
PoCY75eDkCYMF0ipEkxRtP4UCTIbykn4EZN20nTHA8kk9HK4aUJSJu4CmTJxqk6rbVyv3+MCxdo9
BjoQZbM93R6YC2ICMr19o4mtavP40HTCRp+WZwUeRIb/deMWJ7yvr40WjJhyeXV7iy34OS5ksoU+
dqL4L04zKVUn6PTfXPDdK6tHVUYjqtr2jlMvYJCuXCXLUa5xsW+Mai5OfLwC8yTXfJdbRDFy54/0
7NSFTXZKl2fGGPmziDpC0vo3dyBehVfB8fZQzrLb2YXxUmTExeiNkKvb+wluwOLX01GAurZMua+L
KTxNaRqdbs884Ewa4RUQde1daxvjHkMIWQU1bv2hqV+jqlW7Xy/hZ2PB0/t+bVsCw2fEDo+QjEyL
k9PtAdhVfFLla1aG+a+33c52sTclzWacq6zYdTY5kqINUP/1ROY0dfrdYGO6ZZjhHq2eGBoCXy7W
EtoRyfYOnq8L/owZGur8yOW+Bhqu32SA6vYG3zhC5DjdG+zctuZoy/Wcgd2o08WzDnQVOLde7Wqt
MrnAU5QarSQtKPqYXSM40eBb8ombZt1gbXRqfScCDKIQF+CNevNaFHzyeSz3Ws0eNUv1H2OvjWuj
Y1GddO/nZHY75UZqmy4o47HDLuEZ0bwGy1gc3ZyONxsRns6xXbYnLuDi6NzeJSkNyxfm8+J4e7df
/paoSfqwAtoU6NC3s65H+9v7VlQYXBDLv9ad3gVSenv79nD78bdn+mjZ68QjnfD28tfv+fV4+6el
BtQn75fIldtHuP2t6vZxb09/vW4kYXgj1ub/fDZ1+/C3P/71ScSUvQpzlr8+0n/+YkRq31Yp+7U0
h5hie/nAqSb2rVDcosOqOxYYZo+3Z9ny7D8vb89u7/3295BxZKBUi+fb+7eHMWzMRS/7/38UDk+x
q3FE396a4wzCUV5+b7uCvbIbkKTtSXtze/mfhzlhJ13ONd/27SnreX+0PSU2bmYdSwg5+6huxdob
a6BIZX0edLDTiCcdQKmi3aVdkvsqN4JNpaS70pc5oEomG8A2dPaEbBkVGgL8g/ODmxAeaRZmP20i
qLgFqRxhb913k9FibynUneOyHa8YcOc5YoimJdzQrsDlAOIFdjp+ZKQU+EDgGZ26M717koKZ9Mb6
d5c9yzWivcFG+0suv1KtkWPFIr6q81liV7XgU9qsO06afbSquzTCfECsgt5TxdAQouC1pFu/0pxZ
2+mz/ObJe2Ho4LYIfFVhdgS/QLCYaczQ0rvnLGEv12PMhSQTE5EdH6JmdnzdE18KvJwAAOs9e6r7
ebJ2sQeWqyVpHaid6VtGd4bqBNa21yfclu7GcgJivm21skYGwDHBU81A6PMgc3xFWf09/jIO9UNs
Y4WswKYSnQW6Ud2bSfnZ2WKb5xoYrin+GAYj8KPO9V3X6jZDax+TuWY3gcE5UKgr2NHRJFoYis3Y
UB117Ea1YWuUpXvOLeC2/bUHHxWk9eg3oetuaER695K0gqFIom3q1j+rsH/SOpgOvT4SgVCoU5hE
hCLuNJjufLOLHrG3NyRENtu87n1ZFt4pbNAlxNRFoI5IiDc/nALsSDQ8R0i3HgFsEWkdB2cNbcrJ
mA7TUKJEsnRcWbAoUy8h2L4nJEqv8wIMIhkYlrok1c/SDgFQsPfdGYI4iSZoMzKLMDEN+iB9L2xI
3U4hu0xkcxktkdBtk9LKMtKLpjXhvg3mD8SN6UXaBHHZjXvKBxWjIRvGBwvFWZxXr1pWtUDxesWc
AxqPQfDpHcy0vRhs/TClMQGr+YvGRziJxZ5WBQMjwMBV29nOCDUhFWBP9sY7W9sB7IZZ+qE0hyv5
PXpPuVdojOSrvltInrKBQwOhtJlqpom5ZCNYsmmn+0VyG20B/iB+YjMz+SCMhhUUlfYUDA9omDyq
EuoCZAYnp3GeBxNyNAyPScuQt+ibpM+1w4yIfn1z6OQ4V87EunMXyitqYKDJVoCwe6aDiCIq+ioT
MBDZbMUbK2mac0djqHVRZRHzAZRdhMjSR/cNGnl2dL/jDWuuNbEyQQNzQJiXPqS10Cot3qd6edEN
lB+DMFj6IQqvE5Iido5oPR/Rq7eJUvvbmOkDoEB8O1FMrQ+ImNQVSl8jfrUUqtK46MUmKdk0RSUF
ahMSP5HVGXStrKXtES9Oz3Gkf1VMfln198LMQB1Rp+YFLJC+bzHWtyNnDUbJCbNPn7nmJTMZCae6
TVnvAEUJShbmTH9f9F+V1lCIcHTY09HNz+ZPjGLvWhl/1crqsx+VfeyNWVtRxTvAzJBq5XO1C4WX
cxnx7z3VmVtyOH8QZLdThai3lNslsXaevCP+Z8kyBJpTF+g4RcM8msbfGY0T9EqU2tw67WBnN2qC
EVLOftLF6SYwx59xXE4PrICIYAYYWk2t+mMMLXgHgyldN3PuHODKrrCjGaecfXsIVvRkDBRflm6+
QKUKdjlelkNp9JjEZ83bT0NwqnvsZqGXRF86Zf0MxF1ZXdqEGY42CGvp/ib3c2l4dwv0N58FdVmT
c2kvV9Fo1eOhVsa1R7Nxps+CN3fImVFK34FCvSoplAEM8QDYNbLpyxWdPHYSFoNWN+dyiFiXaUhZ
u87yPrspyk+3B4YQW50kPtCOwBLh6dXRuSyQqQiIUZJxoGQESGewLti2pv2pRTUPMJuNjOkyv8hD
bGAo6GIa66xWSzVp+qIJD15DVwUTMHoErYAtB5C5kHLvTIW2a+L60AV9s1LFu20kxrqycDKObmRu
XtqhcHYZIiz6WsG6j1zwZmUD3NlkxdamZEOfaNzDbnifijk6yGDgZ+XkZ3jg7DzD3PIugGkoi1UP
xtFtQUXqssvwQKfAn6J458Rh+2PMhx+mroiSpOAp9IXnoAqDOnH6KE2L9DjLn9LJudJFAFKuAaxu
E+xmIrk3TIKw2LaseqSbK7O3UNc08xs8VnuXxMXr3CV3cEwmENR54jPL0TjlcHnkfbkPe+bOKK+a
6akNWGmzqBOA1MKvdBrFmuIW7Y5ZrDQ1m0xzvOZUpD7ZMn7RmaxTPVenx8+0WCKvNYdviq6UqeOu
6vWQfEsH12u6xBUnz/S9MR15u76wrt7seihrZUZvPc7WsoJgGcKF0BFZbMd82WMt1A+PCAap9eo+
ajkzvHVpdu41pQoMQSs9NFb1I04xznkEjdyptH1LYcf4E82XXdkvbAjORerkkHBmhHGQRd1dnRp3
AG+KUwkOcCzH9CQZpm8zFu5NCFBqNxKTwHlpbifa9fB5+vjaetxgrOHRmEP0cwkO82rxwwxVbGyn
r/g58schLySzjcJeywIaRknLa1faCNjcbndWCMQPQ5j+HI0QdCIQBJj6KcOdzPqeAcvx7bFhnaXX
tTeaOdh2EmwzA7UDfRlYsH2TntpGrskcDw69I91Tuzy46rtGXuyp7hLvrDwv3GXoKlFkQcq0lQfv
GO3fhXYAYQ9ZvTb6ILmvbfaxAaR5u6/S+9sD8TPJ/YMeqxkelzD35Tg1D7S8magZ2IKFo8w97q3m
3goeh8YiVRIuBLAU8x69QvEFkXy6c4uO4KX+awPd5kkkMLJVFH/l0qufOrenzBdRsfKCT3NI8re4
H+qTXmkwLJaXqOTyTeeY6dEaSnWIMvoNNXTIUY3GpxZnJ7fqto0HxLMW8i2fwKQiCKRjItm3TqW6
ugVpBsYE2VajrSRgL+1NE4qlNMb5anHIF2B4fsjIUiYxwlO+pxFbV0ffhBoOWeIOD5UTkXETVpdO
VfkTocx72lEG0rTssxNgra2+CXfw7z/T7pqg5j/X43eaE+1dmuDX6jJkllEBTCbv7bXoLXObxAxo
oIVxpen4OLR+AAhLtAxqGB+msMWwizJ0qnXM4cPItITNTBEGkEQqh6WesgVGLYJk80dMJrqYBrJb
s9DY2nHAZjfovpkwux0zLy8CL/86yDsFMng+jEmxU8Ak+3SadxoEK6zEwrcn4t4Z4O4x5D4KW3SX
KWl07ijGQCTjZK5CAGFxIOC8gtvzLV33zllNTTsWb+R0QPKnkYnC0tvnlflddrp18BLrTlm0FCxl
bZ2xbzB598MxY/AEbgpaYO/a51yFH9jraI5KOW7TBPRZVoxE0ZXOoYviYgddokfr7/RrGdrcgIMp
o7eg7L1V7uQQRCsGKsmVMBOYcIZ4iGMB4DTI5SqvYOOYBd0RjZkYopNp68SkMOjjEnrRZMEBWc9h
jjJzk7kE51qsGmPj7CzaVhvoFtWhSYGgOMH0AkBanCysC2AokTVHKoeB4kJbVW1cfTEyYEcO7eUS
pYtfOXnCIBJYQ4j28erRKl+ZdTttpLYiGrI9sDopZCAOzKVmiB5dewlbKTet8D4MOxgOA7wx0Vpi
1U0xReBI0qTJrntNABvVg8ttVc9tyOzgmo1Ugwzc17BX2D6fZnbDSF8DhgUi/mbSbj3YrvctHIPh
rhGgN5OI1DRcI1kPyIahe06xQcKHVbHbY4fb7HWE25aqi/M4HRFRsxFMWqBJ4Pd8K8ayH8AvzRx1
CNIGB2grp90IU3AzwpJOanlpameNEEU96+06IMntFY72iYHNQ7IECGqW+jFRO56Lko0ojbazmwTQ
l5Hm+Hwxwb6xXwl2DLbklmvfnPFnIAvn1Uh+VFMebMlImc62O7iHpmCyipyZG3wa3UUFVhjDLp7z
QrV3hB4aj8P4VKUmZggkCndR4qaXvGMloa1Pbkw+POQRuE2JE/1uyC4CystD6KKgdvOQ5Nm87R4C
KprPKWvkRYsnutkCIatjoSCFj3PMKtoNgwiaFYg6bEXLQ2uH3a6Rs1xRRnoXT39g/nXOiYAImxLw
+Tw/VVGXnBlXTI8NREJt1sCpLZV2V8i3up2hfCwPtPD2CSzmilySbatnEkGqjNfU8riCwulpBgx+
x71heAS1eYzM6NtIy5gO9sC0JkKhJjWvBZoa5OwTtGaDMojDahUPpZUSayvJbKnHnln7DGqtzNBB
u9XoHqgeKjp0QXNvzpsePho6xq1dWNNWOnqxg+eVnC1gTF3qzqeCpvE2NnVrpXR6oro2MNoBji9q
EfkGEP6HBQ08Mq2sE+WeMZEqYpQRcsfV+BHXY838aIaeVRXqKNjAlsT7bIaoxlqbh8DrIzPcGS4t
RuOUZmH1pQBjVqOcwr10njK8IBaRyiDUAfHFgno+IImHgKfwHLvFfRpZ8T5i2EA3dFo7C6WX7ssu
tIt4p4hy2jhxN10tYCtrZiUwc7Kg3xZ90kDdYjBkiO/oUjUyjCrXV0ZMZhh93tuDdiMWKg5MVcb5
Qz6VW5K3jaeBK54QXmAjaa8Pxyl2v5Ld+qHh4rzPLEjg7KIOCKugcAXWSPlYVNs5JW1yGomPKRuT
EXLthIe8C9WaFAVicue+3ouKkITAoYs3TSRhaNEy9AfNLcSuA1rqd0TnAqBx32bS+7Iees1sjc1J
ybhiQFK84ZDtOCU8olY14/sECHcDBWw8duyR/cRwUVk4+YM5980lH4ChBUF5mibD3Ey5RcYgq5Bf
jCmAOicBu1lHr1NLHJHFeHJraYj5AjehLEpGSfZLk11F+O6Zn7UcrFevHNH4OdnXUsMoqmyVfKXH
XkEYWtej7RzYaDus3jj/4MSDtLCANEb5+JQbSXNXRuwN89jvnY7kWtbRA3YYugV+2g3xHp/9UxFF
1SbwTGs9SpDPonMdkkC7/pCkNfQ6T68v/Qlky4fbmwg560BsTDE92U5uH/quJ32hRbWwZOaw74NB
2XXsQVxEAz3iNyQ3nVjFmhMyup1/OjaK3JIpObtJgi9MQqSXzIQ1swpE8BhDurCsdkGSNZgXJPJ1
dklpR5xNhyCPPtds8u0vGMOmLzZpTFxUsG0BTpOnyAiwq+DkVqQfBF65rwBEoDiI+nWF5tTPgnk/
FKAkVYUAPq02oxsyCa18AFv256gTkuusUrr+Ioite80Asx7U2r7UQfRmbJhMUFC5E/QECmpfVa5+
hCa9kbwPe0KsJojOs20cSm26zoP07iotbc4GcbcblFU5w00GqrVh7ArLJCltodlXI8BHldMDTt9C
z6RMkccaFClSrHrTOHXNrV6GK9tLqr1FORVP45YwPsLbLFzyTmAiv6RFQy2B1o4okK5ksptDXlql
SfRW91DzZ/r9bFoR+MALRpXlXrJmno4VEQLw1uQpFDvDYMpexxO9HYM4QxMo5B4EqElUb2H5QRPk
TEay7liK7ie9cd13rRqqvhWNWwMiWWnW74zMHH8KgZwqDZsNVdA2NOEHx45+ygXoH2X1wWNNs2lS
zG57nAwnbSARTRXdI7hBSANpiC6i1+wvXfEuTTs7IomF5p2TQF9Hldj3yz5fo9E2dDFpf/h81xqU
r62gNY75FvS1VlM55vI10jxQ1HlV+CTXkwFWzSmqByV3rIYnviyFx6Fhn6LX1nUojCNWvAyMCwmL
rLOchphLAJnP9jqKWutsI8855GNOKA2RDTQ16AS1JFJLSc3pdAoACwU8fE3vmsX0RWJ6bXFSi5Vq
uycqqIaT1UI5E7UHyzUJ9cHUzyA0JD+v8fxZz9FWqJVbl3JDQHpz6eX8RCQkqiIu0SOoq5wcoJII
UJcDN4I+vYscgve6wHhirtAdWeGO9uSkGHDG9340jfUtW7S1aPdFoOW9aGvWlG9haXyPICMx8Sh+
tmzgfaI8grVGXEfaRmekdu5OiuTnKJbWlxmClMZ7L8gj2Zg4Cne2G3w3zeIaJLc+Lo3tyWRm1ka4
gHvOak/TnYNRRIJwBWYxOUD5ddhV2qn9f+ydSZPc2Hm1/4pDa0PGcDE5LC9yQM5ZlVkTWRsEWSxi
Hi6Ai+nXf08Wu9ViS2rZEV5+GwapVrOzgJvAO5zzHDulkMVmuJyjUvCcLd7Z+dJwFZQvJBPx3ibE
hxQI+EFJPZ6s7jVqnGVKIfLiDrupa9x9ZnSQMO2UuwMJf1nHUGFw8u/92frSuJCZEj3O9mPtdIj6
DbD4vdpJcOc06zxKqCMvZfjdIAPvogtCdVPpNeuyTtMNwe6A9eBiMoP0aa4Rq/pYSCLw7Agm/V2W
D5+JAEgOUTdd6tJdRo2sjzkug2XqVGwLZ3pjr0WPNdgW15h6IIEKuycS5y00GNmIrOMuD/a2coHT
OzZhKVnvkxDiaV9zHMU6/taAEWS6+OgvpUvfLUbPwUsiO5LeBXQn1o93/hRvLRdtFxPbaCWI7tm4
LF/IFtlHBcFuxO1WxIPAZE8ZAwa9+KxPpODJsfMxsw5kjIhzxcDF0njiaNolMmzgEqbPCTDbYT3k
zYsFb22Pya/a1LPuLCvWUaNwWO5DWURRQq5gLDr/8PFLPtjfamZtzAITGTDISHbsj+5DrxYAzq2v
1JT6W96IC6kk8TmepBcYcXJy+yHl/doba8ZDJI+G9D+4z7jBLZFIje9smb0kL7D2z/OgRjhd9imt
b+uyLnoEzDdQMOXp3gTAK7M230d61OzK0b5YpTtuTMlDa84kq74lr4w46hc5mo+3jnJNNd5LmDcU
54OVbUaI68vC14jQm6yn1C23hWq/mFWbPdaMhzasz1B79JY8F6p5pKiaAP4WyArK/LmkRpriztr1
PjHhOMLXMJ1p0+qY4MNkAMOeMUCdPJz2t4i8uDOJLNF5i6oxpDeUNk7zNqMVmHFkGFG6l5ANjmjn
gpuofV2OkXch8ZgQ2LHWg2nyX10UbGApYfAJIIxrbFxqmVd4ZsPROgjbu4VXiU2XMorL4CMwcBgM
qJ/0NHOln/zZ4D3o1psiYjczZVq6YEwG0MrPNm3l0+pgNOceh9czWDQnSH3w7kLyLW9rk2lNXIYn
Eui2+kjcWU4tvetz7OZO3aJ9MvNz3OfadoQAGtn05Vp6nSq3RHsDZ9HHPhiTeB6YkZFvCvaWrKTG
djfXglZZO6VVay1tXaQry5jrXVfCrfKwe62A+5EZSd8mRwdQoKfdF8bUUCrEhFO51V1Ra+diaiAc
Oll79qMIBkId56eB72VsjcbeLiqEJ2MIEQFRXJxBcBZwNnM7OWZhze3pO5NEj5ynVUlK6seD3+vp
Jt1bLF/VmeaOd8f5I0ZaBzZZRemdZTIEnkW/yrW0P3AzXY4QjLiorvVtnakTU3q5bGTjPIQOy4q4
MR+qkholHBAi9Rmboj4xvgKuLu8TF75iJcVnj0EL4O+Wj4TXY13KwnrW+23Xv3d1Jx6lpXf3Xto9
EoadIgwaQR1aUf5s5/F75Tj9e1Ux67Mn0H0NIlnSzXZmMk/H/hYf3ZpjdvJMsZl9cnR5DUIBh8mw
zghA2iuLYDJfTe45ztCXhFFFLE6vVpEh8x0JylWYmI9t4l/jYuYQ6XTnExlyS8zSE9rFwjp3De+P
kJTXu76eiSCDSFAx1ruTt18mvWAZ1DbjvbiFr+uDLp5mFOQkoD3jmfNvPS58jSG/n2pr3JIr9b2o
M8n7yORwW+GNvyzac6WjMhLTeD/4RnQm+aNgD3EtQ1pgZjjuwWb4uYJ4D3XAitOlqZfxWosUiMO0
tXeybRKcARje5poGoEFdm1LdIo4D8C06ujtz0DD3RtmrYRt3WJa1DV7OODAblG88919dY7Ypzatu
l1RDtOqSJltDcHWwVRHnBalTPGREGtYc9MTry0fhK2sraagXJE8cZ73X74aR5xB4UVSsM/mrVpJV
p6K5qV2Ep9i5zuGhaGrWL3NyxOWYnU3jGDVsvavOKlCV+JcOJuDdANptn/UcP2xE7cFzQv3Ui7I9
my1R27J6sGyNmTR2nZ3XNFQ2nY2mVMU1qxK32/devBL4BeiPo/ABtfCzGDwSRjOZHaQT5hez5Rtf
WX6ycqECs4UL0xNxhkz/TNy6Y0yoPUtbmqy63xYk/QQq7cxLNX44hO2VVLlzHJ2oPStdPxk8NFYk
Tpvr/PYa0XLmuA6YwPOE0Glgo2XnM8n1qEuvkVbpF1KdWofI7S5/y5hPLZ1Rb+/b/r7q8vyY4zSg
88yMT6gUcXMbTYcxbB5eaBj74RTWwvtsEQTOOoi3osH8h/KQaJ2J2BaGlupLOaboGJ1a7ImMe6Ul
0A9mw0vBT6w1UQVndwAj16Ey527wdMryPr4fRuux8ij2hBEzIrn94rGxAr6hLikv8Hs8ERfDShYO
tJA9wZB0Mj2RictOqovT2mBj0hg7W9TRaGvzMGxzpTZ9nxk76dvpFf7xytHl2uWBuCysfj44vUq3
kxMNzGKK/aDhDax9K3puEuatUUGoAXcZ4H4n8eaKrHzNQyoQcB3JpSiVuWlZkz6z5Eard2Gk54js
zixQ3RUkX3tu/VzcArQwHTJm32p4h0AK6k8hm83vlSV597n2PQkKLlnGOn/rjXTJeuiSDVRBXhdO
6wlO1IqU3nM19wmFE715ldX6SWfgv4gy9dAhUeZ6lslLLJnrzHp7MsOmCYQxWbSyxtKm+uyB/p/q
LG9WBdJMllFE0hmpHd43hfPFi5xqEzv9g6lFd02M4lZl5bgBM0m3FvKfaUR+sSePmN8QXj3rs5QB
SR5uyxz0DzTA/jJgMRm0qvnkNEw8syy5GFgO2ZaYzoLvIDaPcIcFMHBa0/mm9EXmhOusYij18Utq
G+5ZREI/wWNaRSuNpdCnXMjm4OQcdCMr9U9dQ8Yk+VXewRrQ+CkU8ptc64tTnaSot22bIEsONVPe
7BlFVbphbkgvNZPmVbeRAZTUr79O7ImmxNCPcQr/oPZ8e29a8y29xUHk2bKztwrrzUMz9ET0BSFX
ky2XRICQHlwP43Uio/WgdeH7yBzomoTpHNQligX/Y1BVIjQt65hs3NsfnaYtjt70nRm4fhqiYT75
MTJHy0LnCV/GWMK5I6i+uxkQktR6sueBqBCzt/Zt2FtP0tB/+aNT88aDGTcFTd6rrU709C1wpdhN
w4RvoIheJ2UlT3l99Wu/eu7NMLoO1oAKI00v/gBoGQzCpo7DR+Y607G1/Bixnu9esjKMn42PbYQa
630flksfF+hjTNoP6FWXgUo2PWYVszYsZ4cmR5ZBo2MdBheDVOQ38tMcstDCZ1DvcWr2m6Zh6uCj
bQMzoPwgUzTRNpLs8iY+n+1m3EBP97Cd5OXZnnBFlha73Qn1+boHL0ieIq9VabcVIerFd4YN3kaa
OpoGc7DgxjZ8Nyg3yBmeDh+DwCJPqwuzTbHUu3EOlE9HS4U9nRzK/mVdDUD1bVIffUN0d/1M40sC
t/kMkv65U5668uG+T01DFACikbXK4mFbIkxbNB2ZzgjBuzV7TlauJMPcZWiMvWzZkZB2INpp3BSt
+u5qI2PCiGzTKVFWUBYkNKPUsu7pd8U9zaU6lqRTEJ07rruxytbiZbKL7FFGWvNIFRctdC2PN3ZN
lTSUdNrD3M1ne2Rc1k3ui7J09YTolkbXLaYLCx7jDJV9pTI3PeHosNlJTq+N0xmnj1+03mDlgyuS
KQb/G4nKW/CdRP0l84H7le/R7xnX0N4nSmWXug2tQ1iMRyMqKPUHMucF0uKD41qPs/HQ+Zr5Yrzl
rTp7ox89x5oZ3QEbeRkdnxRA260Cv9YjFHzefMQYG/r7UETx3ccvM2OEoJyoWGc8sWyQSz1oZdN+
wA4OegY4PLXabmnXiXmvRP4lJZUM9VRtvSCjitHgPXQ9DUpK/G5QWX1zitvyzhVwbOkf0AjFPSOf
OW0ORqTt25ojAE/lxZkNtRW9C1XR7T/TaBg7/GTWgQletB1Howj8ET9Nk8/l2kciinCZoOSRzjV2
12YUEs+ArQ4TWvMcMyRfsgf/kguTaAV173RxsYYJMKznVr33dXedasNbjaIaTkAs9n1l2UDlInIR
pX5QoI8X9kRSM28Pb3PLCv7hxfz/kNN/ATk1wfZh0/6P//6vt/E/o/fq7yCnp6Qs39uq+wlz+su/
9Svm1P8ziGIgpje2BCsGHSPr8N52f/mT5rt/BpPo6473KwT1r6BT4f/Z8pC0uvjEAe7aLqyFtlJd
/Jc/CevPwvdhdRuWDgTlhkf99fPd/wAntL/7899CQm9+ZoznP/6Pu29/+RNBpYbr6VAbXZMPqJvG
7/hAVpyRjCxK/VBiBoylYi3kkJaomnKrXH1uCS+zEA9PVl83AQY6g7Vk3VnvI+Zo9F9zQmKRIvlr
nELBapy+cn4Z51yIZ8PPLcbVrfE18swItppyl0nk2C+9EB3ilejm+PC1MEiqFLl7FWvuKRr4h2Ty
jD6K+jRmC8QqnIk5G56CMUDedNZXSqoQyEorR8JbHay1RVrnj5p3CynyykQeLWoJ99gCq9eXlK0D
knRRWOobCZ7NojRbtlq3yoqpazBj7lzNGZtGq9GtZexa6jO844HdrOoL7ZQRaEkaRANPgW+6bT9E
Yc781jJLnrF1HiZPVI5yEeZhtMEP7EbLtK1jte241MRhFs0Xg0SioMUVu0HBUrIkZSr8RL5smG6l
P1knZvpRFnTA7BvKH8gmnaHxLxXqcegdZwyYGQ+noQtTuRS6N6jNLLT2aui5fepZ760R6LjGTvkE
Z6KvRry3MAbvPdJ757Hp0LPsmhDx8oqPZaOKQeG5qRtdwC63Qo1+DtWCVHL4rmXhc984OZmqUatf
2WXJx2yaIGUgn/MQFLTDM1sBtZQlQej6ZuylCpoxvcTucMV+8r3JvctE90XmAkycGLF2kwQxCVk7
AVf/E7ZDgrznVpsfc0evv5K8ZW97WIN90OfZvBkm2omnBIZN+RR5ruvqa4ehbnLwc+Wy3pxjecO1
mSqdWAfHkY2msUjp940vETHgURA7E9sh1ykYWDPvLVrBe3nW70rewRWdZhJn3007NNZNPr6yEFKB
bYpL6SSkT9Z3Vapj5PeyeMMy9Tmeqd7QbNHksZvAi3qUN7CpR9TicvKrDj0E7xXEEguv5ZcpSg+W
oZ1krD33GlvEECdsGVKvUXDhSsGsTjmQkPQ4MKn2a+xj2rvThMi9oVYROaHfm/loBgAhLrVHNpYR
Au5o5zdVxMdINSfmwGA9swpvGJrSUgqDBXELeQo6zsoZmfgobKSLiJHmglnlvNJd85xE2WPYDpsI
CDCYSjcgR2bDzOXd0/EeNZaB4BVysap7Cm1zM5veS6KxjfAYJ7PWjNFVtSmSub7dVlTEYZad3Jyh
r4hwANX4FIIulOYe3H4HNxBKVKvFOCHEmOwF2+kADkpy0PIJ35PkSWE6ufnEwOi17DyxlEbkLtK4
YxjaEaRUlW7X7QmQT3dtMnxtgOjvm0REtK6uWs0ztrqmRoAI84bQYwjoc73MMk2uQDDDIZCary3Y
MMeIV2LMWPKTCxoeXQw2EoT2MzKmhjBinbwfnmxTdCztsSQTeCI/OZ0fukRD21fx1ek5ISyPU+Oe
T58eUt6rzSIcu3oHmUu913lNgERszSStU8JJAhYziIzIbksXSb7frsrBfmCedezm4sIXe6f6BKG8
OT8mDkhL7Ep7NxquqNR2JXnfqyQnule49zyEgZH04qmVcuNN4yk1NbKcbDUGTZ136z6cCQUIxbMD
CmMRz/WqNxhH3wLzjCJ/dxE47G0uwDOMqm7ldwBgZWfzTE68E6ZEJJfFiG4bmMzCZGB00amT1sXY
lEsXmQxr7wIBB+M30imz3jHvKstQdw4P7L1qLMTmoZWeyXxLtzgC4lUkvO5CQYYGpl1rnrny5qo8
j55IyVnMGY7GItEOjHXFNTGls69qVp98uluWeO1/RnP4Sddahrfm+J1ZjbGN8Fgs24QZqmN40xLc
vL9XKHnw4gjGI9ZQLyIEcrssda+h01yGvtMDrCXeoUqhCpJL6nQvPOvUyuyZfSLi7tJzaio8ax1s
QJ27EuiVVGfc3vEViIqPul6/zsARV3A8P7eRaWJnUHfTWAQlGau3AhFHS9leW6f0kOrFi1DpaZBa
GQNNtsRf+BHPLMl5NWH7HjPD3yRM8XIgTYFZzOHDkA0sCCWTFaNLn1wtfbKJsV7QSH5pZ/+TE5k7
U7GNrA1VB0Wej4vYxOEzNLvKSelD0hAblRQMiyKJVrJ5K+3JXtvN3G71znysmUlzXDMUrpixe3Rg
tb8sDc3b6HH/oHx2GG387JADuejSaT00hHQqo1hCKms2oYIjV/R7HUf+EpsMDjp3+Fz2k/aNYCW5
lIyEnlGU+Z85yg4af5cvFnFSJG33J3eih5IZRnD8KHYvTYxELCQlmj1JVhWraFRV3rtlFK99Emab
LtcTejitXiQ9aIWb+1Yr+zvd7++9QZCzWwkl3gh0gAzaVRqK6VkXlxi1Dk/HRrKlT7TlBFxyXad2
/FXJThzJ+X0yBMHlYXW6NawoqX1/HYbte1b2G4vkPqafJ2Tp+c1jijpohBnsTZ+Y0uXrESEGMi28
/wxM0OI4bIDGMEB7awQiDm8+ZtsGOGGDeKAjkyiJEts82OmMBlyzMBqoyPqMTKa+wiBn9lC4ei3X
FtvzRV9YqClUxM8usCrXwFqQdvXpyjZZo5SqVkcTCjbtt1lvEcgRkpxkD5kQkGRysagcf6F5OJl5
fj9rZV7eIY7qx5WYckHAAZmx6loCqt35bTaz17SexMi7VGt6LdqGTImywHYH+kpsgwNBQ6KaiJD1
WebbqEkJSKDMilvwnKZpJWfdjE4z8GgkWFr3RIj2S9ugKlAgIPZydl68VuSPYwItVjO6Ne0PaR9l
Ll95jAo21NK6MYks9lFGsx5oXXfWqJnr0ci7A9LrDNmw8ckfcHggnCD1Kq7egO6oBf23w+y1G3ke
lqj5UCljWZEwxZoorw9JqZHGbMvrzGU/xZ3xZSIyvG4iMA/1wFOjrPPik3BFuCwjgAeEtQPBKkCD
OYrn1yqJ4EKbuNg2auZ9hIwuC6SX6Hy/+Zx4Fop1AbW6yb5OuuZefc7HC+ByVNEqPmMOtFdTnxsL
lzj4j8B2sG8zXd+iJhDy0M5ztSVlWVDJlNGJ7e2WDj5baraLMk/51dUrYCXxkI3VRZMWPmnXkS/a
7G+rbhoZjCAbNnBKAiKes+SIuvObzHD6shAPpO/4K6z96gkE0YGtsr+p/WZa2YOWrEkX5a1AusUK
cTC9v80onGF6ap5LQtepeWx5BFyED61rp2MhBn87VAaAjVi+YdHjRU8WvXFf173xwIOS2FwLLbO3
cLohzsHIYEUUhcjCjd9q5WfpIn8lV9gO8tFKnvWhsaZlRdTMiEF/sh6K2GLRQRDvV5Eg8JN04T6p
3HKhGTnx5Iprbvo8NGdwqdTe/d5VqKcTpa8QR9yFdEv4x4YSVStRoqRT6WT3xV7SRzEJqkYxxIdG
DS4m2z56AG/VNQCsiNZtcxNb/XxjQePJIRdMfvXxxjMCrUcGf5GzC5HJkR2Jgz8XOqeG12IqyHJM
sBDnVZUuRqFe+07AjYODxVkKIYLkjOiaULLeI0cuFmWN6KgmXA//9dbCor8AQ0MEnz6AF8AlXGNl
onZyGnZSjneA9lkdUnr2Zeb6D9McB3kvm2sT92KjG19VHlMppWG1TovwyYjYyuTSXKVzyXbQMKqg
kGZ1TNAAUSnG66lIjBVkEjjNme+StlucZSOvbgitVrc9TH8s+Ub+msAoZ20z+N3R7zSLl458Fo0h
T0kk9WXRUmVGbfWJcLMd9KZPckxssgF7UukKPPyItQv2Bb1DQKFA3lwxgB0ND1yawZOwdnT4wfZ9
jgJz6StOUZHTCGpAjQOwlOYzM+YWdW5RPI1dWyxNEyXYOGmkyRmNxoY+x5Nga1Bi0qo6sj95KjDo
BlVL+Zawd/qWkZZkjO58mROO9pij6tNBtTqjFz65Rn6UsRLnRoDDVLL83toU0BlCOiOdsaloGREx
or8joDoO5lwR8CvINc2FigIpSiR4grrGlKg8Ji3NT1lUm4tpyBjJ6LY849L7eoMqrPxsdDbxkI0X
Obka4BExLTD7tyu3HM2zXqfnEjAbv+FExWBElzPGDIQuWrbmdS83Wl3du6NPftXYp2RVhvWDG8r1
oOcTGEbL2Ak73Oupg1G9ioMxUhViM/2z1CAAGC2KH8nCx0dc5w3uK6uH+1BGX0x7DjGBmmKn+/Ib
i2NvFerDfe1B4IbL66w0xooOoPElj6okEBGtTjjH36IGrRhC2JvjDPLxgIEssgcm+6zJFkMhP4W1
/8nO8fQT2QFhivRkjC4iyEZsEmxu1AEU7DWpk2vVNqAeRH3BdD4tNfwqS6g8AIwzL9LPWVjRdsza
vdKT6VV3pgS+33zLEjbxnNxQOXUcMMBHDEMQ12c0D98GjXmaN09Ef2hVu0Rbbb3HdvE5r9KiWneg
1PHKPADkMjedm3nkzbIaQ5WJid4wOZLzeOqKWr+jCsmxXGgRbZXZMLSu4piXmlLDNorL7CExCE0n
677cJ6Vf7sK4aL8U7pBu7KJ8KEt8HEVnFIcy0YzvhH0qfld7+zgO8RHmU7ZXVQj4As4HxQ7qMPQQ
A7bSCuBZJqPnzq2PRlKtdc/ogqI1ALN3iOn0TNsNJi0aMdBkiJflpi9ZzGtxNCxcHVUcsxFaE9N/
t+KKzSgxSKdSJ66hQKF370Z5cWZazTpC5eW2SfEkND1BKUN/NooKGwzLB1we/quv68lKeq61ugFy
jkN2C77yUVpx1JO5c3fCxHTfsT6uxjENYiRtu1Hq7Rcer0Cp/OTOMGXIMwXgOomqJ5VqYkM6EnMY
C6lhn/k+JS4gktMowP4SW+/W8Bv8A8+yhTLjZMPEnORjGot2dqxvs8vmM665/pBK9QMmj3avF+2n
miwZe+q2k58j9aXQr6CVNCDrgnGOivu0wU1UZc6CYTVh76OMloPhomBz2WS3evZc9xoxU4TW0V0j
5g+NDWT4b+Ci3pTHM8qbixmab77NivYd3/VWL5Jh0WjufvRSk5jYeKV8fTVl9rrRaUQMqF3M46sD
kk13xw64WTFK/i7JQFjYc7tL2vRUe8VnKflr/MrfNVX3ZPtSBlIycGZGkT4pR0YPqCs74FNhH2Sz
a61drdAG7vJcvkihOcAhhgEVBBBeHjZXc4rImoxIDcycgT4FDknE9n7VafCZBkc1y9B2llLhaUs0
WT/NiO5wUYpVU9hBb+XNDVwD844IEfHsGfLczuYh85wvfEeCOof/W7ABUd+nrJYLpyhMjm22yaGy
wKtBvZC9xgTr0ViyageuQcDZID559jRHK76qrwQZ3TexxwahBUk/kkoi3LtC9SaWN1PnPe61zUuj
z0Gu2dMOSBUfOO7cRdj6lDpjaE/4RROrp/QzsOwetWpuNp1TGgd3KJxTprfjqxOR0MWFaTBK2uAB
sVVRUnaPGorSNii8Fg2+nWoO4WdgJZVXP0P71Y86FJpHgijc8cxrkcyiVPgGOUVl07OwZgYSKY3E
WeV64qvRamPWHdP4ZkpTPwCI/9cz7817df5SvLf/dfuL3yqsHkkUd//98x8ZyP7y371NkH/6w7rs
UE5f1HszXd9blfOv/jZr/p/+w1+Ct/7FNNuwgCj/0TR7+2X4kiQ/pXz9+Fd+jLKZC/8YXPMbfD+3
WTS/+2Uqrf9vhtD2z+BFAcXdYzxOSJXDeFrQGDGi/hv6su745G3akfnQtjVFWT0XLbn1Bp8CvkLh
H7HMNZc4yZu3GnjQYxxn2tX05bQpAWsRWp6Q2pe3I3sdPcz5WqJpS1smK2mdtp/ZdvP3OLw3sTH1
VXI/mdjtxWy9a7WNYzMes0Axo1szoPCPpqZjiSNaGI1nxsDJnLLrnFoQn5hRLGJDU++UXXOziMUg
7rQxie/GEl0obVU3fPGjevri0lUmt1wJ11giUYPl0MAUCtxcl3vmSfVXHqcAHaNhutcy1K8msbOf
p2Zmu4tQxSW/fO7e+4ZNslnnoOUJXbpEsXMxOi1JFsguzSeFFyBb/fu/Gf/+27WjYNG2+YTFSssr
WqXfX8QWJfoKAsCA10k3VnYxzsffXc5BsdYv4zQEIPyH13QIawOh+a3C/0cXlux2boWD/O2Pr+6c
jf15VNH2d1e4bmz5FvKG+ZurLFsQzyVyggOyzfFxiNzLx9XOcRQQ/dqh3Py44q0Xfpc1UgJGpsb5
48rLwlgxeW23H1fft3r5gNm036EyUuQX+qS5TekduqD22awkGKg/vgMhs6FV480Q5cOiWLg+llqG
y7O/+MMbkpbGKUsy7SVnDUAnWx6Y3Isn70Y0N2nz9lmBQrU35uff3Sl9FuO+w3bUZVI76Dp1JKrW
ZtP7LZMn3gVr1Pi7H/dO2qzkPa1kBdI+Ut4EepdsXdFpCFZBt/z168HKFS+xGXZrlqa3qklv19HQ
bidjdF4/7mtuuO4y92/SZW+wtkmn0xWVgwsyLmSl2bfz/e9uc+apC+Gq2NQZUAW43ZnntKl36ogD
n1vnSZYxSuP2QVbjVjghfg6tsw9kKa1/PgKMUj94Q4ZI84AnVLPUkzBahw3eh98ORdsPby2sCx4A
2ODSmoqqZjkyaM7Xzp5evFI0+F6RFoimRivVkAvBSRnoey4TOpWd195k0KnP0KVL7OtQo9yWbvfy
1/PjsBcLRsuhYhbAqxLFG/vXg2QyRF5jQyy3KI+CtB+YLIro9HGqUlfCEXPEvqrG7x96uUFpn7RE
v28rc74WNg4blbXRQ5k0Qefy/o0Jbz/99oVPS/37wOOFxlJ/SzvfOTduHqO859hFetdtJcYoObJq
YqxaburKlfcFxLx/QeD94GT/thj8eCrf8Mu+Tm0JLc77XeREMQuRamHrPKA89He2pfAuY5AgwrYa
6e10YQ0utCrK2MqtUVgMJo86GuIKEkmm9zBEGDyyr652/qz60xza8dlUovpm3L4FJeqLazxpIBSS
ND0puwNY78Vd/ky8tLch+7sOFCL3O89rnrrcsm/eniPDc/PRjM2NG/vfUunIr7fv3D/6qJ0sjXd9
pgb78XG9XKR7PanUd60y3JU0iv7px0fGgov/3K37yz/92F5jR3dOxMzid58dAKl9YJsZpos+V/Y1
ro11Pw+vZlFGvAL++c/Q5JUEVadTv3WF//DzT1HKFHpCSPrk7aLHIwnTod2HO9vAsMuNjpGjvJJP
soLuSrzq7SezY7O968miWn38eM5QbQZg3Rd6WXvVUkvfQ4Fy/OgRBC2D7cmL9j//xIjaA9Mok82g
jDMRKtDHMY6ChS324zQuo0G6G6+ZKzhj0PctBGbHnuEeHM01s3yEnEW7+bidDgNbfBP5m1tnX0gd
al/aLiFK133++yuETigiHcdZftxpqslry2phad38EB+3+neX6W/Km1+W4X+7/PZ/hkxzwoXuWryG
SQbUhfi7RIPac/BK6XX5wIYy/GzcXv1RVRmfDFOM95qrMzpJrWZXpEO3xthOemahdXOAkHI+jWrU
v9aZwZn37WG8w/qQ7QeUGQ/hxO8kgVTvZl0Zh0gzh7tYOUBVIjne2174HInR3PhJkj9n5QAGMMv1
bVIO5SYGF7PJestZTVRgUJmAieAe0/uDPlvfSkcdh8Y0tp0K7e3kNaCiSUNfJeOUrUd7MNd67aNo
ST7nNWRDpr/DWwJbgpGgNbzVDVE27oTpqukMoHtx3C/rXgVdgt6MogxMS09mSt4CXam54y4UR7Zn
KJLaFQ5j++AJ5I4J7BUFIhTaC/AVf6PPeFrNROGBInXmOpZ8JxddmaAawqZ2nLzcfJm6sn73clJU
FyWDI2izdFjbcXaxSjHp2iJeTg551+mnMEYJ7JVGf7IzyU9nWgqbsIxnhJNNnPrLWUTmVUu68a7t
DK6omURBMnvzdrBvlZmWzZeiH9oXEbeMBqMMdKZo/KUejeP59h37R7fc4sdiRP4y+DKjS+bWj3X/
2ukETXzc/lo1b7YCCejmfcmlMZ3n346BEU3zuq0HY//jLBhptcMYHx7++Dx4KnLR2rNy/j89E0VP
6GNbqOzr7VzYhU5mEVy4f3YuCBqpznDnABf9djhuJj0txlZXoVfuKjc8MYQyX25tPocjxbGaWM2i
8zQPd3zo3ekqQmmbxdmVBlRh3P/1qKC9yt+VYA/0cVz8mDw/djUc5f/VkfE8tQXKgn35f3xsGKRF
gZV4DSin0N4w+pzRKbtzuKzROoDYZqbxjw7R5Efhzp9sIk7+2Ulis/qmGna/P58mV2ZqFU83BEvM
tq2P0XX8cqzKKI7u8iOJtKAKJu23w5UlNea1yQIt9dMJY3PWHFH5mVAjTomRsHXEV7aAq4NFXsLW
+O3MpeNAXnmo0E2m1v3t7P0/6s5kOW5k27JfhGuAo59GHwi2QYoiNYGJooTWATh64OtrIZhJpXTz
NvWe1aAmYWoypRDg7Tl7r93FjRck4+tl+OVV/xkRrnegKXunYlBNeuLGhITKJ3iCMMBhx1/WKDaj
4koT5v5fjMsaYUngVMToXhYsN5kNmnPVC60XMIR/LlyWd9WgO35fu5Q/wgL1qpdEb7w7Z7ACgtDl
4Zd1zOWyNpkgEC7jFj9X+TRFw9XH2G0t+rOwIFdE4lS7OK24HEHXR4FQQged5Lqj/ga1cFniZAyM
SxhH4l/p4tAkNyYISGYLn3FBMybu2uhLh246w7tJ/WfX7r4tIxzrc8gF85NsyuTBtvoleeePgR5h
JIrL+HwZ67PRi7U2pP72MuClT66rVSykt/qqoJ68SXPtpo+XOukyAyrH+OQU821nDWoH3H/cTCN1
DLLphx14mOzwr+ZEVamDIkAL0BNAK/Q3WkweEyOWc3VfTScFucesRBkAd6RyHHVHC+hp6FNj6kG3
7ZSreQFqV0gKBnfpGSrFwzKFWOqnYJqi67635Z6DwltLd3hVi16jvkc/KvSyb5flWOY1lSDqSMuK
zLiCuJptBBJdQlJrOMV6deo4jAgYktfDogyecAdephxm/Ox2nO5Nurd3YYfO/2P6dZONC9d3K2xJ
fLj0WH7OxajIqkMhISf5NrL1PKR6NnhfLqu7DqNl6UjQLRXZoSvk5jJBtbCA7EnAAfkcpk/cWwTl
BITeICJzj7ez2Uyzy6WdHeBChRJedfcxd//9MeL3BDBd94TvEIiO9M1nW/fNX8sXgmiXMOpd7Ry3
+nzfEu+914wmf5pGsFO12/lrtIEcI+py/jYID3xX21Rkig5T/JZW5XhTOSLEF6yrzy5XgU0e5zqQ
7Op59CFoqc6R9E/4U7K+hiCY9max5xUZV2UIyAPAARuQDahtkqU4j3qdEdAHjWU9USq7pqHNedGg
2tajNVxqK2UWgAFoja3d0q1N9A7VRTr2I3flcoaBxQmmShWNmsSZrpFZG1dGVYY/ytzTnz1NNp9J
k2k+F9qsbpImqVH84NaMmaZF8kple09XQ2NmEh5G6HWHbdia5syFbRd7tyiPymm7LJ3/04fGzSv+
lsiAfzlgs+r90fncX18Z0uPdx1Nzqih+c+aWpFQf7ASSWxLploeGiS0MpDDo5S/PK45IDCx7FwBi
LeiqRMXVz+c2jMi3bKjIg13+6G0aqO/Pz/S9IBzC6Qf2i5Hctr97kK2JF8osNJaCX5+mJKeuqIT+
9q+fqDehd1K03FySPn55rLRX1HNlyrfLk7Xjxth1ZUQEzuXxTr2SLmB3/cevjxinPU2gmJKNKJS/
8jm4bXp7Ps7IosBOwB/9GKlYFJBhYvYs62arZ/50GpPZRgnTr11Z9E/0z6u1QZkA6tL4Nke6/fD+
NqquG68amxaDrVC0ac5eqyvQiRUkTg0YDcfB9ubj9ah57I6DzQKrRVSTB4SKV36UJ1vH3ce3eusu
Iuk/3liZdBiXmqbdXl4bXI7v+IAA8C6vLhZGuyrBAp5mQdLnn+9QxSOwf5R+q8sE+HiRSC98Eb7i
bosOkpbjqW6sTVeO9Hl5pxjOxLXqudIMWk9ol2lPV2Aruvc3PLHeX5mVATdDh8CadoyZ0skxZmqu
3HRjK2Gt/fnS1aQ/4SH5girmlRKZvxdIB9ECRzgi6hUqG2PbIeg5NdgH4taZd4WvvO2iB1777KhB
3cxrypcVwNBcOzm+wG/Qm/0uCVtc/kZrXQ+FCX1lGSkSOWEwgf090fv1V+2IZpHoopR9CQdozRsV
yXCgI5xdt6NDek4JXphRk119jCQ1nRONu4Pl2tpaNxGYCnKPYBU5j2axDrkfXRmIy0tVyauYBpO3
OuAl/PHvF9Lfw95YSGlgeK6OAETYRF4v97W/1IEHRUk/muvwLOoKDXJruMaK3ArtIZ191iKSRglq
V432mE5JD2wBMVl1Ta0xJtRXT6gZm1ysupXKRzeQKm2/omUjksVXOADRn9XhS21NLEs6jZqjSjpt
t8yT3/9a3RJPVS25cfzN35yIUuziTIAFCNlZrSmqs30lXbpwvk5vDQLTd6y7xZsq2YLfvxW6RPPa
SSCzqM6r96QkXDfhY5W72sv7F0TlMb7O7uLj/fklyzAHz0d02t980SYc/Y3fR/4pXJCecytQhf3x
tTVtHs+9/e3yzCzoD5og7DqZ1Vcd9xyiomyr6TmVRjEilvn458ghQ9Y6n7WpSYOxdbiH1t69ZufT
C+URWKrY5s8//6EWfMVEoaUhFph7pM1+43t1v7EKOV5f/u2mS9F7hiaI4qnzV9IZQnBI8+vlQbR2
NkO8nrdtY173I+5917sa8YEtudfuSmst/Wxj514TirZqnVp/8jGnXR7RYM64OayImIdh27Kq3KFt
lJtfH9d/GJjLDv6zFGYvA9MSJEJBb9Ihc9u/7fAFAvHaiCP3nLOlbCHujjeq4o5hIztaZFW9OoZq
4HIvHOoBMBK0reMVFU9ct8FoO+EPLj2kXIup/GqOrnHlDGMGiKjqwp3KvfCRkn1C4633X5wMCXgx
1pAm0tq9DNB/+ddrtaHdFaMP8LigLvH7V/AGtK1dVj1dvoYk7+tNQ0f8d1+FbLlFMjOZ2aOsM0Te
y5fKXSXxrpVlE/yXX+jZ6ubw/RvpVkz7GtP7QPayr8Wnskm6q8o2rPVkYSKHsHZ5TqolbmJKcM9+
fNNeRdq6tnr/5uPrlp6xZH5gFk5iwOTUWo5hGeVrj+1lLcBsH6Bj0W6we9D0y7/C0G2iCL0XFocy
mPuYXAERFlcOxGq0YM1DG4XNZtbzCKCHfsSJHP6H7NJL0+r3MeNarmEI4foC4f5vi5msIYVYg30m
rY6T7dA04Q/OeaF3AC+SPxlzMl+nYzOSdtEX+1ZiFGd7LpwjNMs+KCWwscEX9TG3F02oq7TH1pEg
LGA+gxdWXXE7e01y5QrGHR7OHAtiMzQ/eoqOLHmJ9dqEQ3fU59nr1xn7LeanISv2bu+in0gxNYyi
plTTdeFnERvpQeNGH6DBFdvQc2FyNiasjDweX+huwRKRYRMkpItu58JFEdsKMX7Hj0ZNRyDVpJVc
CWA0ZkVMWQliXdaHJjahnJhZVR1zqw9fCpdDMF2z8e6yJyMPid7qUIv7rZPxi12RwZYfa3HOIQYR
45Uic/OFit/0qpkJVYrDF1by/ruVy+VsvTwaXBQkEhTztaUvuV6WpDpUJTTTJ4H3Ta/EjC9QOcmz
K9NvZinLo4riRR4jmnXN1WetWblgQ0P0AzAT5rExU3C7bAofr48i57DDdm3cXV4h3uvsLcR01W0u
7zHEQ7eeQOdt/puXGcv+SnerEnLxxwtt3Fe4eSl8yV9falE6ww1IrwlbfEXm9OQINBVSL5PV5dVC
5OUoMHWcEi/vl8St9NXu49lA/oUondvjHRiMiX/pTGU60z8T8jTsL+85NkGRc7L7y7sepkHCSXWM
jdtW9gmjEExwkWHA1Py6RnXIC+fOl7xiS6VDA48p3uitHG+W9y3Gsf3aeRJzYVqHwc/3DUTQXhld
be0vL12H0nWP49TiljxAJeMyilcyEUV9U/poFP9uDCST/lkSX/lpGBdeS92QgPHLWFCK8rNo0d39
N+Ohpjj06EWEh/8vxwQJrOI2Me6bWe8C1H76nlXk2RFptnZ6EDF6N480vQjbU71hHWXPQVfzyeXM
mg6myMe4cSyAL5WLhLjI6EW2i/Yz8udr3S9APobLDPtYFrIWxopKP5cdVvWyufoYT5iOiKUUHhKZ
iJruZaVgYMH9tQ/ca+ZH129WYdL7x6kWp8vK0feSIAgPSpe+2Iupg9OKluPmMuRyiyNulvT6SUua
naYDZS390uKWWoAy/3UMUjpOoyR+1gzbPuAO78G2XyWIyyaMrteuY0abboqtR92gWW9ms3P6GJ/d
HERR0pN7KunSAeRbXcaoGHeWprdr1Rja2q84boKXfCZAivYEHbPtOBQ2gSgxAWRlEx0uoxZgqHEq
j5dxG/lIwTQqOXeGNYAGWAawhl6RSEKCuIh+2TSlc1V2eXdOZn13GdGqVc7NXIZMZGBDV76dPHdm
M15J7GIfQ9zL4EC0cPGVzUIuKbIONBju8FG/9VhzR1lgp8W889uwp3lwhzVWXcGkukkq7TYfDO+W
82W982KEChb83yJvbiwb6LOu4ZhgMpRuaQR5tC7tZWdIXS0AO3rUSb56MjNS1tHeTfeJioPaQef8
z7MElOFEl04z1pNIoJH0RbNrNRJEUs+9a6tPUsj09mPuQAUb10XD2SqS+8UdfmqwyEjVd6fBSpao
6eG7awDe4ITLxvCxyJpJECdafKW8qNxVDVfky09/mWCLfKtgl6QLz8Lbe4vXJeOxL4svJRx81kP7
YOIPwy82QGNcxMRwxPRrHq73n5JNrX86zPmmRVPT8KgX21gff+tr0l6ABZT16hznBrKBCaTIuLq0
E/JhVPspJITIjUMeejzH0Q75SPUVlyFiVYg+GQV17Gca3DpARXmgkhwfFrewJFv3GsOYcEtCR4AX
cRsxXP11Qg/6iWJz+0peSP+9S1wLd6WDWX3TxDik9gX6keu+gAyNj2BiW4YgmUM7wRAAdphg+JVP
TN3BizRqiHPlHkcL2S3abuz/EC5xUwjaa8rR7k3OlwNUDr17I0OIWg7s1SVOojyMxtzsLQ6vhwXg
iTZj2WZBJdLuHrMDSt1+2oxwZba+OX0mbafYkPHJDqKzflAt5XxC2jxnh1TgqnM8z/1mukRX1uAu
gtJI9cOMylBbYU5S+1mJuLwWI86ddcUC8ETBKnlqUOKy5VQDqDRAkCl9dstHrJ4BcTxQcYDNLU0O
xfDGSO3DO2uc0ckuTbl6LANiD6ipNRIvytwv8TYxK2g7xktOVpdxo0PAzIPCPcOPw7ZjzZxiMmzX
ntNYFhAvo3iEIdQcQ92iPEZkqflK3TeZ0NHb7J+p26TkarXt0rjzp/sIpLy2nVFSv5os4B7DY+R2
3mUl8nOA4gT8zEspaciCiTHhraKBIEqU8XG5tnGKPZMqlngMrW6+T8nt6lYGFtZzTR/80GqFH60a
nAQ/BMfRo4cyHjCeRBQJ8wUIoF7PaHT6fuGOOSTIYhTEXFZrDEhuXFTDx4jt2LczbQXOU98k5pz/
gAN8bkuVU7WgxU5tP+NKmiN6hmMn4zuBEHbNtdfnIfnTfL8ccX5OhD6hNrlq0KXclDWYib+fDWZq
ddskvPv3E6JrRb2ZTSfZ+a0nj0bD3aiayXL729kRk8pGVgfWVw4a3D9LI99xiqXevEwWLXd8PEWq
jA6acOxkq3zGjF/DO9tyFh2h+/02bfyQJIFVqdcQD98nD/yPkvQEh8gcr84gnI/ANf+cQClMFeJo
O2ho2cR1PhKaJlZ6ZSMTTvM/phFsZG1bjWDOf04j0HMt4apSfv27qRRbkiM7loxTIR5/n0RlBfjD
MMbykwkyAwTEMokmMKms8RiaFdXUct2wRUUFJcB9aBpqAH0iTWOXjm74jZPGrd9KfCOlI5aQiWhY
J/RuAliVbFWTqLBc9H3ofTNAbBJAXNI5trIfYT28thP2N2FqUSBoUOx+TrN4cQbpdS8kh2PK6Gyg
T/8034bBSDcYbyGW/JxzcE/Kqzmyvd37vBuAC73aKLA+/WXuqRHvb5v1oLIuE9AqXtwCt2A9FvIO
OLX+9X0e9hBBbuGqclHUmom64Z8TEpHwpNbD0Lt3l1kZR5W/QVHcozFSkubz301NKFj2p77hZeo1
CTREemTNj8v0rOCBfnORdD9cpmgfTghIZ2xHVcgmBxOjaBKxJTXGowLjLavSMl0n+2ubV/X7jLXR
wLA2EsSxzjnKEqvnulcJTJr3qavhfp7xWyyppZUyV8IS8ydHkuNmNGgSk7L+vkxjYjpKvBJpRGgE
sqTtx1xORd4f8ZeXr+/z2cAlurEqFZ2ixZAjLMUt8G+msu1Q74e0nW4qG/fmZU5TajujvV0CMQrr
1s00sqXJR4SvTSTBx5ZnpA7FbgQ3o2nXcLTeJ7smi/tFWv5oQ0JaNkFdwNJPTIBksRVj6MUkBhnL
IWS01wv0ktVjm3r2Xm+oRF6qAWbdwoBmlzzGIfzgKOqGWy8L33qvP+u56bMwF7uSA/5NnyGjEYtN
NOQeCPG0BjpfldVa9B6ZwSFZK+jWur+sEq7mhIfQqGL4VQ4rgxbidMY3VGuTd9Jmz7u5LB6dVKDQ
hg6Qnt2ZJw3TwvtSYhdR9+JWpJin2fzoGKrf5hHx3WoU9rqoyIBkfZnBInxiZ1OHDK4f8uoxfZTh
A0sT/zX3zusx9PKjb4Hp6hIgryrkEq+70X1vSCQNvj7jbzKvfq5B1L0/N45BkMQksitH0UzrWTI2
0aSnW79zv6H8L86XVYl1IDq5JukwVXkofHM4GUtxNkoXrwo0qg3uQLWyKQCfW2Netwh99mQqtKvL
okW2y5H7t4sHlf1fQ2u+y/GAXxYv6crwRqgSw6Hu2OtYT9u9F2NOatmgbi7HAnPQnpKexMwirPR9
PeE4dp1u3naUCf9c3cgNUye77O1VGHYz8HAc450TsylhBpnlQFZQR34CRCwzuHwMDiF0sVLt1uN0
cMhhXK/iKP3MHJArNerm5udaWOY+ohfAWH3qTDATE4Lcsm+DnRsPpdNme5IgoyCpiubW4XDhli2Z
yoOS2AxvqQuFpMrAdQhbTpkRRoBjViZMRD88hZbMbhIvCcq8yz8RKf2Kssq4VsvPWhSmfjSflSKa
C4ObwNPbcuozLIsokScJYO+20Rv4YLHpopvIciJe9WIV6tLjNfrZ2VsoyX9ddR3lOffp02XdjZth
3sH3Tc3yPtHekjamllITjXRZgSMXIC/RqN7G0Evvk4X6eY+MloybFNz7rytz3HL/A6rrbMJC31xO
REg58OHMMnkEZlWt25GEnmW9roid3xM8pYMFfuzNJV6lNJMXr5cHhXPlYwVvSwDAZuqdJinqndtO
LbTNxYYTYxZFyX4/RO3R1noHMjgJnsKupqcsZOhRwsOLM+My+3OdlzYBcBM3kyuyDLMDC341Srjs
DqEwIrWveiKhcE8B4Nbw+9xVVv3QtcCac19pu9L2c3DsiviREOHmzw0h6tLPRUKODyJDqAWeT0x2
MWBWi5Z2gDDiZ2m4f+wTqV3R3K/fEASIm/f9IkkyfG3xvPPdnL5kbzXrNjF2SdR6j/CYbPPMDfx4
Odt5VvwpDVs2/uiQp219UNOQbi6biVNNFCvp+UH/t8KD1LwG8zCLuZkaJJng5tZtfEItYec5ATTz
Stbh3UgS+Mrqi/xIQnG76SD3B1YmoaTZHCd/7jlqJCy2VcMD3uX8WoAC2Jv9FBDATq1uKXb/uQnR
JX+YwykDIQSCrCAs+ybBBOdP5F2l3y5bkk7L9kqQczBrZKDB0sIyhQGLtTG8KtNovvm5PQFdoeSq
G/hVDZO9mQxmtingiAKHzTQefYOLLzF0nJMSl6pUqr5c9ivdlBjJvOEM7cS/4kh/x2SpA3pHw01e
jYTSFuaPXNGizkZj+mxNxW1Uw8667GSuldXnjPAI338y/KZ49lAVb9rcxtQbd82B7BD3/42t4zr5
VnNj+NH+auS4mDN+ujz+PzJ/mMRQ4ar41yijx+8Lyqj5/v2v/o8//q8/UUbGPxzbdcm4shbq0AfG
SP+HadhkiQrPcCFcLzrh4t0fYjr/cDxDdzxL6JahG4v/5A/DiGn9A9uH4/uu79kezVXr/8ZBInTB
H/XXFo2FBgMRhm/p+Fx0tPoL5ugvvUMUD6YWD3ZxjA1XW3N+qAJj+RigFx1b/alDvBKUpqj09awj
ltEULtVm+cXL71w+NIn1e9VinX//xVGLm7/89uU3Lr9WdKSCjR35Jy5mSog+ZdD0EffUKIrz95+/
/9Cj5M2tq4XsHzoHimpoVgwZuIYsgsuPLh9dohPF2IG2AR9s3qaeWQTMP0TWlx8OYenP28sP1fK3
ZCArYKKb2FqpDdU74g66IB60o7KcaC3GCPqbl4GQpfyuJAp+24nhE54GE5morLvA0JEyrshfHWgC
FITfFPJkqAkfdaOmTUJ5BtuV2AFY/mqMbUEtpvpUG9Co28z9pt2alv4iJycmc3sRHo/aLrPmkFs8
FlSCeppdVeW3iFbvBismP34ayvVkcAeGpbJJyLHK4Ses4z7St12d7qEQJAfbqoMEOdqpbeHUkLWx
oSrzXNXmiTpQugOxZVDqI7sZjcBJM7v7kXQ6ks3ttbXHWDbvxPApi/t4J21Ch4eRGKihwhNtfdad
/LGB9rx1Qp/gu1ysiTxBDCbxATQUbRqXaDwLK9DO8x/IWO936Yxtbja854IggqqqUajDRN9MZPdM
PehMg1bNQZ/KFMwzYoiy843dUAO61lS6bdt9WurzJy0+Dy0RDmOxLZZQSCuHyBLiu8nMHpb63JGi
5EOGiWfFxZSMiM4daJTaBGsa1kFPKPp6yS0cK2uHIVoD7dNuciNvKNHCCUxjsC5NhY/CIskJscWG
XdEPVF7dmVmt7ol8svvaJbIQiv7kQE/RXWvnSZgQ0SSsTWGA76s4xlEVJkaiKbZsCto+yYmSbF14
LzWFLExGLyKhc865ydjhDlebInReh+VPQRqUpeMz4MT2QLuqX5ne/CUJRUIGCcfQZQbND1iwIDKJ
8U4vKoLU7cgiOWcw11ZsfYtaB4sXwPNNDpkdynB1LJJC7EE07psuJOFFOIFhZfta4vvX9OHsc4nD
RBg2uwEZCVv+tJWNuRvjFgRShqIOfcTWo1cc6H2ys+vhODugGTE4XiUaErrw3hfZ0fb6TeH1iK5r
+0Ek/SuRBCl1tfIetVuxNmYABwsem2VtV9ViOgL72RiZvjXCSq1Nam1rN2nORT10KPrgLoxZvdJs
IhS1honYHgqnaNCG5MZ2xAiBQdM4aYCYap1oGpzHqF8PyrLeEtEpjL1U5yGRXRktp+DGwgk0JgtU
yixfGR1QYTuq13rC7QqWSQz4CduqRqFguX4xitFh18+93UUnK8eODrbDkNUqJCvtZJB20LXTsMNk
ZJB0iY3HRttTCIKThJdtEVoQZ+MfSEvkPtXUewdNAL3o6r5EMUEI23Mz+CQhWGRuEYMC4qEorXVn
Ru2GomhzlBbJI86XzA2rHScormYcvL84pMlCoYkRXYVUzczdAIbU/d7ZbntwPGfmdYTFxhJWuamz
5jPcfXlwTSrnUEtZobqcwpp+ItJg2DYSsZV/bVhwdDlU+n278JAKuIdltY99UEuaGAHl1AMn/8F4
U9MxkvVzFnX22qjM9MACsofjD6abGqaKC/wb/CWlkvu5H7R97Dot1YhrHdTa2hxrG0e79ZbbrKk0
ULoEFXifkOeVW9CwaxIOG/8B1UX0hG+IpviUjByVimPNGNPJxAFEAMUkFppaTUk07fsUlwUuONsn
PnSAlS8yfib16OvS24ZstR6zZBPi3vZk3hOOe56iUNuLOL+1isUc7IiEo9A2aipGY2wSC8TF3rec
J3PUmQeJBrAhogM+eoXYENm99H1ISCnId+P4Vm7nQR2dlkxa2hFL4XAIT5y7ehxcK3sg57EHEmeN
LC+9M+XYtReFzLGb+uxL7hTHiihdsrrks239ILWiXRsaB+42T2i7J7Qkqh9eWYggC/sDIoTugATt
kRYxeA2trvdF1hNTnxOSZkPFSItmgwo5PM4G62b3RhFjPoSz+eRPbr8BnaSBDxuIji984hxHt4fO
vYoqy9hG+XR03XPqgaPXUDl7hgGvaIkbEZ42HIsJLqHEyHM1p69zBdoiQ+97CslFdMSXvldfzDo1
ATx3iGg6ACZ6FmtQ/4rX0R++jtOukglKRW28hVncbUydoLlYNSfTv8U0AvKwyPIjJrmXutSHI0QX
dhm6bKGEowo7DnIZeRE51Vccl1O4r/MYG4Klr7k+yjut0jyAHRYXQxFS2i/pGkwOIvG2Dvzx1BhM
SXN0AKjG6f000iVsnmpwJzuNMwixz5RrBnPaj/44BqFN/aKx/YMJMYEhvM5ms74tYm4+ZRY/KhJh
trNAX5NjwV8k2sl2yH7YUQ/ja1hAxM3krjmTi2MDexH8XD9dVx0yAW+a9s6cf/Z0vD7ocYFouMv5
pfhR0EFb+3ZNjEasvE3BphI10+1EmQRDSLvLnHQCQg+rwlBqnRimdY6MZJtqaJ+5YZ1Yp28SRJg7
21RPtV+RHoMwW0t3fZOPlPL12ySt4zW65nlrlsyJhpIbMT3OWdPsg28rbmoorZbjS1BOIT3p7IQg
9cYt7AdmzrPukWGpqmrc11kccJ/r3z8yDhIZrkPMjeeKe7RmZWpjxxiVLAScrAMl7WOE2FIN5VHO
vk4uNx9mLL5ItnSyMb1rGHvuFmqcDRgyv4+xJK+92P/SxxKrJYSYMYJ6FEY62TiFpbxVIu1HvS+o
Y4RkVnp9uoVrtdG8GLVupUuxjbziKyTALugsTl99ptHgaaU86xnoO/RW6yglyiqp7IPyuHK7pdqF
/ls4NWprGyEpub5BUW+grst54kAGAkVBeD2+pm6jtrd3kWLpdzTLXDuDT8XXsdizFu5DrbxybU0p
wxTToUimfWo398USeiu1/NjS+rX7GX/lEmM8AMurBd0WUfTwD5r6bPoJB+hMgBaUPRFDYQJ/YjA5
VWfm2Ult+NkgfNkkKhXQko+OBX8nxRCd0BrirIABdc3esYdbFDdQ53PjkC1HW70oHrkrw26uk+vB
T8bANUW/HxGeRU6MYoh49dEsh2CyRI3YtFWETOTkZypqGrGrAvCCCtiCd0aYNh/N5GGKEabCgNE7
qOGXr+PAjmGcxEfXlwlAHuKkDDUSQhhmQYr/pHBIgSymmHQnjUQNuSS/ozZ6TIkwyMmPtBw4WNo1
iQb2UXY4CMKSDvhydo8qXM/6JDNwNMZ3qM9Y8qQTHxWpzore/MZRBirY0CeLMOlJW00aeoVhh302
wXwSm0IFMvyCVuBTik5916Ba2TBJdNM7y9asD0OsP5nCoVlLdkqM0n9o8pAOOhTTDCvvITW6Lb7G
eNfWzjN9Vp0qrztsYt+Cn55Hc1DqurN1PflFJnWzn/MimLWuCVzOUS25OnZUfFH9g0y970PCehGT
I12khkbxNg98ZX4aowpFSfaYKI0Qg8rsA+x52cpMna9+ohGZZmMl9mGR8BhCEIxDxdmc6WSQWzGD
C+KLW3SR/WfOgfEOlB0Jw/SDslLf5aL/TpmX3hoJIhGAlUknDmxE0tWV5lKdqjzieKPWnAJruURY
pQbYk4ZE7lX1GlsgWqZSd0loX+yTVKWB/myRuS7Y9MolgiuDumUrkC89ykRdHTSiu4OQ9uCaQ1+1
plY4HaV/rifHDajjuMEQfcO3NB3ncAYbpoqnReYvEclB9Iuz6JBoRGNrWDnXHo7VvcnFzSKBDTt/
9cKJwl/ZksXGtTZta9V0b4BN1nL2NtFYfFIstjvSAuNq6k9Joh76hbVVdm5/0oiznGZvoUYf3DmH
LJ20Xzk9POWKIHaNAIilH+93pHHKbKcP8RQIh+5dRjeBsD/bCgrP2RtsZIcGSiRhy4ikK5mLAIaV
e3RLWJ4IJeCjwsZfJrU1kFunBOT10acVsoxCUWsqoBNCXE7uTisSQoyd23+BaMhwp0u1ljoA7Ajc
TD62LB2O5rOsiJKwgpHZ7aWFxo0Q8FwrOPCBmjzUfrSRHUF03Kyuk3BIgulO2jmqoJY/zjWjx3KK
HGhYbQy3eiasdF6OfKkehE4Knyl2nyLXBJvgzix4BA4FtgKENpOhg5ckR6266ioL0dpEYRMCIrJw
/0klKKojw2zeh/kUU41l4cm2vvPiJuJLnBGf1k/VFfagkwPGc2vW8ymPbA5CtkEM1Ix5Z55tQnw4
Urv2iD57uFKkRBxj64ssEM4Aie83yvshu04LLh/UvTmBhbZ5P8iZMbrcXbEl/fGRV91TXzbAezX7
j19SBIfSt+6r7eUjdFxsAHnUXem6uBzSEc9BZF3+GYaK2gBevUG0ufpqm5AFMIs661EbewamTWxU
ofogcawuyOcYAhSBLweKeWtHWu0uztW4zjXV79rPCYtREAJUDBIl7fcfZYOzjkAaHQv2IXIX7AYs
HpnYq4LAYs4kMcrraOgODVyDdqi5VlrqzsfGttcd5R5m5WxcGrFBv/zez4/LryGJAENLsBHpjPwn
0MvCwEnTc2E47m6c8J6Yyb2wJHSqIpy+kZls41Px7CAtMzZQHMo3SosiMiJ0dmbfDamFCpgUNXRY
q/a8rZWVz4ORtewNPmGXZZyhkxHfoz0gt5eqo1ZA8BSRyDB0GMyed89VDD+C7VXvH+GySxoxp91U
tXNw+dDTfj6QsLExG2cRNJccY90QvuLyoc33ytSc42Vb+/nLokX0zByapK0DPuJj7qrHorV8nC6d
2kyJ9TVsMjI5QzGcZpdBlc4svjNL8SFCiDjP2QAtvpclqd04DqqRbKHJyXcLrzIi5igU/o41QGd3
iR1GjrTuLh9S019hQDyAvKB87RuflG92bJzhNqGzMmVpciprG2mdaKs9MTQBHkFr36T53tXUTFa5
QxneIGeFbFPrSkf6sMrTpwwf4stYnEEJF9ZAB1QreewQqGLXSL5afYdwILebE2k293FRuw8V9Etf
xzkak+Xe0Jy7I72XtTXO31pMzKHf40OsunGtrLnEjgALwMmyct1yknjsYvNku1G4ygi4QXlSRqda
fMHufPQyv3spkJxgysHXkdIpq1LqxSKkKGwm5SnTFQ8syhAaNuCvPJ18Zsv+3nb5Y0yG0cHu9Als
AzaSgStaGJfjeU6S41wUX6F1GN8KhR7YGaDFSvNc5060sdPC2oiIFK/Bgy7pRhiyEvUGE4Ggv5nr
ZdlaLvVCMqEGCFF2K9z/w955LDePdtv5XjzHKeQw8ASJWZRIUZQ0QSkCRM7p6v2A3a6v/bvPwHNX
V7EpfhITgPfde+0VDr3YEkoAMk4mwWDtb+UnAyZlVx7HNFNPdCGLyiIb/PpmuWrEqlhA3dmQMpy7
4eIrOYdd74UhNcWk57JfDwbZMe3oIrRkzEioyn4IxmAfqvFJGz5IZkneESbbrdjqXjwqz7qlf5hX
gqutB3bG0K1bTXqGdo7FmSVvCP6jeY7yad8iIvJnWIcrAzOvfVTAfonhOjl1prhWmBmrPhq3JbRs
ty/xuzGU3zrK542uxcNqpiShCTGhp6BXKOaJSlakyIgNFY4/Aeqe0uq9G5nDZwpL8KjlzTUqMHeO
pGXTFURgVGxzXJBLasFlIxaoKsl6TbJ1KDY+Ih4Sti1UpdayBaCFmLdm3bV+IcTP94eoh6btY5Va
HdgWN9MShR0PSmWn8iy63YIz9QuGCz2QZ8cM12pwrDatxsfDhaVB4gRMmaXhIxVekmX1rnEtWIdK
5AtFn2+t5QZDoEc6++Gvh+Q78FrK+qXFnszH8rbc3m/E5Z6poytqqxR5HLtOFT0yyp82939X2O23
eANkKQoA6oVMHEtHlxsKbJ0sDah81HL3m0V5MWHN7Yhi39iMSxm7aqAI23vhEzR86Pu9VMIBJcml
l3u3U9DawOUhIXWUMB7hRNEl6VuqzGhV3jL4pbq1JgTJ2slhw6AHXWeITYsTSDKQy5TH6zLk4DFt
06l0LSzqR7rKahkMTjk6/4g1BHWyhMFxH7SSO4MZ2Oqo//TTKO0m1dyZZiwBAc443Q0dgmrEc/E2
ksg+4dm7hV7xrM+ETM1Y4sDpJdFbCaTELYvqGFe8Vl+pWBZX2mNIAIbXL2oPDb7fgbMV0SMRTXQ+
sku+V3Lz8NeJjmbr4ZPTr8gv2mF0WED3L7ZASJh4l8tSEz52ivEY92riES/qYqspbwwsopMw/gXY
SlYc72Qc/TISay+d4VJNZX9J4oxhXxV6k9klNqMNwWZOifm+gI0CKakyvufEX9XxJb0pP92U5zRI
uCQOYfRBL38kYHSVWAloTxOQX02+kQzAyPLY+2PFNm00Y2BzlBJJWROaiTc7cXKeogWI0bpx2FoS
UUWKSRxreePLNuaKhMomQeei3DqfCHN1MPcJSRJuNxufy0SytdJ9xgCSsQYf35qv2kBgSeJV5L8d
Kwseda1LuA03iwFj4WJoxzckiBQ4CabZLVY8djHPu26SkhVGrOdRCnDcS8vYi28g2DD9sSRVyr2c
ZMCbQiwdC3ypMhkpmGjeiGQE8JWIsQKUIr8P9X+IXfmBjGvKjPhnFMF1MU/Yj8wEHKVG7z9YsI4z
TCHFNHWXoBmpEXaTAqWwagVU1vXZqwJmMKX02jdAv5O2QvT2IdJhE8UuNidiJV5DKqMTQtmBMU0M
gk5ULEb4uDum4ZlmIFYO7ZRhRnmLzs1cYiQfsOvN2kLcyJ6JuTwY1MV900aHcTnQ1aRWeyN2xiLU
l9iIL6MyceVqX3IL/9E0My6Mf140tZE83EfVFZLQw2AAh1h6gArXLB+q0AwYLggZWwZMqCgwNk0k
ybhQS4c0ZjfDNSBwOtE36/HaxTdjI0jTs2mmvqRPlluyZrGr1fuq11ycRYd1oowtgD4j406K0F3G
wRrGwSkVZJK4ycgjbIsMGEk/6MBxTSMyOsnKepvBOM2zNHhafBwnCDGzXEsMnA1fJInQnbAHdSeh
AgwYNE/Q8PkTpRbRPOOezFIsV1Z+SBX+VmT8eHLoNYRZpRTHb2H0GHU4IEzk2YEcQgijRMC9bwDE
0gwAZH1CWYB5aaYQlUWoqJFRKFBMV3xZdxb11hTqd61Wf8evnEkhqQP5Ab8+bZ+F0TWPv+hWIwA8
+BRtwtndpi7Dedq28hGzd8WeLZArVfBH+OHPjcoJYsznShMRHnaKS2xXvutu7+SkcKUhqnJm/TWW
hgGIQPHbZlLsOGEMT+IHZhyk8ZUFqucBWECNpJytS5HcAKgF1QvMvdit5dcijns3TpSL2sqfN4WM
8Qq6Lrzf4iXPgMulDsbATVrciOvCb0cY0Rhv2vkkPc9A4jV+oYvpcdmpz8HNqtfYU+2zInlOVLKD
LSx+Xb2n+MksE/eCKWKhyD9CaSSrWdNBperZUZieOFJ1MgBHBqqeplUGX8/Twr6xYamMiG7les4L
UgERmIti0J4jVb4Wk/WGaH4EeYusVcuS3kT6gxzcfqEGxdilhxCySiIyzDhmbkQSRRZRQcVhQxKy
mfVc/dQezRRtG6ylck/GxrQbwI6tKZY8XSmQKhRabQ8SXFU2NuwnbsJnIzQrLQjcUmpCnFhLLMRG
SfVMwhRto19Rf3xxsZOLKXIY81EHWpBpsCPBMeQjWYc9vlh2FV8qejRbr8sCvSQDC0LTXowUkyD6
5s1sliQuaxuVKGtAvISE3aLeJ9ZMaGvqU9McG9kkw4MEYVGJGp7mMNPh8UUk56pUfuV6XjNd4/1j
aT/A8cPpxuo2WZUeoucEumA37HQtZwpU6XwNFk/RR2V1CITBboT0XUyg9cHXvjJIIAZDkY8IKUXs
fYVdpbVojObeJFGNCiRtsSCO4M32M9bPWWH4s1dqt8IuVVlwuerrOtKdFkqPN+YK08GqIOrE+mqD
gm9mLvVDGJO1ulxQkGTdAL003FZMU5EHdVrJJcI+0ejAvXjXBtBbQgm+IX0okh/6ILxd8C9yhzzo
PFpzzsKcsBvjHYTziyQoYvluJcT6jSFZ4vOtMBgJpejJlyIxVL5uU7tLCErcyHPlzmO20UXmRJYR
eua3sZLyDA+M3ECJGS+wUQ/OPhDtKYpHHLg/mLJVPpR2kk8M1jLkfGf83vH1MZITUaepLY4M7XIu
abedp9xLyxyf2ByLFL0Zn1WjgM9Sx75ZjaM7Rkwho1IkLnBhAccRi6phFr422QgtCPXSjG2IEDI1
AgztJ+pKkXK9GrM11e9rlWqcmrIekz8gHeDW+yS+fahfsZYqRLj1b0hR8F/UCnWjQeufUY940BJ0
O8qbwtPIYcZbpPlljTGcSjRMJx/7XRsugeasGSupB32N5s4zM+sTlfiOjNHRi4caxMd8YJ6rI68F
Pix6FTX/iiAx8mOWGvfPjbGUwbEc/1+P/fkVYZaQktOShdBlGgKmtaTY5i0xsAxNuXsTC1gFIAkk
M+C86ExZxj+xsxVbJTXZEP/8fh3IzMCz9FLe//z+O/+4+9fTLb9eLIAChE7yQ5anMJXuKKFvYJK3
vOByc//bPz/+9Sb+vN4/nvo/fv2v15uGUoQ1N7NUBzE+R8urDAuiEy5PPuD9Su21PCjpkbQmgraz
Ue9d8Ie5rYxQzLG2br8AxqZ115aLq4QJAZLq2itj/UufknXfX28VDtoZ7vcRxHuI7vU2rfK3eB6m
9yhlmY6g5JqkbMAex7isE8kEdWiZOBQBwBBhUXQ0CCDfg6U3oWD6+yY2dWgg95+hGliSd78b4TjK
bGf5rUY0YryGAXl7dVNku//89/vzQXBmnnn/J6yvmn88PxKx//1M93+2SLPBYbygVGbT/euh5WX+
vK2/nuvPz//2O//2mCq05sZoVtWCmmvNVG0H8EUb0jvuUMuP0XJi4jH997/e790fu//r/cf7zf0J
/vz4b3/7b0+VdcVAocaXj5m7S55XBZjEsAA704Izevn5Xx9USlJv/vHvxfJHtz9/dP/5/pd6RbvT
mZthmRfUHecwQ2ruBoUx/X33/k/3Gw2CnFAJmz9//uct/HlMEQfl/9POfu7Oxc9T+fM//8fHd3bL
3RsL9O2r/SeBTEL/jPzqv6edbb4/ouJf/uJvyhn5B/+FjyT/Saoi6roKt+zv9DxJWuLzYJ6pmO+Y
Cx/tb9IZ2XkihpUs1nDLoClJuA3/TTpTpf+yLM3SISMu2i9DVP5fSGcG3m//J+lMXJ6CYYoOlU1S
JcX8j+y8RAoq9qdAf5CmuF8neeEMELY3nTzLjP5uiLjsNJLb7f2mvFG36mF00gWj2abSrZG9+937
TdwoBlKrxnTuVLT7zbzwz/6Q0AqMPcAWUoSug3xbKwt8f7/pQtbB2wLp/+MxIc9WGGPv8gQqqZ0s
MCjO8dX2fk9uRh4EUYV6Q2iBc6fKlTH5Xvb9bgDq6qC2ACosriC++B0LNU58EA12KCIgrUSPCLxG
z2qrB4YQKNCizMIqFqSsMUqeRl1mhxhODn5rZmRqkjE1IqSQrCz2lZYgkC4nZaK02O6n5NOC5g1b
FlQ7WlDtaYj6rdDjK1XJzaPAlGdbt3m3VQWDmWpYlbAlMEMRDN5TGJuXbrIY1OvQHMRio8izBKOA
i11bYN9xtkBk7nebuuGunIrlViHUIrkJ9fr+Pu/cmfs9gmGNDW19tQzS7jfSXIF8D7fjSBjA+lZP
6zAmtI2RU5WM4bYKg9t6lJEClHpPo0eW8kd8S3YRWlY4wAY+WbCQgqHchOFArrMxbmhkzll2q9wE
c81WqHLma6QWSIOiOgJjXtJ72Bf/3Nx3zD8/Tssu6uZD/DSaUueTMwslcLlhrspkdrmH1d3fj8mE
id95h9ZCOby/8/vNnYF4f0yYsQUaM1XHWSrt7Pv7aemL/DBZyThKn2dSPUiawhCSyU/sVE8KBSsq
Ybu6yNrZgAj5XYsu6ORkkYngk7/aAjMJPpAiagw/WEWO4GSlY04fi3mtcGYKBdnxxD1M1CzGTC89
8hfZbXR/Eo9tP2CW4Ac63ji7RIKVb+evyS+AlF1fi0MEyYDEdoXML+j2bkHiQTMflfGslt8FJD4S
I6E41dSaEzymyJXabQSVwql26PQb0WaKSvO6nvrN/CleSE9HtaDS5DGMp4ex0SaQKUSSsC5ucFql
wLNkIjVgAuwNlcbE7TkLc0//iR9xJmGqTKteMZGCudXaxEycldjXX+B5yOPytVW4Fia4VuKH5d4I
eRpWMRJhPEQia10hUSPmF4gVXoLh1OFDaX2W35gk8vUd++fbExosRj+h1+7bM5Q1vgnDDRt77lZq
5chMGuTDhAujagP5P5VwGU88Xr6NtuF9JBvmgTvhIRsdlfCit66AZ0EojpP3tjm6MqEQhBl7yexQ
S6pbXDnHfjXdHsvGIdBn+ul0NIdfceYYls1r6smGRmT+AvFP2hPwEd9uK9OeACk44gdOc1aL8Y7X
PIzRiozcUbZDeUu/1J2UcZc/yhflSqqzpLGG2MiV49BtnhQRtaxTnvF92BDKJeYegDMzE51r81Sa
ayLXS5TN9BOZO4heetb3DInaa/5pXPIXy0uP8WDr4BDdzqrfSFcz1hPDWo4iBM5ghbgAvbLJitR/
GfgqJRdzdTvAhBAfp8rNCFK0XPNZ2Quv4FZ8GE5b9UP9GZ9vmh3uABE27QY2Y4+AXHZ72U2/i8YP
uRyCVfyVAbUp9i12swPauypdqy/JbsBXMrS7p6Q49/vqZXyU3/E8rF/pQQbL4WTr9+BIHNTuV09J
snaMwrZo5nJPS315pn/jTNjh0WIyonuvd95twyi/eEa9CFMJHY/pdjgbZp7ktU8qTo6/1jYlpMSW
EaF4hpNs9V/rK3pWds2P+q1stY/bt/XEujM1nn4OvbKkjbTJ4wlS/JtseUDNvSsfG2U1QvG6BkCo
jrXVJm/IHB391jFfo0060sKVbAfkYcx28yF/ENtSpGuT8yFDCe5F3xWkTKam7nd/AKjpD6Qx6Vd1
D7uiyvz+AEHTkzO38YiDNYhJeV1CYzzgNfBxw652rVs/V+hQdkxLesx9rLX5m8/+9CLOZCQwZXht
lDfWDgBFhp2j/o1YKjVOWuQtImRmWBv5Y5odGhcuKbZcnm6EvjV79ZuEW+I6/m7DlY53s52si5MU
MSXwmo/5Ofalz+KH+HC4u+YaEt8w8vpoYpz4dbpo+xD3EC6DVeipm8Ef+fy9o11ubzMSE79YsVoO
733sz5vyMW7XEvSLgCQtL2rcIHgQxU35HGylgOjsdfoofMGT4vgOWAOlW669/HmMXF4QRimvM+67
l2DejLUr0lUv8K1v8jkKRJkgy7Yw7ohexQAxZ6Nj3cEY4DnmpKzdUPDCDzOxI8sm3gw4QmlXYswM
ydOfuLyfskP8GcWO9RWe2mCrkWzNAqL8YKaIfseOFrLva9Ff4uqQSCvrTKQmfG6ehj4zJuJb2BvC
e8OAQFrym/b1l3RuX4MDOZIG7iJQeLG5fhnEVVa8aMSglPW6oItXEfStWukFvwdRfMLjxhB/o46P
jyc2QaKczF6g7sjrJbsyg6rZu/C75afxtbzhAe7wsY3zfA76d7n5aVhkuXohpsuGj+VZX+KiaeE7
jTlx9shzqKEF4OAlnc9iYZC8jk1qC1pvxxZiZ44MqQfvUX9VezxltqDwxW+64b/eHv2A/Fy8JnAz
X1GbbaOvcHIk+1nw1KcwfU3UA/FqvN3WmQ/DxgleaTexK2Hr2zGGhJZdMIgJv3p9H6dAQBsivYDw
c77abI2vhFx4UvRY1HhoENN76Adsy20on6jSGNhIxSGBJAqFC7rCpnXJ2QltDEM2I+MqljFXbZ6M
ZLSlcpe8WVtlG5/03bRWH5TjfAwu5pYzOrOhF78arVexxCTSbItO+cpbaBgJNEfh5jIFz5UHfBnc
NIbDvO5vD7l8lplKalsUWsEp9YZn0BZX8QlvTjdS7t9KKOsvcF+TcT+ohwk4cZd7if8C25IjqH1L
0Zca+YG8Hsn6UiAXuyrsmJryawhgmtvzbaefLLxpGBeLTvXZhrCWCaujyRXWI6RoIvTiVSV5dLtE
+w3x87wgXgepX/cqwBlwN0RWRy4hgD7laO86O4E0y9l1YiG6LE8Fkn1kKmFS3drWpvwpKre+CI9q
tVpoZWy9OqJUO2Ca8HNLngiN4y4uD/m0Ansu5R02FANMqM5N8ClU3aTyqsqLlZ2VvBjDWgbRgXwN
N+RLvZYH6y1DZ/3EoxPZmbtoNwoPJpWGY14Jh+QtneQdoU3THhu6T/VauOI+PU2M+JbltP0VDLd+
CK0N5rMrXIP6lexaKzy+3tsnYdU/zV74KEjbbtMch53yVq2f9NDOf+r38QHVgnmEds7/o526ztEC
ulEHU++QuckrnuHBc10A7jvmju+oQqgh2gYWWWdYcE3gypSrFr3CJje9PnlRHskQq0m9hGVLLDe8
oBWumW/itYMVOnj1pU/c/inz08RtztOOWol3wRjL1qYVNp5wwNNtesh1J35Sd+nTdB2u9YXvnxcj
Pqx8EnSbyIXM6UfPKTbN8/CM0wRnbOnOJdg5US4P+dZ4kS7zT0T64G2d5Yf5Um9pA4bSJUlKZL78
1T2WH6pPvNwtRnDMOeSKGCEjtEnW0anbhGfh2fjmxKlX0kVsrxjXai+SAhOKatuhidDFq0miL0UJ
7+RDop95QXoBFAo3v+5PA9zdYqU5TBQNxcfLMUl8AmP38JxiW+xZ4e0gf4+fWhXCtd8w5lwz0Ck6
vDBPN93r+hWocZP5A2aPuq98pOSWk//74TXVsfhmn4ZchY+J8oKAI1oV37MnrNqHrt1g5yAHF7qq
6thexM/MJQTW9G8i812fCE5jdJrmUIaEuflwdp3msT/Vp1o+wPzsT0qxspJN8naD1E9Kwq4ixMbp
4Oufky8+fKV4w5EXgNYNI9y6batHvK3a0Wt0D316bzzIoivctvhlNkeChPnVQifvZp2f1HaTQqdL
PVN0OeHj94mJ8UNyDK68o24auJiJ2Tz2xQrxftz6tE3Wr0Z5Lmz5LKX6RJ54fTsb5SeILIYJSLmH
V3z7EsXtNhNKy60mHYcN3zlAv7ofZgXTwQUBvDc1kYnZRK3MqktrZm61Lja3ygAuVXYg7pIJLYgb
I8qtrQAzxTTr90CB6ovOtoNwAxngfu/+2P0mVBciMHlW8OFrpppoZHclyR0KCQ34dcFTIw60ouKn
Zca3hnHy/d6AHcNf9zJBoB5mtsGoXm3iFSyw3Yizo+jdf3HUlDZf/7d/rcIVdjV9oJbU1kZsOlUi
vFZ12HtyTrWoNfd8Bsi63fKCKHxK2na+buvWrDJp2uZ92q5V8mwbwsO33XKjECK8vf94vzel2eDI
jyhCSNdpi2v4U/zcCAdjGTjQqmFrljgQ9Nt6pdWrDKZ+795I/m3skWQIruh86VaGH3OT7+q1om56
Y7uIaT51yTbxC7VjTDgesOe6oaB609gxHNnYQ8RuYsymbZrKQw/pfHRgclv6iidV9YfuwCDFkc/6
WTlMkk9utmD6DAxH0ZYNL/vJr9Oj4LXUpChKeA3q0KuJT8ueoL1D9ya/0SjNO76Bh9iFXio4iEVs
62mKXIK+37pD9U73ySTUZM4MJYcIdXhgJCfndn9d+LZv4VZ8lN71c/spTG74g+EgX7b6VqyMwZcZ
NOrOxLxGY8plyz/9d/xIs1qmJ+3TdLWncXGlXyfRSXtI6eI+cx9VBzEXqVPu2z06+5mr8RcmbPua
rKefyJfeY+q/N+NJdVFW5aY9PcTfFMd0fDDrgrfmp3gn105onLh1IoYpO7686ocik9nnWwgGgpcu
Ip6X+twH7sjGVLoFq+xe+ZTZB5+aFUcEYL46ZN6AzN+N4JDa5JFOjxPsrLX21G5DnLdt5WFiIhTD
/bSJ/M2Ztn8zpIEHaiWU7oR1j6Tr2MtshEjwwsOpmz/iqRC3u81r4JeB0xYYu5HigoyNzM7JHvxw
z5lZxk7+GRPuNHj9NeLrxIHkKnhfeKewnt32wbPh3Jxko29mKKmHwK8nr/FvW2WNj4ZCd7/C7ohD
gMcxIzRnnpx83e6sxrE+c8kWzm3kwTRI1jxwEk5w/ZODWtoAYIlwoo9WduAp0g6eVHmOj6Fq95Kj
zW4xIILkuDb4EJxEpsOzbWS8SLlOr3VAp09thWIS23w/ZUO/MOGUXHWLOsoLcRh1oQwPK2yfKBFv
PqcRdhA8hIBHWcFpYNG1DszDIP+tu0t81ArXuFZbaYf3RHos3qNzgpth4U7fuNA/Bb0HlyC8tEyU
YTHznXv9J3pnqBTRFcqC+KjfPPmbwWm5iGccOn0+BzwfBBzBWd7U6/HK0ahWll8eA4ChN2Jmkwvx
MdmBLqZbisH17R3+sEVDkLAWF76gbKQTRfpTmXlN6C45SYWborHWnABvCjAu1O1rlWwvqOcNdEtb
V08dMBQbaOYAnAnSU0ci4LmIvPjDONAWZObvqDqKcNDqDUQC64sikDZVX5WbBTRj+t/ZdeQRqzgw
hgQ5ACu4OTRmv2a26vf0kyIJju/zPug/ogBLEHhRuIjxJlZ65UAhpCmaGr/70D5ResF7A/wApYx9
A5tJIpDSZ+3qiy/jpjxC15FHipn1GDFodIfQYWjKwL0HD7vmb0pE7OiqY0YiunPljZ9S6S60pDvu
0jjN+3IWvZs/oAkYw585MRj2chkuuQwRLTnogPBKE659cpJEr3OLVMlBITS72mczPWXpQxRjIGjH
r90PS1z0Bs9aT9wipWbb9Y/NA3p/Q3D7aymvYyR/D7wvQIqN/jToLmhX/Di8I34D0kCDC541adek
BKG088oTf9Laa94neB58acMh5ltgGw8d/eaYvw04WOobNzt7x4I6ctRsJQD/hLftcLBoqjEK+wxI
8uJUPyhMyV5ml+yBI8JjSFfzNXu3TpP2gB4BSaIkOWn6lCbPZCXm15C0XGzJsBweDs24wC0soXr8
MAZu3gIShftA8OWzyJw7trH0sJcGAvABvAACV7Wfr/0jg8B1cJ7g4cIps7Gz8iEitx5Ht/5OnrhI
QuVsaGyeh1lZK6afTasMQQ7RtJCc3OYie3QxIGrrqrGnS/ZEylN1KIcX0C92okAjbI+SwWPLqT8N
z3hY7CB3ypVrt8XG81Ae9cfpEZcSJMwwrfJ9Q8FAANpW8RU88+zl6Z5ucFFnF9b6dFlWitiJzhx5
Ljnh2h1S84mAKYRScCHs8pNdo4HLjrM2PHNsRskpLy7JYXg03nECt5w0dMWfUV1DHOySnfDZaUh2
fTFaw5XISt8EEb35o4EWxB6tR0xkuQxZu8ATC+Hn/n1zYFRPfOpZBMw3VxTx916Rco+lJiYpq/LY
lL7GkHd0WHwsA9uSbVSs8XyqZQ/1sU50QTVtxWkFlGX+sNUiVke4I6Sverxjh2IV5cS6DQfiBaEq
tM/DSf5pOcxnLjddd7LBAxoHw4sFV5Z9st/lARkRKKArGXjJ2QxeCX5gsY8eoCGDAcAy6Lis7fwD
pWTJROCVFIvsdXofDlxpLNhoGmJY8zg+L0Sni6jtUsVJNwS+u+WEewWnU7GhU+W7EpQL1cJgePOa
qxYWc7xShRM0RAtWrM2Hzo1toZ6bYc11oRf7lDjtnfKujZ6Ru2T94MVTdU5irqoRvfIR1Yz5ffNo
k32NGIgQMrSnS89G403zetLY9zz8zcXBZQU5L5+ZlaXywDw5HW1OsYgf1tpnSp2iLgc86A8RwdjG
Y4I0AWU7KoGQbRuxWW4LgXNDLTU4qewZxPvi+kTyt+W36VPLAkP6bK8fOAB15d3olwOsqn3rgeXX
Hjz9BQOSiBpK3iGj5bobfqTmDO2HYHmtexAvbIqAg9DQ+u/iqQk3eJIxa3/koChX9RI+hRf1e4nB
feh3fQvEiSMhoVg2e8ADSwIEYukrfgzxZHR6dGvJimtUZYMt7QLCgR3otniBVTISEsIpcR0g5dkV
jiFrJDYNmscTKPR0qH6k0gOgnD+RrrHpIHp+1ggQe5m820BgLRrphoXErkAf8g3HlMQ5fzg1F32b
fSQn0dPfK+hMkU+Tj0kTwH43bKQriq1fyE8hngR+5DDeyTfC+IU0NPcB5D9YfmMUVhc2yVn1xTNX
YNAt127zQz0OiVD8rjEOKA/CBzt6sm0cdWseyldJssNfyOpT7c/mRdd6mx9McQVwg9jbcPoNYqmc
eBJ1wVdFkMsOaCd7oPV/h7nCkSKBC5feEvGnO1wGL3zJuACo7wb2PT/L15LmYPQm2/ovEk0wYISy
kCaBSinUan7Thjy/l39ZdCGF3WZHOIY7TrL2nH+rmCIhS3BHTgS73E9PSAaDn4gnwLAPnRFwULyd
mYEMP4o7bePH6hSuOVm/eJNB5TftHsy0LI8c42obbFQqt5WWHGS693fzpXpQvXF3W6U+FrDNjHE4
ZyfYTvfLrmylTvosX6i8kFrSl2zTvXTU5scJdh7/assetfmJJapW1rKE9g1esztqS5WRC7t62kcl
rY8PCVws9nR4/af1ybUpQNC94qAkf8uty/dnN4fhJdjmRy7e5jJep9gd7cDNvPz7/XaqHupzc2FN
jBdBmS0/a5kHi36jvs2f1hW3qemShA4StMTT1GPaPUTTF/sM1X+wV95RjUX6zvyiOBFw5s4JcNxE
p4zq4dk8w6Ayz4nMW8bW0dX38jNCn/Tar7sfSB1EJhwIqX4SX6GnFZsUe519vlMx5wsYoeAtSS69
DZOIi0neIEM5hI8wHqL16KnHIqcA17z4xVqB2tjF/uZB0fXzR2s3rsfT8CqtzH3NikSv9DC1S+EA
x4siHuqTz9Go7UCmjoL3aEcYuX1i692fWSKbZdmw00+pJsp8TfUeEhq5QM9mBbnNoR+RKCZLryY0
foY27Nz2k2+tFk/CZ2K96alFXOVNnP69svVNgN4OY4EdHGTBS6wVxlIFLlPnrrPzHRxahIa8wEId
7jH8ceXj7JhrzN4m5VKyriZAUoAO244KWV5jREB9WHrDl7Stt+378Nw3vja48uvokCYPQmbanezj
uZMfafqoS08FCpl3zdM3xYWGb8dcYENfYVxwdLMO6UMZbVLRAe6buUZYJN+gOIes+eEaqzDOHeEj
WA+v4y/SLg6FcKheRdE33tuXQMaEbZ0+ISfvIFLi2PRi7sRP8Cut99Qr3HxpFZ3GF+hVWuuDYBTf
MQUS7wpQP0Id06xbZUtWBmxg+cYcAIyTA+6VkLgiD9FiwzSPaNXRkfcwfdQOVOVdixxxX1J7nHNr
T3D3yjxXryHAEpMoanEDFwkwGdCSk5q893yi22Z4vQ2QlOFCOhOnDhD9HkD9az3jfnRuTxw2ktRJ
WwJ/s7vANiV3AilnGSHH1ha+W8f4VV6YfRBamoUrjUmbtL49KvNBSt2G0wJJnVOZl6ZblYgzOPPp
glMHC3Y4L+jwhMQVVup6SByEbClUXiasK/OrtCUnfCVUVVQdHENVefn+S3SfTERO0gQdmULD5iqg
hZ9P0zF9aPUFmyoeza+hXvPLtAXoc43USw4s2inNDu3e9+TjB+IzYnysHvCaI43MI2R8m3HxUCmz
j4QHgj/94qN70T6J2+7tDKu6DxFEucYGxREiu5js7Ld9azv6A5eZ3+wLu2YXHZi1hr/KMy4Nz9Ya
s0MafphZ3wMz+Jsz35YZKVtItMY8kkuN6K1TAIZrOow6mHXOAYq8x3l+4Bmjbju+BvluxHRL52qC
uElJshKCbcvFMTvD7YBBYU8rc7NTCLUYwsAfXPasi/Qpzk5urtFzMrxUwhUOz0OGPHs1N6/kCCBA
11KHcVHNyYOd2Epe6gjouwoOhITd2dVJpSjHxZxZ3StiWKanWegXo9sIHvtCM7rmR+waxRFHkxqT
xc2wpSBgbkjj58KcFL7yN6zPcsFlucytJw2ye/qireuzZPkTXFakE19I1pY9y03WCtUXcfF2KrqE
QdfpkUHHYAFOMwVd07hgBoef4iEmyswWD+G7zEJGde/JDZMuDl/CWfqUYoEkLe9gNm10n54KDirb
EYG2e9nrDtEx1g5NvzG8muo1dAdmvCvW7Ac+LpVx/Erxk5X7fGRWVKyp0awP44KCM39JvkPd41zP
9oljeeb/ouu8dhuHljX9RASYFsOtSCpbwbLlcEM4dDPnzKefj9ozp8/FHqBhWMFqiSLXqqo/fTAJ
MDH2ofVizJRdiUUhFWolY/rrWKZrEzPyQg8PsGh/1JDFGZjEbxXmewyhCj6BJ/0ZfqwPdjlVuMuO
1G9tio3PGQV1uGKLywysuqlth5P+J7tWlDg786eARewl4XpSd75/bGkONuJdw1AH306owY6SrMH8
MXiIcq+t3Xxac9YuizVfPmXvi1vVa1BlcDPTMZVV+8MOqjnx7/RaWJ4EbQxh6VOWuPJ98MazxHqk
glDN1DZIYmwNl4MVQviCPoxLjdw1aRW+RuvmluD4oHhJc7DybfiZlk51KV+LYmtiRo5AeFGMM7Nb
2/1OiS/TcLdjzy+onVkpVrC2ZWvdfSfMeTYG4x2YsUyuaCWap+kp34mVtE1WQwaEj8rY7V+ZzxIz
XlIx3Ux8NlboaI7sj+MLwLcnPjTcuCUs4p3+VUXuFTO/xZM9hBjjoEZpqcVuwX2+4enYaZ+RtW55
g8ARQFpbi3l55pmtE+MLCegj145p7IJwPdfeADEl/DROhtfsE45U7NTv8FJLSN3Le42+xtTxHZ9/
2nbSN/10ATjnNYZubZguI8vFyxbwVz8Cos53bAc2wFnvue6l78pF2mXn6qV4UYHw0ZwcpOXhX4Cj
mH60Xmk7gIfIYTG+yfo53g9nA1MC30n/+G/yG3w/JEIYqH/gErNXXbYk0FBSCVbtJzhAuS8kB8GZ
eqg/c8/3pF37Gt34OLrrKx5oh7YLdxFEA9ZrPvdTcB6fWAyQSDFUWpA65EOcNBR36Uv9wqU5vnCS
UZmr1VrctHeM9KXziNPzDusBTT32xYfMCONuMIyBu45pfb7G+kKOHbN1gb3LP7l2qBOoxdjCoFtx
So79IhbYNnBeJ7gqYC/ryfeE9VXhFpWsUc/G0DnLJ2WRZe46fHBMr9M38wimsYZNlvlrI+Hsx6gB
AxUo0eQ5QuP27OQtLallzEMvnZQndhbixoHAOHq4RBuo3fHbYuVAVESX9FH/iW7Z94ji+g/A8JWX
54xZvoT9/Ad6ckGf9NYc6j+1zBnClr4yj/Ersmzr2ZKXD6fhGArAxGSrWoEE9mQjM/R74cvhI86/
Vu0Mb+oB24SjcYYs5MgH8wKCyCEyfxPfRWP6OOWAC/FrjQ/Gof+afhKFK3AV/wXt2LWnely11Qr/
n2G4B91porqjJku8/Bq8E+5ZMNc1n8yNDEIiU9rqwJ2buXO1zqXayEDu6EXJlvqO3mINbHBThy58
iAYIxev2gqsUYs+3dUAmHF4TrBJW0VrasTbIay3e+D4BiOt52FbhSvEGt07dxeH3Rb8Ef4wXBFzN
j4WBlQM54jX9IzG7xRU8dtU3/r9+zWeHKfTUvMlb7RVgUXKLm/RhPI8fQbxVdqrYkGjz01Ch/OLH
cmdsJ16lYNc69gaE8dWcNiwYzQ2bK9hVn8FNYVyHeJLtXfdwKqFHOVlPwxakoTTQoGCo60DWvyib
4Se5tEBwEk5HuHSsylftQwfqCa/AweWr9Y3dp2D0c+hegE/wJeN41hsrWk0vvEZ7ra/yt35IzoW8
gtDdAHM+WCnjff7EPooPIq04O1jHghtQM+Iz34MDp74rQIvhJyddcJMZNTvWGdCnnNzs+PVFU43E
SN6iqKME+2NiMfdaPldISPmPeI/RTaeRvcWv8w2GQE5Ry/pdrPC1JXIGWyhCfvkb+/g35YDax3QT
OAHLJgwGENJb5ruAy8C3sKe89M90M9bhtTksBfLItgsdYAWR5JVx5aE9ZWf8aVy+0viz5LI6ROv6
ubyi972g/rqMG/1bAzYcVpBDDupWXCzba9+jNy7ccB+5+TU9DS4Y4zQeUL/AfmEoz1jo6iq7fIPG
R8XYB7nEFjYeQxbG8s/EYmDSyofo3trP/mTwaQFxf5eBbcBXDVaJlOYgCXxDQNZXRbjKX/Vt+mwE
3lH8rcIDl5ex1VEKVTu+5/tIlxJ4SHQ6JIQAPtAO6cDWWGQvUKK5n6+aujPOVJhJ9WLv5UPG4hmQ
jnbkvCz36SvGE+aX8c19nbLS/rBAcKIoHzGkGgr7t/pJdZGpdRH1kFupF0KxY3CaaUU0L9ZTLNh8
Qj3YaDS2FWbzJA4up4j8Ul9hf0qAbjTUGbPyL4r3UntBF9vPnqJuNFp3sZJ/qiOvBGXW0rDUcur7
cDPYfLgQ8gUPtg76wQ9d8dW9ZC/xYfHNwzAAN2h6DOiYt/YJsedLt4NLhbwDrJ+m8Zlwn8kddhTq
JQsfb5H9kqYk3FpvANlV4uRPygdT3T8cPPMY3HPylJZpizV++tPOPldf4Y5La2aa+g4zhOa6dPpu
lR4lNntIdF5pn314sbDi7vV7Qwc+uHqKuNcb35F1IiGT98EdXod0NK4MBQhC9D/Z51Ai7a0r9LIr
ZNdr+1G9yS6+a1m6Lr9YryW84J0e17erdmb/YJ8x9nCHYPf1rOyzQ5mpVE8BLdGVGtu8KBMG2E5B
cVxfp5fmJi7Dod6kyS7SHbNejXcu0OfxjNuXdLBf0mBnnGRoJOzLTD/mHynaBC7UmEM8Oqx8+Dli
ag4ZjlMPQae1mTa2y0rwXpvueAfxru+00K/0pAh0IiDvV+RJFsWXR9DL/j31n8idMKlqmRdzLxYp
zO6Bxf8SI2K/x3iAwJd0RbBJ6Zm86lKfYioOuhq8/hsPCfAEPPTbftGoRv0mPtmf/g2DM5ZEud61
mRvK24rWOVr5wyEvT8RPoAj5SVS0vKuQg3g0TVckyJ1X0TstVfeu4wiA/QCwlXw2AR2Ra12GX7nd
Frd4m58wV6OBM78kpMRepp2z4AOdDVgPU1HaqYEu59gOWzt/jtLroGEqgDsSJCWn/4P70/RGBRGx
u34qBVMsmvh1+xr8jImn+kw5HC4fzsbU8jI8OhAYKs6IMLl+Q2PELsnWVDFMwzOn33KWoTIcTVBX
ZlcgTcGKGZj6VBzajZN+8loTRRX3s7QQmmXszY9M8crN8B3luwaHm61xwDouHJd+mthGtkQW5Fla
6pkg8xCs2CHziFVwm7btn3GjHjCHKfoFWRAvzVsCUZUsjuJo+Q4eI6HuFtq2SJ8i+BnBipUPy+cC
Kp9Jy+YoP9M+PCI5i+algKW3YWoZoNT1QvYqvHmu2MRT4o7t2cQ6bQ23R9Mgox7RhwNKrwMWHIJ7
pudgdrVxX0GFMPZqh3fd8oYzikEf4mjJpkIZ2u+6wlXYVIAiqKyxBWPqqnrJuSTZWTqQH9gWz1Fy
VrOnrNzi16OM5Ay5s3SXht3QX/Jpb4F1gUAWwBL7sX/S0u/J2OsWlLE7zpdMIRFZLmTEmMluB/MK
FylIxB6OdQl68GjNWsnXMccw9o429hZQ60gSmrZ+7xpYDJKd964/2xdISl0LQxYfcjyqt2yJ1EU5
FonFV6DvSBMSI0yOOwtzZOz6V+O7vzxg/QfU/w/lf9xUNFZ1I1Ok/7ABHs8LrWAZjtSw4uAGjEaQ
yA720sNGqOHucd/kG1iGtual9zN7Z1nEg3bMxeKGK6GUmMnhRdDitTp0TFL4zSzh1Q+TInZVfbQk
nU7xcdfjQXUmbxkFNWy/5WnKnPOwvfz6uG3XmIpWFQJUHaJ9FqtExo7Rr4JzJLOf5b56+VElEO4f
P9AGogBabv574PG8//yJpXc5q3nUty6SU5DHx8umlsaKt/z6eGob4KsZxVic9iKtz0GP3QW9ODaN
WGT5W403qxiRtamHplj7QYvxXOaocYsf2GBMroENJ04QxIkG03UkdMQNyAVZFZkmzkYendM0/LK1
7FnTpS9V7tu1nuoMAwA3omTaRVLs1VyvnX8e81EjHlyJGfa++xIuQWacjkT25E4S9ONmbhHJZnFB
i8f8wM4BGlPIsZMWy64pKTQ0lkmT3MEWTbX4JEXJe9YXw44wFrj2MmRt2WDfNLoI2Krpxi2mhus0
Gr7IGFUPug85iuirydLx0tJ3cc4xEnK/bsg94hxkMjpcshbHI1uAPaCbwAgdJN7S1qUJOpk0rlVP
n2hDsH+ZKTi6nj7Ah5gmBRRGaQRgie3cSsC1QJ2KWUIHubEZ2AiThlnzgO9KWoTvfaziN8YWg5yE
rAUQtLLcyoJMXvzu1hyQ3BGkGUD8rqBf2hVZuhFUr1ln7Jj3/VNgqH8aGVKzwRwL8eN6nkHLS6wN
HXU2f+NMfOU2fnVpJIBkCCIXJryE0YL5UjO8wXHd0U2AvV5TFJdQZxY8SS6tlSENOf3qOQuh3EEL
nPJfMoRw5mP4OkbPmCK3DZyxuqcNiKfAHfV5cEW1/Hlop4covEd1nz/72BK5cahesUwOnUcgsBkW
+QZ1OIO4Js32jfgep63IJdynWAPxEIxcDrnXYB6yUqJ09qKse/flsNyV2V85hvfg19DWzTGFXJWI
vQ0U0CN9iBQmDnUbxae4zbyuXdYatKxRheZCOcVlBUUBcxWcHNrcMROEvqbZblQcee1wfprwryvQ
g8A/lsWagAtAPj5RoDPaVENjPGUCB7y08LcixAw35VLbmVrnFf1IGsE0w+kOUejhSLvSjOJecSZ6
yqAwhqx2ioplcJKwmMVW+rcewvpQWtN5npmIWAiJcfjk+vDxrYOlQUyCnFK7MvAdvPIv5na/sVF3
mzxlb0sUBlQqp2zLBE2tJJw7rQm1isZVgsMfQ5DmQ7LYC0rmZ1ULPFTrhuSpncFioKZfosoYdNXx
O/JNCjkfxjMZLth6FghOcsbKPZiqzNQwiNnaYs2+dXrA0K9MhFuzlMVlJs4Kvb86XHxOJNfHrFFX
A0bvZQBHN4UDnv8dpKQ7Kgkrt67iktNVVOQRpmYk14t9R0kT+1iA+AQ/YfjXUrCQdCUTfjK25LaT
gSHYUIs+LdaTMA4GB6CvmB1mHadZPzMED4ZQ35IScWjnOj52WCxjvE3Vl5cJCQtfUTPifAzpW4Zi
wBIbbHVhEZoKChElwy92sQCkUfAeEjC0KjAOWBVqspm0pnOiOpk3aqfn68aauEzgqy4moMNPPesR
DXDyVs/zXU8uYwky1YIgjgm9s9JxBoe1tUolRlgFsGdkS26WTPLV1LP2XKi0MMn4I5vyx4gjKWC2
PWEZjY2wX303Ba09gewqX+2knS2dgaOk34njY69+EIAmlbZZhnKb5TBxRf08ZpL+kTBsxIpilE0m
wUHYr3Hr3Q8UEeposOE0VoslUPSZdhZO25graehP4UYSWy564NExQJzgwxGJpupqK8QxdXF6KDRA
4riicmgVTXZ7FMJrwhHOajt5qmEGBKWTEePX2o2wjyXCgokhMRQYgo/RvO7mGhGOGZ5zJVBPstq9
12r3WtRcJ91ceO2IGbGKKxiNVhOespIGVADZz0Je6XLCrJ1uzhxKnMcF65sq+c+SHwBTVFKyh41Y
4U4bCuqL2AYit48+S2RhvcsJQ0o/i4Hv0Sko8dRum3HwJCN9tcdFtGB0n60V+jsZk4V4ML5TI/sz
tYa9EaRFOIac/C0yLzRM1U18iCXqEs2JCE45dwWEc1tBWWzp9EvdwEBLDYwN9lPXCLsYzw7tu17I
KXNm5hRcZvDkiM6ydLyvAs5yeH5OE6DyAW8e8tjYpda6D2Ab5nKD+0s03OXueRqae1M8L29x75sh
J1VIfLQ24YITaziQTOk9snFcCnOh7NUIiKYmuhQUB4aHQiiMa7VcimkxtWu7o5jOwT16Q+ogQssO
VjzMssPAX5MViiE61agp9MKz63mHa0rpGU16zbJsInmSQblFridRS64cztAaFvcuHvKh26cgvOYk
sIcjxxZUg/W3hyvnklR7zgNOeTNu8E5ZhtS4yUCH4Du1yTdFnABzBacanCYYLZeL/YM0MfpaHMlI
ARNvqczQILOOcyvNnl7BnSiGpoW3NG/Lso/3xVji4BukXpFTQtpLBlQctHSkwu9W5HQFa58uLJGi
CACNFgbayQBhIbAYiGlTnazN+qoppeSFOKFQLNPYxzpTj8ag9+vZYVcmuFNo2hM6xBQIE7sG4EMU
E32/qoym3AQ5BD7TEMzJmBgXe3vqgWI70H0cExyVpX8d1shlEpzA3cAU8TYCZ1fGlLh5aPJ1qL4p
FrNlifPbw4NsVRDATpMovdppY7m+lYFxDoLxh57d1Dy+S1WwVUYW5KBrBqbwNCMyNtVdgPQlb3AY
adlMstp8axKh3jP9NGk1Vv5muZU6xpeTnKDbaotfjjgtu2W/GZYY3jEK/PHT7DaSQ3XKur45DMFO
G0EDVCMaDhhkwDe3aer7jClUbVtHO8++MCwJnV4GxC/iyxha5l6bu9eJM5CTlbKG6q4cmg36Vgav
AI2xjxdERu0Fi2tGgQP6lBn6e5YBY0lQ2MiYpfGNmGFpD3ejSvnVEnEv6kpxRzwPxmE6Rj6Uz57+
xRU9JjelouOJDXMhbJ5n09zhyugqkfVKeVZtLNwenSxA+aMFxqfWDBXdV+ul0cgQiyimEttio56R
jQEdlJmK7a8inTvev9uKgNzcqT6RovwxjVa4NcD4Z3eKM/2qt/I2wC9tlakEhFdm7/VYR1G0AGzr
coqLWBPv/Gje681wqcgf3+RauAkjpldKCJe/iCvESFGHZHFpgaQ69UJqgaZnm47sUzAomHN3TF/q
uHATqbfXcglGn4axm+tPhpTFjrF49AsDOaOs/BVD+2PJLU8LLhChpwP1HQesfPUX25fqSGqVfptV
A/WtsiqJmD3MFCeb+R7Gkb5GBz5vbWWPjTKDCZ+zVpnFcQgFUEolEa8IU8gkEjoSzOjHRsX9aL6U
QYbsdkJQioOsaeFhapUZLiCzCetqeBptdokB5KepDMWxJ7iQQ3fXNC3epWl2Kalq1RrZJbT6SsHI
KmpHzcMS1cvR/K56szJ3k1kd9FEPnss4cbEQdJoaoqKlYR+sV+2naZfDMbPtw2TTrtii3PTjZy6e
1DI6NgiGPQmrE/CpiD7afAsVcWvTEUty3iuHKYZLmPl4kpFlPQXWdyR6sdUmzV4T9/6stH1wzHSW
snxKPkiD/JO0HFDBnNQWWJeK8qMmWoyarnnP1AhUA5/fyK8IjqXhHrhy3cwgJ7NtOQqRkGhKUoRN
2k0mVRNXojMRe9NK2eB6haNVQRZ3S+VU5fNxEOGvORANLwXffsJkx08m4VGMrfO2nE6aqZyyUNJX
UgtJYa0rJYTjkqFaR9fL4m9XV9kGTyFjs9mUC683rrqdTSC2E2iwv5BtirlniBFQezboRCox3fUx
Q7JoRS0SZBy6bHxhKznzisb6IHMuWw2ptEkUZkdFngx0uwzfpkm61IgLXuSBCUbUfGRjjNuxNsCa
JB5zI6DmJwejV2mh1R5nWPaPNlSRmuQZv00w5+RAq10zgp0mtNrD8g+HxkhngfkhVz3GTjnnk17b
CiU0fo0QwKbAMwQS0aGHxWJM2JH6Pq3erCU3PzSwn+hAavk2CqcTidencuMpGXgRXfQ+HK1kSXSA
1yQZF8WsmHc160QmBxHaxJgBDlmAFBpdKgTmbPbYtHAbGHZcyTZGaccaf6SpWyZuMAW5eKA4lZlr
h8NOK9RNiKsk+H/YXpkpvEqpgnojk7aazxcoKTUzkLH7TLocF1nd8qjm8WRv5aOPkymsqAwOJOPG
Caq0MK4G3dBeEddBBg6Lp3scdNuHcbYZEuCZYQDrCS52jJri4U0oEvN8X4FUay+q2eaOxHs8qCV0
K8IOcpv8OEIxUr2DDyvCjWaM175X6LxrihlfixmFVtZJM5i9BlLwNPtLsaxwclKXwsdpnjjPM9cK
bNBd+xsHyZppVHxQpP4SByqOp/W8shoaNmloULL31cmU489ES5JNIzhCXcbiV+RwBPEvUvFh9Xqt
hVkycXzl5Xv3YZNqin9QfTslUIbsxFBqD3G7qBWzHvxxwkc3q6RN2gqQPhncZbSZTfNV6qReOiKp
06dxmfM1pXSqw+9uFPt6wtKe+ETODksH1qkDtD4QWi3aigBDM0xp0dwOmrkL4+eCoEGQjfYnlGFU
1AwHqpamxwZVH/XWlc1HshBHl+zebh108HUwHw82UkFzYVRot6ZprLfsAsigaw2WLmxEozKGpxDf
qtIWwzLKgAWgwomLVCylDGIgESOp+a6rodd1+pzTbesOIUKZI/ultemguNRL7lqhG0ir6r8TS6+w
w+mYdenMaYFFV0fCkoMboO/qvj+cmiTEt2d+mmU1OZAvUTrjXB7srm1cbB1hDvqRJ2KM7Wqo19Ks
EsVAoSN0FiY9a+5GagLBya4xvM1BIO+xBbn3uqZ5Zd+YgJgQgfg+w60u4ThDIj14IOGfWt4hl4Kc
kk0T53Um4bGIqmG6a6mBIFWeRycuIVY1bAcBZ/0wY1Q+5qHv0gW/Qcwo5Vr9matbqEaKt6z6Jl8o
MlOniU4qPkpIB6JrAa2jVCEYllO1bRIgQUXyb3KNPmQGFeaDEd/zlhrauseyvkFZIWnRgbLwysRk
hmoxbHJZ/ctC+RvOVeWYOd1d3g0KVwDhNY2OS2VLdg7BoI7IrcIzIpuG1rJf8klwERqcqCZgIfaE
DEJZbJBomT9Y3warHtp7h3/xWjWGDzRULV8iDrNkwUpOCJ+6KvNxjb8tOIfUhtfJ+LaCZwQOJTMp
PEQ72zMH9VNuAVOGBT2a3s2BziU1mk9Vpq0r142vv/sFClNEWOCSsDzSLvxqZYZCMc4BMcEKkTpQ
VsWAlE1VvXPJMWDyFdQisv5Ra92wUjQI2zJuuJDc5W/NGG5zDabRGqekLiACNBZsPgX+2JD8hmaU
X2aI+jgHw5Ne+lhBC0dY9LYcgiNBVGtrYAQypsrRJ4n5RhzQgcEFI0KGX4EWKSezUNxCIKJqepia
WOnlt1mTv61SCb/pbX6FzyWtGC+5LZhqas0v+9tHZjB7EbhjQ5Yrqq7eMs4UYzCSwBB96GStIxTv
BjbUSEfS23SM1Vgajhn8lilHvd+qBGNm2NMHFDEmjg01bn9sXUATOq4dQ4oBmdJ/+2pM6Ck88cKn
Opn82kd73W9DPSWHyWJ5w4Dwi4SBV5zRF2utx2IF+OSPp2hMPyy8GTezkTXHatQt8C5JcQ38u6Dj
VF/9oG+WNsPBJHr28IqcD7ZNlmJM3VKQWLPuFf+JhS4+WKqtr4IyZ7hhKS+lXdEbZqP0EoXI4kT3
zuYVXROc4R2xRGeZge3hDg3nv2perRzrQ1IU3LGoEKcW2k1vWf9yRa/dNCixopalDRRVFfto+oc0
Y59jxjOy9uWjXOM9QshkVuv7muiArdmE4IJmt/ElilALPafm56xCmYwagSpJjgrU8ktIRciKYrX6
TtI7HACDkjCUmNgUaos9Zss/USbZBI+Ul1lG2jmo2oiJM90epoO7LMsp5HXDI9hi7Vfyup9aMEs7
b0/a9wDtJGPhd+gIiV+h2MvMBtTBf9Py3LNmDYp+D54RkmlcFubFYhxN1zCtjN6823DvMsR+KF70
yROl9BdrsM1AIBKdm3Q2u/o3YPDmFTVUiaHU5o0ND2MuGdZXPmX3MrXHKLFY440PBSgMzO3gTydr
HLWVb4KRCvKLkWxQHJgEPax8iXioSWXFUJhfEaOLqS4pbY7ZdR9BIN3jwhRuatAlh2X+rk5ztlVF
cvD9RsY5EgGi1i0cyxaf+Qk1vzSwkBZYPm615lJLmPJqAT6tZkBUR/PZSd2hboipVOcBSYcBGaJu
OhKdyLZ2ewUlj5zPjUsOAdj+zDiCIDEij4kn2cYqHoaVylGVRvnH6MSz1mTiw5ZgWFlx+Rkb45fc
Sie1No7stZeBb/Ze+mJPSizhuXkDX6XhGsxSfR3n7yNd8davcZORYDPkx2RAzo/vM5gsiz9ZWA4b
yRKG17M/G9UP5qQUpIoFu7hY/Hf++6/hVF+HdpFTCZHtR1sU8fnx9KAiNgKgemki+mFyafzz/X+e
tDzz382sMnBGeNz+z6+PP/+vj//787mveV//bpsWCOOwUaThL/8lGS9LkEq0/Hj89vjxcLSuHwmB
ywOPm48HHvf9u/nf7vtvT/HxnCn7H6X2vSlBMGxnY7b3k5JPMy0f8T+/Pu593J7JM6LIyvD8UO3i
Rn9S7B8/OLvQ3P67Lc3+/7uNSSWzQzTB72Y2i20ykzokyY3q6Iwy92mCR39kSe1O92G+lZO19UcN
zxwL9DTrK7EP5VDs59C3XNuipHncbKv5/z6QLE8xDR3kQdK2//7g8bTHTQJsoNsN4eFxVyR0fT+q
Fjq2Tk50VMzoJh7Pezzy+FFkNf85TedzHGnItw3c++mteBuPh1tViF2h/pBdIyQntnu0rcTTIXo2
4TlxIBySn1THrADz/ZS9uCpBf/W4vbUxAE1fT7VjkG68f/xQxxZCRFjUM+zGGYYI3jPkHP+OElyL
3BJMP2MlOiRs4HoNYhZiXg4vVXISLMfILsFbKl7soghX4nRZbj5+ZNkAc7sz63pbk+hWKD3qhscj
fZArs+eX+Z8Uyzzv39+lTciGOnXG3ieXc5M8XuHx2mUgLf4jUn/g40Sbf//ff/6Xx8v+5zmPh8YW
JEUZcjSh//Omkv95Z49nPx74X6/9/3343yuUVtxs7K7Z/Xvu//o/C7JJoqQ+pAoFMM5ZLH8WTF9D
kJMeBvZt0KEtqgoqO3NqjwmjZ0yl8NDorRwwTIoYXX4lulJtzcoHFSjCnZlM+c4I4/oodQOoUgKO
3wbbPuy9uE13UgBvpSow9MJoxfVt6auv5b+GHmb41QPE1ymlfk3lQscp6LLxK5AMg5kYmKXq03na
uTbiA4MTUW83Gx/sg6hz5u1Y8K0T+4UCrDglWB8LTCkhzsp4bbZw58qgr5AqAdb3eQ3t06IX0Ues
DRqcPPLsTx9EkleXcKCoBdwumS4dIzoXwTzsIqN4aQ0AhAqrS5g+mLswJXMpusG7yWaG/agHu2pU
bqqZnylvG2dMZYgIUbxN2YK3vaHUqzbHiUehL5P9CDqVhZqr6C6pUrCZRX53GhWApQ4EU9GA6boR
DCANyBEpRqK6EyRbsQSTWMzlzKUFEdqEqYz7xwRN0iql+lKALfrxOfTn1CG/CwqN0v6KILG8Oa5M
V7WVQxGSXjLpZIdEjb8PLPQfsmm/JSErBziIGwQRAqIORk9OZuMsfXUdKd513nzL5jrB1xegUYDo
J8mlqWi2SZJeMvhQ6/pwQVXAtYMuPk2hfalJh3S2YZimT8pWGDDHiViYnOLcJ9ANzbR6Q2RAeqGF
20ndBsGqspiTKkkk2AKbGVsO1gdJL8ZdZdI7BGCwSRvVB3OQTuAEdd++VDJ1sUJn2uY4mZBZ6gAG
n4ZEOQ6aRXpK1pE6ahVPUqtV60H4Z0nVv/Nqmdvydkh+RnmWqhJumh3GgTm6mMTP/5rkqKb+gGw8
qKSnMGeGxnaGs1C05Fim6inAa0ST+9qpG8YBFRSYqQzIzUqUd7nV/hiJtCUSxpH5U5zgIQs34XzJ
JOPWG/V4YfaoBhRriYABZgjT3pq40lQMQ/aSLk+IppJkp1h0QbktHUz/lui9uJLU/leoaPij9DWg
QEFPn8Pa1T/6RsY0pZ3fwq0UKLQJsxpv9WRh9RrtD2Dg0vgNkmdV9HotnqOp1qU4xbKqaZkyA65Q
sxLA2UQQYEnLkl1gLNUrEvMn6OvwTloCnGW7xMc+WlcD9m3+XClrn/QaOYl2DDNf1Ur3dxVHSLI1
iVFnIV6Voj2mmQ0HzmIR1bMBUZ0utr0WWtu29J8IrK/3OuG6WKRkhP4hL0eDNTb9R5XWn3LJO8hK
84kZ37UslEsTjrR+HO9e8npBKah106+SGNJTHaESUBtGeBL5g1YIDyuJIIHHwn8PIyjVcy7jrBNm
FJ0ogNvQfypmg1kv18eq8aUf2jUYFfIut5H3Bt1Bh2E3oOtpaoyVWM7X2oAnXykRYjvGWfWdGYwN
GnwSXc3Agk+H36Yw2oP8kjRrc9aHW9bWsAxjiDIcW+jLbSidqOmx8VMg3U75oTWj4GJ27MkBsJCu
RwGpLMqnFdsybJgc/qWavE561G2ahDZcCU1x6kP/p2WE1ikCUwwVetfY8b6qLr5EbYmJ4KyhnfU7
ru6x76HFTOSCMpkSAaSpfvDXYh5VrzTb4QXjWWDL4YWYEhluafhH1TqNLBoNp3gB53dUVBIOTF4U
lBiOS9fHcHZs26lRTKdN1uJ6Eque1J95i3DJiXqAMcroQx+bapPjVAmMb9N3EluRB0OLgR5sUogc
m5kAQ2+Ie0AHtGkJTGOjEdlO1bAXElJ4LghEhqO1+CCA3q392CKfOpDP1QwvDLDqtZtTNE39dWia
2VEtZh9TqaAulAOdhJruJ8YvdYUnyu8YY0w4kNdClSbfJZnoytaskSAJ/DKrdjrIwkLX1pnrPu4Y
4RcaAx7NXMxAc6QW1XgbWxU2uB4xLZbcWS3nQwu5JhVB9rSQzDhzzaKPjkk5Z16dZUfmpGdJftDP
I90rYoO008qsN10L+38Y52Q/1XzR9tyc9CDCoqbsfcYI44eZwAFJx/GcMLffDyXASmah4hoJViZg
zd7JY/IxQHg1x/EjJVliIxvxUzdL0IonhBaGioJJrpHk4DG+nvrpSHR0uq/W05Bd01JhTc3tL9Ld
GOa3CHyN+p5YcgRnprwZ/4ey82puG8vW9l+ZmutBHeTw1Zm5EHMQlZNvUJIDcs749d+zN21LdnfP
zKnqhkEAhEByp7XWGyhq5TMWxpXNzJwpzhdbdFVbp4STZMd6oAORs2O1N49vvlqdBnUqkc7h08fw
3TW8Cys3g4BchffY1FsaUF2v2oHLySqACGiBcrtsP9hI3FFmHqGQcUyemF0U8irHvC+aNjh4ofUc
pegbxrXa7TuhYTOIjTYkUCmC/CFUwnAfZthqTeb4HCrIVDQ5ZjAaqz3gJWxqxQpWVgacIAYHdUiq
XNtV3rzURfbQb/TNKAxtVIflf0Uc6TaFtlGF8qfc6D/35MvzI4o3NBhj7/OVPNBj/UDkIZ7cHbR7
JcGcTncGdYmryApc5FM2tocyn/INy0c4fsOEGxdmD+xSSMee1M4NbOIU5EdqeJYoI2b1ixEA/dc8
cJ5ySS83eCzPaOCwkS9DLPGoq8dg9VtcMhP/U4Bdynx+KKNphnnVTs1NKFo47iiwSuJkvrDpLQSX
BBGYoSBrLjZy77djvesxb9rQi2o9JjkpAySlZEkbGMKxMLFOQdcR0L27ssu9RqxRO7yrFyoV54VZ
UezcSt1yKZQaYH+HJwlUDaHGLjXRY8cSlDzxOhJarHNFNsZLja2t9Am4euEiJPVZs/q2b11tZzto
FrliM6cAefF8SxeDOgi9KiRj910J56wurMvQwakPEJi+n4RZotyrVUXfl4NdkMwgFRsIZaXKMMRa
zDrrLMlnkIpLNqHu0jaBcIXRsbQwhmsbV9uDY+9D20cfHy0TPQH0i8MlFPhUM4X79S1lEdToNbfa
hLGLNFvzMg+s84j1sgVlA2wE3UJd+oECYcdpjH2pa8a+MWKMOJhDL1qha+7oDJVCQBnFS8/J0QpA
7yb10VIoAZSWVOumxtQXRk8sQx3zGvvhaKNhmkuKm5B31UbKNykeLzediGi0wQdMPxskhn6I5Tp5
5ELGICFS125+yHtNgX3HhIa2V+kBxMUaTW7Ir+6KdsajR/hJzWIjv3/5EjfaTYoR75avO0BGT/wG
rNy+b7wRBRUXrMBi9hQQuCkBkR4agEoHTEpAvFQseD1hxf3eAOXLCdcASgqzv+wa984whpdSWCz2
s8BKxnPcrEN1fDMgxzPuO7thLA//yMy+Cc1WGU86koSztyO5gwQnzoUmOWskKJNNkaySFTYNW/XT
/CUkgIhJE66AV6PquPLuqzflvjhQmkq1JXUeT6wFUV6OWRAv4DNlh/AheUNk7Mt4RcXCfwjvM7Ae
mIWtx26RfcO0SXTKcUPakwpiieoDpYDpwjBXFEHgWqL2Akqgfc6F7BgCJGsG9fkOVel6eDISRKA2
aDuG/Va9na/az4W6aSnp4eMAGAKBI2qALzrdV1sCzGmf+VM2tTjgX9h53kJFo0iYIfIH8MY+4kUP
nBl2Kj5JtEDST1ssOWBOtSx/4UaaGxghurkOrc+AYZCqKZEbvddebpCvWkXXOBvaF7CMAVrcK2RK
lTWs85il2417nD4H1/oRdBqyBSvosfiuppRev5RMZ+nCvrO/WCf9Tvlk7P078vGs9RrIWAYKvHiL
HEVVr9jqL/HTdOV/GaEhPQ0oYbeb4KhFOxP+PvaXDNo2geTarJYKVSzg5EckaGdsSyB9PdMOIMDP
VCdYXkLLjd/gW5aL3F9p5hpHGxMVJYzAINbeIu/QKRdVRAlrATwOmajhmpUY4waQeO/mCNpiM74F
1YV1C58JXu8EVv44QRl1K2bDrVltPedOSTcfVNuvWZIERf63vMuuiyhvm3/+XXeRdWdhKI7vvvzz
7yBPVEtlPWE5LthUzbJszn9+vY3Azvzz79o/ymoc4tTQ4Gmq+1IBs7JKvimHYpu8YU54i9gpzoas
m/3ryFlO2Ya8It4Ml/PnTt2wsAWklwppl8leauvaZ920U1IhlxrjBenu/Pwa6c6hREp1aSgbxdMp
srNw2Ohg/p4RNAEa+Dh/g/K2ztbZCyIcl1BAt+VjfxPfZvflY0vKYYEn39d4j3Dtc/qKE5mx6U/p
nskfIKZKi4VYvzU2EyWJjXPDaAbYYAtuBjo1+Gl4+wbMpmmjDwtzie/PAqU3oKWzCT2qfXQuUWMe
SWcf7X7ldeuvdf/Fvs+OqPKG32AmwGhwvkGBsvCCOxCmLdFLe4nfQEOqX0hcg38d7qgs3ONwnMO1
QbKYM3Rr7YA1trsFS7aDL+sfrRvabEv98Ra0WfUExsI9FesTTAmouiSHU76/PZgojE9ZZW/TN8D6
a+XGeHQv/LW3Cr7ObzbEbmMT3WPFU5/0Z9dYRcdup27DjXmCFmp+whEM/hTWYIv2BjVAEM/ZU4Gw
CLQXoE0r8M5wI+moDnSAt3i1iHa5hWrrBV1suhISAPeGuviKLlnkrFgeLNtFtNyiaYnmJyXscFgU
h04wLw4QFVBVX2m3VCu1kKXOkRw5IuNCvYFmC47vNC1ZZiyVaosiw46PGKyNa+1Llu2q7fhKDM6j
MoNvrH31Mh28FwLLDUu3NYvzrQJlaBkdrc3pxfoElBCI6Gofb9zVf2j5QuP/Dw3f1lXNtB3b83Th
EfCh4aNn3wDp0oeT7vYnSEvhUgwyNK8Hx3vWBcQUK6dl/gneDNAmmEYPUJIaIfwtwMr/4WHwQ/jD
w2imCeRZNbFA+L0XWnE72rXXD6dIJ1nI/626C/PVxFeEQhsUGyaQJUS7GHUMCmFXZXsVUMGFZ/kA
gSS6ko/zP5/H/4eu4PdhofnX//L6c1GKpX3Y/vbyX/dFxn//K97z85pf3/Gvy+hzXTTFt/bfXrX5
Wpxes6/N7xf9cmf++venW762r7+8QCk6auFDfa2n269Nl7byKfgc4sr/9uTfvv43the6oRoYUvy1
7cXpa//65fWj78X3t5x9L2hiZ5cLdr67WrD33cRC/b94VgDN/q2F2JrjOCwSPcPw8Fb7vYWErTmS
GiyNy8imveaaZx8pnAN9UYwYqfm0RpBV81i4FVrVr9Q5aFZUqtJNpzfV0fLVTn+2wjk5ATyuwwM1
J3KcOqO/texqc3rEK6x/bpOsXrYBS5WwnBB184KYVlYG8OBGO8TQsYNwcpuHw8yUVns+GldKDiwn
mWsH2Sa/ZhbLTARfzZoqn+VRvnHKqd3Y3igk4cN4BCJBPQ+5yMkYr81pcmB2ji4SJJ6pkXgbk1h9
w/mXmSWdkuSL3vvjrV454CCKLBqBLri09qFW37BvQGgBJO+UXMRjlDg78HTmvJ61biyZmXTOGqBE
dMRTg+m6Cq1q2gVKDmqVWH1UWDiCf4OOMTPFFlWWGTe6WxY3nhkHt3Oc9FfC6MHLAqbxIczIovpN
IVC8tbPNPBwvwHIW0K6isR2va7eDbqCY9diWl0aiP7Rl2TpzuRx8FdPRra9Z5EsyXyeK37gWzh7M
s5E6k86KszpXqXa6I/irOSO+b6de2eFmWKBmUAaVYKIB7MnRU47cVElHjHVRODVue4y5LmrDhkfs
WpHfj6ek6k3PR5tbGAqXRVBDZHaFNRHgXAN1O7IYsX/lA8xd9z6FQbLQTWsA/6663mmPjapgzBBU
qu0UW7UZBHCmDrGwr0xq7TQcB4e2MbZQCcHQhHRkZg8EPy1OTKWKk0oWtwY6LHZgaw3a24Hm6N0n
fPZ0fX4Zo3TK6y8t0RElSCuZZ2wQ//E37R9/3a57C7XhnhTReu5y6AGuaaCK82+beZ0EzeVshjp4
Pa/vsAgWLT6FGIIMRK2DgOyMHsKc3mEPFpNl27m+mqwN2yifZC9wtBAJd71zD4qOpv17f/CTtKAg
VIZo0L93CjNDtbjXa+QesLmCgC26R2c0xUve+/3VuYtQonB2iR5aV3iURV9rfcAK7s+6CrwvSsI5
OuNA95IXzNPwlqyt56Ce0TD8b/vNODvp59nffug6w5CNV75fsDY5d5u0Ji3iVQZtLtVBDSaa6EZU
1FwABVMmKP+Rfps1vR0v/6IrjbOKMEdnjuMprGLeXY4YKa4+9qqosBqiL+JtwR35Q9/SYVWhkAN1
BFxPPs8wkqsX2ckSA54g0DcoobKnpY4+XnemQ3lFdrdW61g3Z/SjC6MNnRynjNmo8LgVXS+ndpgw
aKiBD4vn4j/2wCRK4uluGgpKwZo/D8ru33fGaJ7xM4ftafTDoe8c3Skh/RYjwphBZ5HWvlZyEotQ
Mf6qt+IvH5iUdxSvtzyQ1hniFdTx0CuKa6M1VlUf1oxJuqciFuYDgEfS8w89Gqui+EbFsLq9+dCt
1WRm4YoLoIdtyzh3+pVJPXNESO0vOrg2NBQsqoHfMs+SGUtfc9aWJf6nl6OTusves5Nb2fPN3jN2
bVJMmyQ3ypchS+vPY9T7oDfaBCJbnlRhS5x4Hg2mVFWU+dRFmZaOu9bxyzDaxl5YmeqlFlZDAB+j
7CIOhnOQtRuNCREB5Lqo5vhJn1rXqrbf//kxZhhdpzkEizBS8sWfDB2lD2QqCFFkiuCQLfiLDR04
tI51NTjkt+sHv6AMJEcUW/E3AKOH1TT15XVb00IBl9eryarLTdexvhtMAmK1KXZmoevb2a91uPqo
4svpVI4zaYpIctrP82dP8YG2pFMM+qPqMCGSw06s97sKeiNapIZXIo6bj6cPww9/Kl1ZgfbZUZi+
h8K2X34bgrDbLphUsL78OS1/GIYGyEnQAZmDo5q5flRnJL1fDM+47CKEvbwAh5hqplCUJhpuk+Jq
3ejdTTgO3gnSHrYkDatJ1p2QSGIQA4ZwJGX27EjgpPq6qMzrJkDeoy4g9bN+REckaKKdZ36xSXAu
QlYbl5GVVVcapLLrfCiotVXM+FU+gbYVo9zI2W1P+nft5QMGCyPljzokI9TpYCvFQBdMEcjeQTcX
oEgRN1eJi02siJB3TI3B/kp6t97FMxW1XtEAdg/JpTcM47VcPhhT1H8t5li5n5TAQ/AImU/Q0w3y
qVisomNSKvfeODE2BU2RoUBI9fO8tpBjJDwNxAAT/+CmIP9SN4YYmSEwJEfLJgyDtwjAjh6ysFyA
4vL376Om11Jh8TP1pIcjsg22hT7PEHUIVWWmdrQrI8VRFq0qaF3KvWujijMp2nhIk/wJemVz7AOV
/EjV5Xejg793083N05Cy4sFsU/VJURlVhuuGWLiUhO3I0USBdQcUCY/oAnLIh8EXfE39RU21y7Y3
XgKWUo9u29Cb03KsHqi+1YvCNlMkD4ekvwXtNhLdTcr9UGSwxW0SxxTJrPzpT0fpuvf8ZZyh6Ov4
/mPbmvG9HK4HYPf3AGyH+9A4tZPhoMTfN5sizo5+1iGcJwdsDfQNplA6IG6nU4JTl48IHLfI+Yxm
fzM5ablXSDfDcEpD866r9QCFK7nF9VHRvu9/PD4n/aCtxCDvvpZNUaur89Zsh2a8+3iExWH14+z5
+B+P/NXxj1eadtVQof9wt3Csqb+c3/tx/6/u9sfjymiisFs0XohbCOu9vulxVbMLTF1Xnq7CRDnv
T3GuoRHWZT6awNAzkB8ZkjDS7gLWCdrqvHUMGE7f99VhEMhAOZOZbcoIi7xGMZ9UV/dx/DUsgTdh
nQmbBJUczM0fgM4COui/Os3XeShGkl1QTufVUCkmlrh5BdFIrka7mrJ2RJqzLlxwYiZJUD+z7wq/
JSuaNUGFilqCbLPmW6JmLxKsfe8jyKWPVkBW01Z0sL4icWuxTiKPBtEFLOuYzUtX5H4TkwzzSo3m
eMK3IIuZWOI4XI8luSK9Qr7I96i94TQQ3wdxjzp+pvXtXedqE1JqIqlt99WLVtqXeZqyyMG3FAY+
mEYKgYNIkc9Di2GTI1LojkimN1Gdqqsu8YYb3QwxBAHT4NRYT+XWaYo6UitmXdjGypN2o8K8GTa+
3+cqvIUwVFf1JL5p/IWpbXgMrRgWJSM8LFeB8r6qAg3bgbJ0+RtF44hV+gCABLSfZUEzCrNRXVWG
RfMdrZgrFcze+d18haLJCL/3x92CAabuypswXUbUi2kPT3AoEaukNLgDhBFFXfXgy7RVpJitBvgn
nugelu1oq7hO6U52Glv6KgybcpV2pXJlqgb5tGlAI14+O+QMvvfOshGb+RlMZOWgY/QE+x0GOIZx
g9pDkaekZK50xVzrMQkRdRDwRSVNh0+jER+DiB9G6/sbFaIDlMrcQSDGt9z62Oe9+M6T5g3aPqVu
v+Cjnj9MPuZMAFnrvk3OEJTApXvtdF4HVRNJSUB0EHidXu9vKzzVUcUSyyI9V0mGt2bONFXp0bpv
0YMAGNy9AmaikoUowFNpq9YqStLpaXR9uH2aX1hMXk4OEFbv40c1dD2KxRHE4mRula0bIyQw+vPz
4Pf4Lqi5GjzxpGLSYWadGmq6fhjqdE/TpaZZN+192JH9n+fgwZktpKwtyq0F9CYGqAtLaXSMngiy
5GpsLlXlq54QH9cO1utxi7pK2FADDKv+GXDmBL1Ln7e9i1C2EfuwAnNpZWGNdncwYuSdB6aGreoa
2Kx4sYMskDFiLNOhN3DKazT+tMLFY6PQq3wz+Br6ui2oqcIYqRr7TjfdI0qBzkvaUSiACf0lUNoZ
uhgyg7OjATCSUV/oC9sdd6L3OxB1ft3mvk13y3QCke9ng7Ik6SsXj0WaViSG8+RBLiD7VCmuihHP
PIrBEHPj1l2GjjJBEcDrQK4pZ3ILqzkd3OVvC0v5jopIcSNXl52LsnZj9vrNNEHhWpYJoewIR+sT
lGW7OOlG7m9BMUw4KmWqXjLCuChQTk1mFic0qAojT/OTp6Qlit7OqCMd29Sass9zCyCCvCoxBjhI
qev5/QY6HSr8bp2XX88n+2DSjpUR6tgsR2VirnD+xNDifFILMS4eKx0PDQQThNhxHtpLJ1dG/A+s
eKTZiMfI1Bl035xBZlzbUWXp2yCs4xcCozi5olZbrc0gyVD4s0p0YQ1bydHr9hy13o1Miy9VoYbJ
VWopPZJcUQ27PQqxm4vtHkByjQ83dfHWcgX7kPu5jWWgPVCKx6aCjMAhAEQDJ5loULYMDs7b+X5d
gZXa7AW2e3RmWDkLbygCdzWO4Whtg0xzgLOIRbkBIJGquFhxNKSeIjBgquBIsdyZN1rUmhV2AB5q
RmPUzsWxSPx0C+B01q50zRwOkBkHrOGsNFIXg51VLkBUx4y3sZJB0bN0cKMnc4ZDen6LWZpvdQKp
cgf3svKWA8APRD68JISa0HfGw/m6SpBKlIxM0KVOCRzCOZXobhPmqZJTTWJ0oxu1yMYQUjTJpRUn
0RKRkLa58ou+exoTZTDgP2aRj316j75v6RpCHiDwlJPfRGG2+zW2CIH8x31trZwaCZyAb+NDkBFT
xypDcGiQyv5drJG3er0SnhIKYgqtrQGqFTFHoaOPxcrwVYNFH4LqWv0ae/TKvE0pTqIQ4TzUmT8x
ABCDeFqOgH1hbTR3L0ORfoJKW1jOcq5LKuFzRCCizhRzATTVIFSNbqyOtWXeu0YAMVCEKFqNAYQ6
9M5KxCmgtdW9VqJGSADQPLZBfQ/d/ZFZsngyvAFl8PHkuX6z87oBvis0sIWqxMUedvpV6EC9+zWa
gd6P1uDgaAdfR+ZapT6lgAN8z650NhVKNU5vfoY3uY6fleOsYw1eg5VuCz8oX4qiuY7U6VLmXc4h
TD7sXRyrUZV8D3osHwE2S7OblQx4hlm79QJGYvkOO6As6DLDAsnJEUqzOirXfxL++Mm1NUflpi0y
CpBrDWvcn3GQ35TfiD6p5v8IhQK0zWbGn/WPcKhhOZ1STz4Mieef4Ana2mGeGutqgHlAmHH1HhuZ
3vCNqeBFhkfoDOCES23tZ4gUx1G4BCSDn0KeNrvZN5HQVykMioDJccBOWKDe/jxo0lu33/cdlOfI
oZZotGq4/DV8gpger9zau7RTTMcUJzFWwDitRd/v/WtC7eyziAplVMXirkzRGZWBVTr0dAF36jbn
6MrR0/S6rNSDDxfn6NwBlw22Ms6yu29W3fuXaGe85ZAuNzCYepYN4O1SN4S8XapPgYkT4M8AbFa9
YlcOaDYrAZ4xfW+cwI2gOhHUB8OoEGwdDEw5qC8TkEU1lIcRbmbqeMYhNlhJ5r45LzUTIx3Qag+e
jbaCTG79GqaFjY57oYaIFGy+c7gWRsRHvZKMSxmzwU7Y2YOF1HlTu9c89VbGbsGABREsEap0PwI4
t0CSvDHujTTsXkQcByfhQWUmXaIfYm29aGwYXQ5jPwQHppxyN4H9Ww+Rjx6INsyPNnTRC0jgKOcb
0SXz6LBMVcwtS41UhYsCP8ihHati9VQLIjdJamftRtmT7mQI3P6MAx1AtpvUJwpz0TEITT3bipGK
5HQGqywIZuXlR2hYEQU86O626sri6Kj+cXYhmiZxSk0S2TJc4/gqJj1EHRK++mWkICQQ+sWLbpX+
QcaNw0hkZzUJsvcuhXsbChJKXWN65XtJs5WhZFSaKRJdEHm7HLmFAEjk0mqZvKymgcvSY8dW2aG+
9OscQmAP70XVLG3zJ3EmPLMFDCR70esIzJFpdlErUjZIWszXP4JOV5+mi6hHUEZEnmFq2edNGseX
ueXvGod0DFLIG4WENIsVwlHPGL8CDLLukiCCXBC3qI9P/eFnaEru+9OklObGDbIDxRYIL6ZfL2Sc
SlatwXqRDfi6BhhYMyDO/PO13MsNu4dW7XY/zk+TV/N98Vqef395vlIedGqPO8lTH3blqdGyp3Uz
atfyFvISefy3O5JILfbnuFh6k0mXMm+eyX+GAtJy3lUKduVruScvkpv39yQOLQK5CC50BbaMvC0K
k/Ki9/e8H3s/gQG5iTsEWk8E9jgzy6v//AkU+VzygvOfk3f5sHt+m/wr51301A70+nTz/vAfbv3+
YH/6Wc9X/vY55XvG2i8WI2C4xft9369r6v5usgKsQt6/R/m28wd8/+jvb5F7v18uD374dPIeH570
/e3nd364vfwKnKCBzvb+hEiT6Eug64CldIVvWr5fbs7JCnn/Dw8hT8mDcq/0zF2Z4jHHSPgSWD1Q
WfFrn68SmYmEunfWosJnJy2ynjU0r0uZpyiCAFZEKODgY3mTKRrExwm78rhMwbuOuUtzkUffT7Vo
P21sLAd/Oy5fWuLN8g7vZ893aYKae324ox9WF3FpNPuxSqoDIXCsxvU+6l208eSuUuE9eH49RUhb
hCKr8OFgTmS2S4qn8yXyhHyfH+J7N6rDlZ9EHuOAYlf7c2IFNgQzQIiAmesd/kwDj9Uphicf0iwR
9dDNexct5VBQ6ie91SlCasVB5l3ShN9MM8HSfUi+MKCjNphPn1KJbNQEDHQWm0mAPOXGFsaHf/by
/Tr5Nn6N8iLpgRY7TrcdQaONApZmgk8TCZw89Op1XTdEr94Mr+KXVE5kE9SVAolpC+yg5H3JlxVe
GiYUWoQhN4YAzbkCPifzPJ6A1PkCXNdJ0KPYNGIDHR4UXiYAeaYg+wqwnifAkqrYky9lRqh3C+Bb
NoK5YjMUCSURkR6C6woKkIk4PzQCGigTRaz9873cOCAI0W5wtr0AFZJ8+b7pQByWmoWEWVEKFKJv
RBt7tK/roQGiaMx4wSojEQupJVsCGUE0KhYcedP0HPwGFKhZnYA+9hIEKeCQlQBGOgIiqQiwZDbE
6jI09Gof18ji/pJ/qlmYMJ3xU8XjbSaBmBKTCT8V+Q4B1JT5KNVYWdOs7T1oAXvNPLxnpmIBBEX8
gI3YG0CD1gIWGopXo4CKppoKvUugSbOg0/eVAJLKPc8OWWuBN+0F8FT+BrRs0KhBBzCVdcC0kN+/
I36EQQBYq/TWnemEqoS2SpSrD94VPDraMeIZJgGGTSQudhC78nUqYLMhq71OkL908YtYZ3StANpG
kYFxigDfSn7h+yaYQlC6BppBg5Jra7SgPL550b6tyYXvoepYsMSht5DMwvcGKPd+Oza1+BmHI7Go
K0ZDzykAzwdrwKu0a5AMJcBn0LofXttOGK2I0KKLPBKDCyqZPz6O+KAky75/7Qi/IC49Dxg8ijYl
P55scNk8ATo+/w7ijOvvzNBRd6oFo1J+YLn3vpHH2kQhB+kaz76AcFN+h08iPrMiwdruz4NjXaK2
0zbVUvY62YTeeZdyT34Hco/ZhFVrbG4tj9nZEJugYhCXm/eX1OBehgBj2XxSr9uIlOXCtYQap9w1
TPJBvWuZuBF0gIEFIjiWrVpsfnuJtNw6MwIfGKiFv6k2fNxMSshyRxwLdNDGNIu9S3IXusKAwZk6
obtjIFgqNzIXSW6NvFNV+VtINpug6b6VEemVRrQn+f31ov3IPXns/WWbgnnXa23nW6aNXvb3xKUy
G4gPD059sDvYR2NJ4joedLxIAktrNhNznvxAJkWw95xm3oicOoJx6RLukk7Pqse9SHHGkN17Vb9y
fQdrpN6x9xFV1It5wpUqCdX08CPnOQwtwDfwGCutNvF7Fx+gI0uFlqAY0F3dRlKT5nHuBQqydiId
ms6Ilw5VEBw6ByVLkReVraM1smQ9hum95Pmef2kBd39vDE5lxHvzTmZOaz8APiJCJDN9HTWA5V6d
WwdHbEgHowuBt5xVNHgHyVnNG6I9zhZ54HlQVCt4lWq47sPusSvBdwbki5cf06yahesEtgdzOMQH
mW51mvIGW9yaYruj0M9xUbcQdFtOVQfhTUWLTmZge6eArzVjeR/C49DKZmfEekdAgJhFIgaL1mQo
M31V2NmJ1zI7S5YnWXp2h29VriINCmx94bksm1WxwB7FKtrREQxJO+XRQKkz18GAArNeOY13LfO3
bl3fD/bGIPBdnO9uFqR10wSKsfw7yINAJFIRdXDQSquriwzpba1tWelAmcsaFX3sBIXbZqjx2dIK
ZR212rGEojkv5DF5do5BP/6SAfb91F9LVkdjvs0mZA+9CbQDrCIn4nYjukb7qOofZF44yLAfA+MG
kFuU6uWD5YIC2yUgmb3iSiaJVTAcF8q3X9PELrrtfjDoa5kqHj0IWmKWlptzyrhRv5oNfdFF/Gpu
1DvXr6JtjRdz2+5TsZF7neB9+Agv7m2zs3dOf+W4Y7yKw7BbINmKibxIKp8voPfuEvvV6etu3cYD
pFYcJ2R+mTLlcP5sYdk7C3VEHa+yxaArNj0KRvueNAvCSQwz0/wEOuvxt8yzYyfge+10RRU7XxhO
NF3GbY5SXoldXMvsIL8dxF8Yd81IR1lBKbyF5OxIwovcc90Ivv37QcnhUZrpkClquJHHJXtG7r1v
5GX2+3vfqT9JlIebUuMHHCAHfbhO7qq6jTGabX+TZ+VjyONZjFh9rqKCYX1O1AzdSZEWH4o2WILA
gNptxXcyP+7NWnI71f68jYfbuPaUlYEYErUBkUj7kSYPVOQOkEQKBkxDf2bLu7HHPHkGXz/PwlDH
Lp8gw+IyhlOYkZrI/YEYq3M8sioD/bCgHg8yj+6PONENpfepyHxUQicyS35fOQuzQb3FNclMKmqC
slg/K7ezHn7W4o3MsjeGCw41GHy014P60tco6OVJNL2CXTvOyPc9yAw8iaZurfVW/ylRDvL8YICs
sLUh3fdIoNxVWvdgj/P4aoYNViyZ75yqoGxOedPlMvvyGurFbY4u4zFIC5gCTWTt2nmwViI180om
Xxu75LXxIPt2s13uRCnnoQ7nk7wr3xrNHQ7/pRdBHrR0dJTlidZVXsIYZcOhrPW9RXVmlU0lnoDw
UK4LFYja6M0vlTY6cAooCVSNNz8OuKTJDzG1g0LdPzIwIau0ayq1dArW7NeujR5XM8Ev9tXav3Fg
qB26EWywfNqZvMIMaOY5U+p544ytttHQ1Hm2fNKO4kvoJoA+YWzrhwGAzY2VYNRx/nYA6V5EbWRc
y8ID/DFkZ8UXMDnmth8t/XHKY6Tvp8JbJ007vGQhDiLilmGB0mrbGNB3YNnddWjVyeMq4ssXWeCP
V/qUGZez3YKBF28QxQuqk9UD+cECdXOAgppiB6/WcP6BTUS9VlHdIHU+qN19lMy38oZDaWWL3nJb
XAFL+1QULmRJ8YiWmz/oatgQGibpqoGXjcoYRRB5Um1g0OmYDduo4yW6ATYNBPTDrKdHedc5xBFV
NrHOt/0r2ezkG81K/UxOWr811Sk6UKf1lvLxEXld4H5dPEZYZ2qZOq6nqjR38Ky8GxQ6sUOejPxz
3pl7EwloioCUWQiWg30Q1+NNMIqihriiC7BnspX4WYnMeG1OdbUvGZRuGsWCLYJwy+doNDe+FU3P
XZR7q9CoZtZwChm7wt56Bg1N3ieburUs17DiwsQxMNy95vnNNTAmspziPlYE/n5Q+hdZykHUO2MN
kYfI3AVQ5cUVAVifQO1xIfcwHEzKbDgQHGhXJIux6BBPW4/4OaK1+imYdH5uX2eyd4HfqH5Yn+9h
U2SU5aC5cjwkGrX4mBdko9Nw7s9XdD2qUvPcvMpSUZya7TGbIvVkCQkZ+VdGxgAvdl/TAru0fFSM
Y2OH5clp0PmUD+r1W7sx0qO8QC0RIXDQNrhsW8e7ZJrAVlt8HNS/ZMGp72yU7OCXXUKoRT/Mxklr
6Jv0c/r9gUQpajQH49Iwh+Iy5W+BERq0N6Au5+chcbnoFCVEK7P2j1EEd6MyzPQN/wD5l7QZdlPO
9HYqkWo4dj7KNWgM6K+9+SQvQONmWtRqBUsCvMDRbLAma4NWPRUdP0/fI9WulPUXluWkI4dWvUUg
BwKJPzfbbM7729lVUGXQ7OpLkyIuYHfma2VkOINH3KOifR5ynnHVxxG2BW1we76bF96VbmE9onwE
vR029sHRFPNEY/Jo667/6vJjyUsTowXo2EXVLYJs/VZW0YyisG4Lm7KGvCRHFRaRsfrVRD+COmgF
AURU2BKrMVZ6X1ZPalpdy0vpPfedWrePpFeSNbAHb1/Nbng1FJ7J6getBAM9alN8YoPAFuViW7nR
pkmn8lkrqE8Z8Z0TkJ3OWelD2CAf7PXKp1gx82WwTJUmOIXOiO9O4AIlyuheooQnvx5bdx97tY4e
zaat1qhrCdHgvL4aGwXOkyjvzeaTvHLuUOPoek1DyL/3cJNAqKjta1jjVXc3OGBI5GWT0N41vemT
EpdoEqHZezmoQXgcO+QXOxSLn+cuuZSfxSu9Z1kkdNAzWc+50KBWVfVKc5QBBhwNTuvRNuVTy/ph
AIjzpm8GjFbCftq0CfCqqIcJKy/x7WDtUrT6hPo7JoG6N1w6ulKg9aVhUhM17bOWaQd5Kdm61yjE
HbXNhgI9hDRD6mcsdnbuuTf2nOF6VBrm5y7Dis6rlZekM/A2aovmiKZyeJLVSaAE7Vvm3kxdZn0e
lZRJ0XOUK4Oa9r6szHAtC5f1MGGBzL1AWX5T4gA7lj51Ns2Iw0D3/9k7j+W4kS5KPxEi4DKB3FYV
y5FFT1HSBkHKwHuPp58PULcoURK7e+ZfzkbdCqFgEibznnvMxNTt+Ah5OGvxqQvVfhg9473Cj/Ns
ksFwHk2Zf4VJCaHWyz7mP5a/Ln1PRCk9XWuA+uVn8++XzSz/+P+FJf9GWGKoRXj3Z2HJRd6GdfiU
/aQt+etX/2ttiTUrnX5QQhmGYWGIbxvCESCP4rUSKsQ8u81DozqIzHPcTRRpxq0elNPJ7UK87Eqc
DrDpcPTnWnPIjQRCPED48I5aFXpHrCi6tZM4xkWOCeAutplrzM6gsnbdmf1YpMwQQSHCM9idam0g
ArkyMq39AnpmXAyBn7yzzbI5K1KXqTBIscDQbV67DAhnU5VWtTZ8vep3TUozHKGGvGszfFTmJv3L
iWeiw4oqqNUOIXSN0yH7kiYJBCC4ageApXYkrnS4nnBVQUymV0aU7g9XpvDi2zT4U+1eLg/vgg+J
jSnW7y4xkdjON2Y2XLk6Hyef7+tsUlxv4rKF8eJnEDzTsZpHhavOwrreeGXlYnfw96XHoamdJQVr
/lfXrzWiviuwxbrq+TKeGbZH4uY8EIFBJrYZGx6BLuGEuwhEj1Th8b+MDW5O015TDP//YoBGHGHR
csQXriGwXy5b87bAipUMeFc7exktryBBT1GI42fDE/HPQ5ZFFifY4bg4CMoPzXMuoKKxfppoLnwf
vxzd2UZV3BMd/Ajzaqjolc9NXUazI1MGVbpJRgJWp38a1Sh1GhoBydPyZKnA9w9jqQh/qiJ47n8a
Xr684AeR1MiifWuMI9f+OMbC2v/pQSSl5b6c4u2rZ3GsMEge0n4LskjOKGyzvx/Jn0ccd56hacVN
5aUPRpTM9AB8L38z+NkQHFID6pvdwOzI21f3ICw0/KIq6MTVo3tVB2W8c2jLrnBKQSL0fnmMl3uS
tcYh6jS1fuu+uKh+XdaUq+XelOnT7P67l3Z1X5VY5//jLWqcTj+0frFPMEA+c1oLnjIvwM+3Cg4L
jZ4xZVXP7RqHcjg3XDie+XG5axVx0rrBTDZg6HMWdv0ev8HPtftheT1e7p+bm9Y2zgeAnjCS694g
t88HQFe2rLYQSEn2DU244fNr00rvzPUdREF/39YfVIJ/6Sl/lFnPIuqfv7C2LU1b8JlV4FSvxXvR
CCSTd0VxGCpjuMaLge8Rjs9rswFiWp7p+TH642ZdnLqbKXT+ev5/3raw1L2dDbx833f7j9urhDTZ
AMxTbwjiSVwyIQSBA6vlpKakvUIuCOiCmv7lqG+PCLLKX0ZEIbe0bV26jqG7/PsP6ltTM/TBj+Pi
0GsIuAc/efYneBswJMJF3PFqg7DIPliEVFZ7gpvwNPjnzbT22jfTB01lX0I72b999s6vZ+9YpgG1
zBXKMK1XovmphcJVA10deq+sN2YUYWg0Cm3nYoR815mJvRvB+m/nG/W7ba2EkgTIKFxZIs3Pi6ok
COmtX0Xz9Y44gh6SbI6neOsHtRZe6GVMTfGAnokg1Kg6a+Cf7UYN4DTqJxCW+fcafMedhwMSN0ge
ynx69/YY/eYOO/TMdEOyonDxGPj5Dke6WZMbUyeHVgYoGzSMfyCbomzdtIMgM3F5ir9vZAfzYyA1
lgQ54efL1rrXTfs+S5hoE6t+7AbMQHIRyrsm06flw/tykH/7ez9v4uOy8Z92EmXYnteqQfzfN/jy
/H02yChmj9n4fDkjLYmBAsiJHCxprv1efVlOT0pI7gqfxeUQNaAKbsnR3X8fWWEb0gUGR7zuvnp3
fOYuuMtRcjD0XsSnbFbzDbIy+qs2UffzuL5soqW698H20/ajCGNMPkRRxLvlF6FD8vgYcnk0AftL
mRlcUZsaUIjMEBukQn+mndOc/bpPm0Yf1lSR2n3bcYArh03oxuPbO/dtogsGbXxeDhAXnn3eWbCA
3zpKSKZyE7kjJg1SnAMbhRurLz9Ig8Vc6bMMCD2d/GpFT7QyP5cSdyNLNRpeGzl2+R6OOeVD4qGp
G1AT5oj6TfrLSRk9N3lBSN98zd9PCxfKy1LwtKH9xKhzaLZw23p2kVwTtf79LN++l8YrGwIW37wk
uG+4jqUjcrZf3cyBHIYgjfXwUAZDAgU48Go8yHEfJOfNQIgNXHjVVi2ugXVM1GTiNMVZWMt6eX9e
fl3X1dpDMUaaXjj6FgulMN9phUKoNe8hQFR8JgtmuGU3qsDBW7RlfKyTUZwnjmXc/mGnhpDYGKsM
9qpu2qTipE58DGGbni+HcCQhOnoltnHA59sc1H1XYv/4f3e8rCHyQINJVJVhuvP7h8CdzAtLwRz+
fnzDnvS1phkw2idJoELv+FsEESTCden2+9mEJPaFA0Yr388o8i5bWCDfBkEVbbHJEu/pZSCagny6
2g+cFVjwU5kP075CIrjK9eys9HDdQchid94/TCS/fiRxX3Edx9bxT3Js59VEkhi1gxEkwSUlHnUg
YfVYb6TvefdKFuQ1z+/yyzZNpe5VaYclzaMBE6R5Y0IVq7OS7+9WdlQfUJqDz7/+ynKHGDAm8DG9
VJRWBO79h1/nsH55KaarykuetdZrd+XXjDzTV/vBx7720RXXlb8Z5DkxihKhjrAv335jfp17hW4Y
wgTHd13bNucX6oeVQ1XiydVUMjoUxjTdIEiicNMoqnAkj4MDPptI/J1MEYg2j8PvNi9reV/NM4qZ
V/Xj4DTDZUPr8cOIon+rdc79n3fiJWN9PiX5++W4844KzYEMmU3YBOQ0IkYY9fulBlz2y8eo3rTE
YKxz7AupKaqvwtaRWmTRtcjOYRdi9A0uuUW6TxrzNPb3RQiyi1JcW77kL+dfjnu9Iur916NPGBcu
S2+z0+l9zMmlPh8IK2m7dU8CfDNP+a35sXaCZ3si/a3x5c2fziwz7yc1Hjk51xXXaJmqPal7KJmi
iqwO4nXqqLM3Grh1YRTpMYzCjyGhlqe3b/Lv3gtHGoYyJJoUqb8yZ4l9Fke+LKJD1pe0zDvmNfQA
Pf79YRstN/ZlE9qK5i0umbhvslncqPHkGrVx8ZtNcxBdhB6TWv+77SfpEUmfRNfLb3TZkO8whTdZ
aW3srNn1jXWuPP4y4bFCsnNwi+Yh3S8H/k/jYSvBGChFs5nJwtDtV+NhI2k2ukCFh9AoadQPI03P
Qq/Gc3/srYf5QX+1iR5IG3vHJDgtm5nKFZv5GLs/bVul2SFLHNiB827/tH1AwMCKTJOrZf/ffxM0
Ls68nf7td5hZXoYO7bM6NVZvj8MrqGoZB2GQNGmje7Xh9P/88kcpcHWlMVtO4zQXxJ6THpMQ5dhm
vq6Xf0ZFtNcR5pK37brqYtkOw2frseh18zPE5tO/3N5qnIcEAeVZQOsRjcbrHzYhocv2ZzxgNWT6
frsNI9ydg47QzlBoB/qpa7/QN3lOT6FJi+E49olc/7xXYYqzHN7K20OlGIofas5vQ2VJV0kKLNYW
s6HMD9/JViZ1JVFiHTwdU9oNijqeGXuk2ex1lrgLwhAIYKiafPZyKSLvTE/9YBmWl59W5I180EyX
uABRjOdOOHN2frsLTPhjUEJNa7b5aNan3+1MZdqNrfJ3f9xhzTLtrMGn7OHbef2LnWa1uFSNoXDY
jDffd45oYKL58+2Ei+AZPWKxEr1JpwvVnItoI47I+3OLz7FQ0d1gyDUY46qL3PTa1KDCeKFJdoOy
54yItDuPTO2hbYNyvVxbMoDbuBUuNg7xgm/ftVez23zXDIWGjeW9Y0r99ezWjXhMl6LhrnW1vymM
rsT6YyI9ybPG9IhMS2xqaY0L/vlqYwSFfA8K27v5Lz8YywbSkg5XivgIAIYEW+o3j6XbI0Z2hEws
xwtdFwvAmvhnqyFr+Tf7ITNOW2FEeuyzPfRy7R9miuWVf/WcmxSaUlqu5Zq6++rT2PmyyyeEuge6
atZjFcn0KC17vCwiiBwVxoz1qtFydJX9OPjO2uvbsTtgUD18NmRSVp+KTqGTRrG093WNcITZBNbD
VWCxp3nZe0U4zdrLYJb84yFaIk6Pfod11HY5DvVEamxYactobQk7fM76jrfuf3PgevBwWIsDeW6b
eJnnEW1+7Nk5AyKJG1wHuZSnoMdMTEYIwrH3gKpbhY+eJXHDKLTMevjhzEpRNE+GX9z8y5PrKQKd
ZqSyj/IIhGG8R6IcrYcopu0GbYBbYswvE/7q/Lm1q+1gtimQr+/Aecl4mOfTh8e4yQsSs5ZLmJKa
Dh5Gv06fXOldisqwk3AhQtdYuZrch0nY3iOBNr5dG7YPB4GtzzoZyVeI7eLMzEtIlzD2+lykN21J
TOaYh5gu5hjSl2YAETbvq4vAbT57XTqdx217mYGrX8HOw/g03i+j4E7RaTCPPNpneRMkezX7/Slf
7bSYiOcmx6f75Vl5+yPwu2da8MVWylGK4lW+WuOCK3s9LDvcQS1HPkOWxoejKxPFtzuRvdxndESd
1RhpDjqaHFcMvTNHXsHM8w5tnNvnqlHeYQhdC/2rrB2Kg4AsJ6KiSaKdZ76XI9ggFeReSRwSiVnB
S8rryBJajkUsdXHne5ZzCxef4f52VKkRfgbaPGB6sRzb5Zt2tHwIsb87viRk5X1YTcQUofmlE++C
7Eo/Vl/8NKnv62xogq1b4ITzp/OyGxE8ekp66+XcytJNyLDqq6eX8xtdwhQgRV2Fee4cg0AM+coE
fKSf+7uTxdVMYrZjgr99H7F0RNtHVEOwZlX3vmj7r33tNJvl9E2m0qegJjr7N1dQ+DYRAr5m3ljY
kW2dvjVPf7oe4gVBH1KGYmI8Ewis11aKuvzni5vSsthKA4dRyKm7mlJlpeJBHBzbwtEqja7nyx27
vDiQsvSFsIpyK23/0UtUDausR3ilKrFZrr+H9nlwG8J0vNhT21IvrqBJ2B8K+njepqYveJGLhBCF
Sb1/NSpjZ2GCTFZhHuBHmGC+uoyOX0Ari3VsNP8aIdGT7ODbUGWx1yawscQj4NfxsjBg8Gvl7xvc
nVahFpAx61XB3oKgTrDQRCAA6rk+UR+XocxyTFljEp9LBLPw/qC9TsNxGda3X7VfF5SuzsRBEpYA
5pSv3zTMBGjGJwxSqvQxXsfQGiDx1XVzNj+Or/+5JPEYE12+YZh20mj8zYaFxOTB7QznNvHaCQfy
mes5ZPeSWAoUqR3KbtESxfSHn2sQXNZNVl8xI+n7YiAWcjTGXSTIKyffnByKH/dHCulNIAx4sY5J
2gah3S/7fXucXhVkrEsgATC7Oo7p8udrvD7UTL5JGv4/eZ9PNyqcNKj0MShQUtvibh6rV5vUam6z
5XRJl+7dAjQ6hJ2vCnKJjj//YAFL+9rCX66DUGTAxFv/l5+WfXeXer5Pi5n62IW22DOB4Jo8bZfd
4BoHFbzMP76cBfmKe4jM45zk5f+Dm+drTG8ZLMdxTboDQrnKffX5HmFX1Tau1aDqFfGyfLY2elK0
64Ql+NYzC0xoh348R2vtfNDSzAdlFs3yXX75KeYHdBF62969+hXk7vHcDVJ/k06RiZNzXa7+H36/
VHpNQFU535NXxw9DfXYo6z/+7hyyNLTWZE4vp/Gym7efO0MXc6Hy8wLPtSwi6pWgX8SovkJIk6rQ
TJbB3p5Uiors4sQE22nUYJER3BbTjWZJ/VmwvoCUDtGG1IUg8vn/uHJXGEOI89rHvUm17XjddJj7
IT2Iigpn5ob1rhmn04l8Z+8IVGzeTjiNfO2GNnnnjgl8taQaeoJvK3nnQG08mqkrzrtKB5LAPNa8
FW2MzXRQ6PvGcI2LILPHdqMXYDea0083I5Mn7rtZgJtkpTdE/436M4aT3qnWClw21ZB5X1NXE8Ux
I31rWrEA8fZTbdj1NnICJljLqebeSR7bhPCVpv0UKM+A2phaD71lFdx5VjAU2oNnf026xu43KWHH
wRlWOcHJt1gL24I6wqi68Jn6xd9gAii++rnmEgmTwhtAPK1jbtmHitp1Kep7GwHQJnOG+rPrED+R
RaXzwS37yr2l98Zrz3rZp6+dKw5fFJV245o1pSXJfM6Hycakb4iVf0J+hnuHyDmNUeA7XoaonKHE
J5hy5dZ4AuVI3pXl2F8tw+tJ6O1mFug3hVUG8AygwAcHz/CldTT1NDjFvoJWXU5BNHsZzev71mAt
DrYFW9wYtI9ZHvNi5TomFeskMWjqhgVjNwoXjzH0CcG9jS0JPo96oq1NX8+uUcw62SbCM+K8D8Lg
JJvC39SlEz5XuuqzFcG7GPCqSSXTyhbUzFA7LRLq6F+sNJOxTS0zfE58sr2NKrefIlGiPeTdJ/zc
I+j3RvR0ETCGIFhH78rhChkJDpuObYQfE9mwQJuM5J0x6tiqW/NzCIfMO7pthOMWaqkmBM41QIWN
FFwy68jGWTkpLEq/H3H08mAUjaum7qabVJCuuoZtBtaI2c+4jriAGk/5fvIAYWBs6HVQUAX4+j4f
XJ5eEdvYlnrBkO/bADqNFLl2j4CMASOuZDyRAUS4ppucqYm6eqjs4SrXkhIRgGPsMSbKz8qa/L9R
y6sbvwnCg45xCrHuvQ3BOwnJ/agx+rOy6diiqSbIUXj3fuNA54PJXcosPo0cjewe4Vylk7OLQzzV
ywwFpR5GFmGnvHaFne50CK8rLQbN17FHWpuOaa4NmeEoN2DpZlcZGUuzOOedCrur0M/GY2SobRCU
1rZvA5TPvCREnBEyPgefrcqUy0piFy5NTNTr2EEWNmsyeBtBmikSv5OfhlfYuLoQQ61h040u1nQK
IoEowwfpyXS2A8KmXKCoa2OxLpqs38UqxcJ1wgcomHS5UQVQbqiC2zoYn1VhPhWtVp/hemJt0MwT
RDV15kHT3felrAkr7awigeXgsrZvC/NjatnHyaLUQfl+SfR0jzuWvMdO6zzPHP99U5jTWWCPwxHx
EvOIPaNgqTleytCyTs1UlzfYXtZHrRPxZprkReyU40yXSSOkMvH8EfHrL6UeF/vRyPGmybzOIw3G
R1lk5DYmp57mOxetAPRa5QkWBKSJmdODmGxrO/SsaWBqmuq8MYzyChzJDjY9Jmmb2NGTB5gb/kNr
6v3dmAsq7rye3WeLbhpPGCBZZ5iGOVs7btzPURqyEErkcAhKBUpIQLN1qnz91hV9f+v0JP5iyNhi
/4PhLNNbQSxPWJSgz/jqrrE9KJODrdkURGace+tqpHqPySHI4kzWa3KtQj5FJFf65A/iWO8rZ19E
tElbnr9NCoSFrBswtO0RC66rwkyvar155yRTucH5o7u0Ic1iGw/JmVJPxtDDBdXzuVaQIJBFsbjW
8UnZSqf1H5vI78+tdiC1zOuPUd/qDbL5Xn20oqH2sO0wif7q+E4eMlUFR8w28ak0e7dmsZPyYEYs
QelYJNpNMlYOEoXqfZa7YqunTfehtTP3a2MPtPNpVpr3Ziqcx6Gf1LTTRUi8Wkt4J1ZVIBjZgNv6
NKnLQSvlTYWHMh6qmK2RS+LsIVeovSI8CdaP0VZfCtN1z5A6juQNWScnxZZT4UmbkJtqXNhCZayE
M2fXOom6SbzSQzKCgRPMlYiIRSOojHstRApmNIki0MRRdyxqJ4oTD+lQpnX2JywK6xunwfpiKLN6
41KSb1ws1TwZZcVq9Hyx6x0t2aIJ6BBIhvZDPNb5tY+MYZV6RnTwotI8MYI0fFN6vZ1n7DoheLBV
dpIwS8ivUua1X2K3IUrHulC+X6+qYhJ3HhEpm9Tt8x1AdbFFbuc+tQ2XxIemxG6vZ9niNjmIfYxH
2S7oMjPBHxGPCL/2/HeZPliXre7mV/rkgYoqK0d2U2sRduwssTF2jbpkhxWI80HEEoZjXvrngyZg
rHuenRxGTY1fGlr3Fw2R9TeNrQ3uyioUCIUWZ8zpUPqrdZZ34pLufkEio+OA9iGnR6Lb8HbhId0j
ZL2mkmjwdBoGiqQaYWyo3H06wAHp3UyDIe2553k5eKeozVw68V36HGelIxEPqPLR9gVVIXSFr0rg
dYQcvEBn3WYQLaOkeoeY72PKrs+qMielAqIw8dS1N3VPemFHPR+BWjv4BVoxJledsMsArMaG73Bu
ECy/1vNo5u+FZ3Fqfuo1AtjCds7kEcqqzzLfH0+OavNnx8iIaRkiTB4Vc2AZEG00Qkzf2IDF1/Tw
62es1/hmlwmzBh8B3IwaWjNOGQu0KW3m1J+kTTcAYyd4bl8DbSzXhAOiYPLtJgMTbbSvOIpkpwGn
70t0re2D5nvds03y2ge/RRGJrB4HsA32qK5g2hvTxEnXsCeyvSZtpHrmbJ6eyu5xbIzwUo9Tgj7c
LjEICsWoLSSuD1eu1L8czdHZNElJh94sCd3JE0J8dVCQvZ1F+snuQ7RuMbLXDb7FY7pO2lZKVpd5
0K6MqBz2xky1Map0jp+wzZzP2Tj5dy7iyHGNuKcFBBuYRjCt6nkuE8XXp54IbU7IXVNxzn1jUthZ
etEciylsPxUgRBSqSOwyLWUUKjf86CElQzjIEofQoYKgAMeshr3ULe/dKEzrSTPJMDZl219g9ebf
47pMSzJntwNi4AcjCzt8IUX10SvskOUka3/Sbh9YGHvoTaS+CuLyVlrvMJbJ0PTxeUX6yEOVvsML
mjRnFxJ6h54+cjL03I67tSeNsIqMpGkbUdwKxAgusBME2KYQzYGXBDWkZedrNYTPcYLV6loDFF+1
QYOsVPp7c9DMbSv7L81kqR2tDiQMlYn8CRPH2RTmaJI7vDZCshhTQYaNr3CocU1t4xC8udYjvNhG
ke7ayXiaCnYcIPnYmWOJYDAd4eg04XBXSlo0OH77pyjrvmqFTj4HPuxYSnbmMYT1TO55MBzDagQC
1OmemENHkE5RtbsCKv5zTPNhBaDPrMNC6Gi3OUpmFRJo0jf1hd4M0UVsDLtY4qRvseBaA0MjQOmH
q16CAQX2IPeiKklkTDuX0qRAMkkoh8lS8HowEL9hMVFsMXX90lRaflZoOd5rMsxXaak+VgTEbCu0
WOdNQaOAnsch6uub1tKeQmkTQw7WSezw5SyiTbUS1+bpqo29I+jlQ1F5Jz65tFRRspzLavoalf47
Q6lbB0pxwWp6nUXJk9JDQsljyFtOo54NQW78VPntRmmGeMgxpj7Tc/N5UAYLK83nIx+Yh0RWDTbq
+jZq8Z8IEAO1vvyUdkQum6huffpEVAR+37aPkzV9otl9kFFrbkvSLfv1qEb/EVI18n7yoGBrVWjj
x9nrJw+tHSm3XRm+H7qh3rdNcCHKB93t2nsSS1Fo1eGdY/nB3ulxeKzKjpAZs8Laru+afUcNc9G2
lbavhmh+zUf9KNALv5c1MvSQjGd3Uwd9dQhLCZWqj+ZywlHBsMt7CBM6br5oUA05XTSd0KptkA63
wpTqM4b5o3bUioSGzCpWNdZJeM331nnjpnUdrcqgG64Ts5r3Z5Zx9DTCHeyBbw2vOWC0xxPt9DGe
eFBFCBSejdEMUBM/yFcx66G9Y7WOdtm0RDOSEZxHJVmW9PclFv0X8NvDddWa3gfXj72vtSd5ATkq
/HtBPnvFUoRCCvZSTllE/Df16awwoqk0E/7HHNpD61MgeFpJjZFDPSB8c7gsmePeuaU3njRbUCWH
jkaKWyn1y0gTYXdGk52yo3X4LPU1sYyZMVcnRjh0X6LJ7K8iCTddN2LQH7+CVxb33gefCD+xASk0
bo0aPEtiEwbldOr05zzH6eLUBN1c8qomH9eBKOrHMoPWj4261FHkWjhBG4pdazLTztA8jiRQwYnc
OoZDfdXL5qNMUhPTZZZ/KzsorgV+FLHR0dcufHJwmPIPZgy0FNaWd7QCAShQU+S7rQNGMMsYluN1
BeT0Mcd42pMWgoY46Xa6Y6fvl02Um5q3uqTsz5259yHEtDetuHiCUE0NNlQmKIFrwd2fWPZoFJsI
IaZM3qmYwQyrQKz0AHnUwh8pkgEO8JC7mzaGxpKkkO4AdFArEFbqHdOgj49yagg8TkX9mIcNFxBG
7JHvyHRTgx9dizAx3qetzl3PYmwjvX6oDpXIhusYe12g00DfT3jOnIZiHJv1YqhtYyl8XwjKPjxV
i3wtxqjcsVSjtm/bxMH8IPZ65LETqAidSj4GrUF1olcKBnonykPs6WnK869P2oXK/eKJHlO40+OI
HpyLfx8GM+bKSBTO2cwdDRHF/oTvIbnH9kVSIpsTRg9/LJqQj0wCDNFDWbA8d1oIZtdF3AFrapJ3
SZVMN0FDpuOqG7T5/ILC+6rhYgwoQpl1k7TzmMxEFwdi2A33aiCoomPYaGBhI1BMJzMzsl0+I7ro
jacTjkP9jOPjPjqDk7A6p1MDeYQULig4N0kSyTvfRJetgs7FAA8hQuPgFjOQPvs+xaN4G2d2dXAw
OMOMG6rDxpADD6xhOeNpYZWMU6XEpuw1/X0A/SnaxA0ilLDmuQ80lteGQ2cSHQcFv6GZ3tfJsAGV
ZjqlNbHTaNDyJxBp0hiZzruHxhyMC0Vs3pGY1fwJfeNwPXoBrw4C0epA1xbhTt94GOsZ+VPs1M1B
lQg3V2PdEfNMZLVHZstQcoWZKYG/AErxGnU96L8KCvwFdUv12Kh5eFMyi49tzjB1NbrbPgZsXl5Y
rDSDz+mUFk+lG3Looa27Y9KM3qGh8USX0dXqp2n0UXWCyDUlv1NVGBMg4j63osavEL/QVdEUnzKd
REc08+6u7gCCIaCjX2k8XnbsbdZeO2JJnWZq11Qd7my5HE8W/e5TkaKNrXoxijUJucY5ji306yzp
HUViceYNlY/YLHIf3RKAH/Tz3Y2Yn4K+AJoThQBSICa+W6NEpSbsFSJlFLP6s69HxRMkaC1HmVnw
TueV8DY51em21fk+KpuR8qWv3WOW6n0ly4ALVs38DFY6lC8Hi7w5MhK6qWuNaHAcFEDErVH2Yerb
fXEldfKcTzm8r/Nw+DhgeaSvahbkFYhw4Z8FLCuYGYuovDDqLrsM+gbRtd67n4vO9r6G+UDONuGU
xK31zEx22JOfKpzRB+HmCehU6X2IpMD1vYaw4WHGTZtvkxRhPi5djBcENUgC/Cew6AH//AtHzRzU
3740x4tXYKrBl+4i64VxUWGW85TSlDq8AaompI9fNNjuuZ26xjExxrX5nwFW0wSHUphwHH8Lsg4V
lBQr618DrTwMDGFl43XygrZ2euRvYbXz2XgbcU2wiylIyyWxdb2QGEbm751LVsM3AFb2lg0AmjuP
YejnVOg/QLFtHnNky872v4VjZd5k18jJae//R0xWa2zrUfh6Mk//wcnOAXAVz9R+HPk/Q0fkG+KK
fpF4qX80FFQPkluBM73GPPsBt82TIt1YwoDl8h28TRqwygjJW72ih0RJh38yr8w3NJfVZhOuSr6Z
1B0Lpovvi4mLkjZTKDh+5nMsusgskG2rWL9CeDsnMrdBTqJ3H8CuW6kAQGVhqPSZ3t/g0cS38n8C
+uLOQFakiUh3QX79FgzYW0b6B/iXCPDphkYf/NZeEdkw48CU0fERdt1neAEwCybC2tfEf990cU2x
nGIyvQDDstXsr7FmeTcLOFyVk/UQx5n4+gIQp1lyrptokX4AiRfQOOkK3HYiZ9CuFiSZ5dF4uUDG
fivs3TJmcSTDZ9vscdz7I3bs6AUZ7BkyxH/Cj5sUdi3UB1rDLMlpZnOhqdmTMgicNwBtM7t4FjEz
Of7JpJnE9aNrN+65E0l4Oo5fMXOUOca9buU+BhbT5u9RZhlJ/X2r8BlZkGavoUmST7H3YUGbXeLS
P4wTqP03xDmx+XIvHcHSIC1qgZ5hJrBKnOfkBX92yCI/LkKPBYMOZhkUHJCZhTY11rvQg17+Akmb
NNepnwgkHm1QRmz53c2CTeNO+NS4kwOD7S1sWrd9xABNcRmO0ZNb1KRUtM3VglPHnRNgVmXF+7Gb
Wvh9yXNfRp8KcpfgrzREaEwyJ81w7uCBXNMfnu7Ctn5Y0OueEgIrV/LmmdxO3xHsCB+K7RQ8/wbE
JqWN/IYYq5w/AtlZIj/XsEi32NgSI5DU6qxX+b0otAOhWt9Q7WAiLAIeNlOwpr0PqtnDSEIojgb1
AZoKvhWlu8stGAmzgoD1A0X730h3qwGBN/30odbznStS9zwx1Pl3xDsey93ks2arLfQfKsKpaka+
Q6N4DCeKsc50b+k9dpTwabgGV6bknzFwo4umVWz7c+3zL4BwMoQuKo2Mqti6WvDwbCazwtCCexI2
tzMwnkPdgO1g9qvKM/qzF4Q8zUdSen29PyM/vlyRbbir8dHzOwLPHICczMf63Bg+YG+fb4Agv2Hm
LGOMM3oOHc2weVJP4+cFMi+qEVyzwfiAyuVvzFwG6qGtMOg5c6Z8au90yzJlsf7rP65Zai9/+2cw
vdRU+AVCn/3pByx9bIt+r8eSbsKCpbPWrx89VNjWKqtsdbNg6YS4DBinud12AdRbq1WfVNN116yo
+y0RgdGqSqMvmd4Q4tN7BTfkb4Q9EbgRdbLsd+Dic2QM3h1uFQyHrFb1SehjhmcveLsWOd02HwZj
9xpwp0QZ7hJzKq/aJssPKcsalv6YM0u82PDx7oMZ5UnQhYRpGhNl9SsS39qp2lWezapkgePduUrz
2ig8KwaqugWSH7zx2k54hEaDbO/QdbRvsLxuTQOrxYi198/YfJ93w84AemJ+MvCZVmjdEr3W8M7r
0uZoFR0rO09oBKlZAXoQIyblMG3bcNMC7W2X76UA4GTh9zdyn+rWZ48plkzp3thLY3SvF/SeA9en
PtGG2zJ0vnRQZR5Kvx2OC5JPd+yyFzWlClgRkFBI3Tr59sD7avd3MfqKo1ZXNf26H2F9IKRuRXc1
hsLZGO8WbL9P6/Gg8P2/bTLpbcgJ0LBuy8zLoILApgunI1JWwHnHHG4kvm3+33+B/CcmEJarF8ae
WKzpvMfu68rsaaBaRfM+7UvrWKW+tS2+twGIHxnPaXzD4XWJflzphkaQx6/NgCjHKsIZVAJFz9L3
oz7am//D2pl1Ra2tXfgXZYz0zW1SHVBFL4I3GYKavu/z678niy0lCLrP+c6NQ7dbxFSystY7nzkn
y6q96fwsIbI8Vg6akiNw6M51PpjT+Xs6QVTGxnnEiHkzSYiFvCID3hAmFQJTekVSRXqiWcq3lidv
7SfllVAQ4gDzTiJT9fOxekCwKx0wVb20wjTmKtVNwyOLiNBtWu2g3yTypP+dhqDXanHoR47was8c
V1NJxW0n7rO0bHvmTj/VBD6zhn40Y/6KPYHsIj9n+MhJlCoczeTjSutNEdGk0qtsMxSlxJ6dtqkX
56axJvil3w0xwmcXIjAJtYGqQ3oB8KYYK61XjQPCCKHl/gR13zDI3ktTqG4I8NS8owqh0N6wliv2
PGSb3DIE8F2NdP6V3UU8fLrR9pdCmPBNJ/xsK+oDxij0yIjSADYRlCnIfbrThrogZwc90w2s0dhS
FRPfIF2NS6cFEhg9wGGrNhdmYx4CpQj2RD5ot0K7iLXJ9qSKagwhYNSm064r0h7dpk3blez46VpI
Gbod7JI4zDbPcgZDRMx17aQe3kgZ6qSpiEB66+crDm3lda5UZ9IIkM2QaWQCnG5J05ov4ogY8j+r
GwV70pu4nqkQcRSmsaTbnPYEHq/Cvi4vk0nioFtn9R2mtpEh1+C7BYviOmlk6Twp0n7zrvihtocx
Zk0hMpaGFnmfasVjCiE+tCFpTJW+X8J6Cef8qYVUFQH7bBBRRRZBRC11ZtWSk6248rRrLqpIH/sU
pAZR5uqLNGIDyd0ZSnz4VR4hEbZKYwwosrZrctouxmZQCezFz65uykCh8CCnleseLYTEK6+lT7ap
PFOLMtoDnDInwH+ayij1sol8yLHpswvGfFVHSm8PMll6VmNPzc1vgos26A4xmXT8mKEdruS5fYiS
6QG6AjA+c8yNHFCX3NVqvKliKjsG8kC9rJnvjB7yIkmgbEpUBa+sa90NHWc8M/Kc1riovdAcUgNm
pWpX+TDkq0hT7O0rwaZWOWKj6EWzdXVUbfQUZDFDJY9XgTKNByHbZLIzUjCUmd5kUuAHmUAH+CLi
MIT5amSL2XoRckpNJiWrI4EhtKPqx2SgxhZza1y8K+aA2CCjFCq6mZ2W8iEhDfLQYvLfhGkAsIIL
d5Uxs1qbnXJz1HmmknhFVeYpcH8Re8yAmTCgjRXSbfRa8anCwDwvh5BxDzPYcwdg4vyN6qOi5m3q
UEf/eUf6EUpPX1TDXsg/6EDDHsmnO3n+jdbWTwExWk/oQDEi9D6hRmMjxKDMUJXtXCTt+hdFyAK3
qJRKJ2rVZ7JLidBZiRVxM0jqDvbXuBf6kK4zKtWuag0vyaCHBLSVZHKjEbFRerKYPr2SiSYdn2jR
bFSj8z+Si3w/s9wid1whGeGqD7zaNM+FbDR1vIlz2g0tY9zVLYPFRTmqJ+2BydmCZEX++Ujw9crR
gyshJaEb5avaTHaJgW00GtSbRU7iZXedzaxtbySlCuWJQAi2OB9pSpHmK+tJNjO4oo+FJdPSE9Ir
NIrgO706eUddikc0YGsifMFMWaOVevJ4iN6VmhS8Zd4ko5+RakNWY+uEZ/8z0QmR8hJa96IkKyUn
f22RnszA2LdT5FP8LlEBEjJiB2x7GuR0dI8alG2bTz1zW1doUIReBF6fcjj4TYjyHfuaFNV5ldBA
+FaEUuV5BHKTf7Rxlm3LrEV8wj9VLrVMjkKAZJTtnTnJ3L9KUQp2AtCqmHbE37WoIjBvalVrPVWW
f9Oh5CjQtnFH6dUiRvkylZogRgA4UslLQdPox+w6ok+l1Ob7KTkzLwJV05QM9RDC3YFalM/1olR1
s0FST36nIBeVM3W4vd1+YlKH02iyjLU95j9kAzNmU/VXRGo2HoP3jRSkvOIxNqzw95Urpfd16gEn
4tbi+lyhd+psqJIA4Oxf6lhtOJ5rEnNBJa0Yss9stmVrqlY6X8YV0pbaMP/XVfQIX5OCb0ldlxdq
EEqPb3UuWZZp52DO5EUW9K8n1K4QwCXyNBr7oArqSJq+d1PQUKUmhK+515GHtHrZiFOU3JOTl8d+
tYqqvNQ2QgkLQtk/HaRZvv+zGhZbspmeBgXU5PlbSSzSbLqKDQXrF6G4enrXqMmwHlWpXFWNrWXe
ewpZw8lnO9vReF4u4oc0xvPmWSoTskiT8LGhEyxtqZxqOWPTsoQ6IAYYk0+dMDtqTCAihadQeKdr
ucbpy9EbrvOfRbU0RwJocR559SI0zRmi2Ft5LUAEMWCNzoO8027TpEnvxMT9WXET8xZ1GAl8XWQ3
kmz677JOsfNb6U1kozQKksVRf0vAChjIl+MFyw1do6Y+XKgSwlIbMLCZRvSTXyQ5w6YZmmorsqfy
AHGvjGeiHuAgGeXTTY7zdt7Y+Nj2TTwy6TYXDvGo16mxymRchYUssAj/VO0U8mJv/LZQ7odQQbY8
yndCfU10Ak7Cou1REpWAciKEPGPS5MfWGiPCNJ7FvLHqcAwtasx/ruj1rdpS6JhprpD18iVhqtCB
LSprrHec8dCHlo/mPYHPRwS+EJD6rE7NZ6Ub/Nv/l9KnFsmjmIbZiVGfJEb0KFQ/kWiktJDMeUaO
l5TVjif0vzxEhDWBjIj25mdBhegrVDIWK4Zri0gV9YiVsc4fE7rgbKBkpK0hrZ/FQTo6EGF85oVS
vARsVyO34muZUEkldOAl0EvrkU0Uix9EappfsrYJTcegR22lDmxr3mqISk5kvt1It2NaEvTd0R8u
lF85Ygzg5CUK6yhF3pwTu2HrmvOgLN95WMIVkD8eUdfM39sp4aPpTDhWX6TGwTaV3az0bYbjOg9K
jnI2730mhvLja+kxYdG+TtrzMYdqfaU+SkEn+7Cj4UiZojwYLGR/1x8HE8k77v1bFCquXEW+W9xy
7ZXJ6U/lQWvPxFUK1FG9phxKJkY3bHbOHPg7/DLt2ZSAz4iZ6lGjREwh4sjgQwHAQIj679TKzG+a
z0DvdBoZqLuFAzInZMt6kcvJvuRRf61dhjOrj75o+G8ETLw28mOfI++YbNbo3OB5Ft+amjFEFl+Z
s6LjyUPwSWibXZmnd7GisNvqO/KobBon95U6ABr0OqPaecbb0tnWiZA7GSKCXNK56akTnnurkaar
FOtRXaXmGREF3LXLxRAqnaQOUOeDLXvmlPOJo4mqPvd/AzrnCWFUbRhaD4w915QtIsFF8D7bOXe6
dU/j9Xrw45iOvQwQlKdDTIqrihXdUuNHPbWUvTnx5YR8mizhffSQ9YRgLSrocu+FwG/gGcb5MJEk
YOgazXyLkKeF/ItUmRQ6Z4gfhbxapf03zTfTw8y55FAlWqPu5yTHhzjSY7//TXDFBEIEc24jBS6i
a054p8eBc1k6K2iTJdy0tovpku5M7GFcn4pUkA1JAOdESpDRVPfUe1rM08XSLkRZ6mYhUhYVO2JH
ctou1xjhLfIgI1tx204yH3fNxNdD6STja7E4CNU2Ma2bUa39dTz1xpkO6ecK6ZXqkMad6dLjoozD
59dirqFz7fhMpRXbkMdStk8IsYs5Wv2q6sqdcRvKS9LhckFLTuvu8/Pe88uEnk4SFpl0ilsXxLoB
eEbt7RYNtVsUYyH5+ktmDaVbjkd18LnQfuuWt/Xz1wRvFQmPE0uCV5ToAvpInDipkzsRtFfpScXc
J3sS2rjQh0OOg25MjNc+N3nougrSouL17U0TXSTGgGwb6cRCLL8UkTi2kYNOEzG0OmrIy28C1TzK
S+CxeO0pZktpDB5V7hVE5dAGvpgKFjveZ71HkiHPQZY+VsyKPHGDlRZUgx+w6knk0Z0ZCC+rsEH9
6JfcEIMT4xo3YvSsQWsMI/fQI+06UXPIfJwi6zeKtNO37TpKwT2youD1tCzNhYo5i2JyyJajPt3K
ZDzxMaMSdaHyCI/hbMOQC2wmLOTiJg9awnti6g0fB5F3VXBLNkvMpr/skabB6De+Eqqf34rYka87
WNxC7pyPleyG9MFDb5kDSFi8PkraZYaErxg5pvX3ZO1x2SN1GdsxkRHoWzMEKWY9OLApSa8/FrlV
v9MS10qcCuwza56wJ+SMqxbXEJ0zENCtLxknA6nIrEF/0r37ZAwuaysiSm0Rv6fcGjyN2zpz39iK
dM7AW/LEpGuhgtPS27gRveo3SWL3u4y5wDd2k9e6NjokH/Igxg6nYEcnYtsxZ/uk05tkd3QdfSiK
F0BbKwY2A/kI7wvjZtlyzigIbKg/FMcDUjOpWKLfskgf2l7Kb976kjK7w0xsRfanZ6ncGgzndpoT
9fqNXD6aiyfatLdCMpdjiXJxQh5eyeZ+Vq50RXOu35POuzKyz8PCuuNGBseXivxSSOhxkNPPEznd
yhzsp1+kdNmYaLLytblcCY9T4qTGhoDBg/A5RVbDW8Oh1GTxOimhMZ33KtBZCiGpOw1xkctc+EOV
vWxQuZNupIW86CRIHPLzP9Tbzdw3bsyo1U/J1VFPPhTel2PRU8pW7C/ie2E2MAghuYtCgO9zZtl6
t/+PNHh90rqnPqSQ/T0dvtariO1fbgBtgdREc39b5dV88Z4LSylj9WHuNaLXHIpn1S3nNcet4978
oVPHxjtX2wlfVh36G72U4uQfb9ZRpufzOVWwslFAhVSvjPZTMWj9iozh7FRI9v2Qo85icf67al+a
PWBkNNf2Ubq3rTF0iVUqSToK1E2OQuyBV98LIT+Yg+gqGQ6Wf5HnUXXxP5LzdeWLPtbS5j1FP6qa
7EqGS3WPljC9HrLLOmNyd5T2y6lWLkJCVDXJAr2ItFo+ER4xCV1TLlJzr/SU3vI+5vjTcMC0FsPY
e4I/k11vyAxEfjjIg12R1vdn9R9rwtqR2XTMPifHNxQAUwtqfa22Wottq+ZksVc6kOf1khEnnGeZ
1JDBgOvtjHgSdlQvcIAfkiWfT6W2E4RAMjrfEjnMr46UgN+wP5ITcHirhlgrzGC8OOICCQHmqV4z
AVvcakdkoG4M1cX0wNj7z9xAX/iqJ3G/urJppIxSvVpZxWbT3QqEYFraIjpC3z7CCAI/DC4M1Jp3
XG70NdG5XQK0+yMmB2JENgtSoFmoZTUr8abCEMlTWxEx9weeoCRUdWXryW09YKgnkmb3whUMKT4p
e1CVs4bdiicrU3q0xVEhXrl5WLIqvUsWjFWZrypyY1azQXdE4Y+8VkbscWGebHWNwmqFKlnPD9L+
4QPEILXlhyjUNgTHDnTk0mdEbbf3ghkwWZcQEorsNWYQNtJOT8eTI2ZgR5RQAygy0iytNSjCpkdu
AWylzvU31iANbS8zZea2P3kDjP6MNzT5/oU3cGbKgKQhcN8wB0YnPeGUib24TXHILd67yS/HlYaX
2nLR0hN3xD/dhdY+XcJpHGx4WFQOFYKj9z6BoMhUuphdck77desNNhwVBshr08puSrPeYe2tVzPB
MCvh1XtDInRav5Xq9iyP9S9mnZ1yDvqEiwGtnEryleYn2wxv3IPSFcWVUZrReR6r1kVd0hKxQAh5
UDRPBtTmSqMAfSPMe0cQQQtzqHdbSeR5/fzz/+BHo9Z+/qmpbpXu5qM/+/y7TqTlvfuLP5DA8h3d
Fl/zwRq/CptgpjrzZ6m2iAFc6Ia4wUCEEz2+pHKpfcIWpuGbxDJY64m2qtvwLjWD9NLSxuA6CHPn
cGQeIrkI7mpfyk7+Lfcw5yHe23H+SonfVTKGa4E+YIfwKnJUVsJg+Gf8QbfbDu8caplgIORpBOCM
C5yGfbi1pcsjCuEMlnZT63LhBYXukx0PE9H4UrIu80XvegeM8IMYW5NRVutf4IjKzuuTjk6cT9JQ
Y/AZWZp+2hWzRvJdnY4WNzBH6yKq2YZrzvRAgvtAzhDfJBZtRMg/oBN6GpzRn7TpTULXPiQo7GJA
sB+sPTsEw31DUIRSWT8lKtmhgqLoKnB5HMIGLjgo+Jlz84ndwWH+kaiAH6cZi7cuea3BcPYOVqH0
cBtED5qXr9mKJmVsQepWA2wFYNGOCM4YMaMVdoKz3Anz1VvKwsAodl1bj8kCWhiVrB/KHmmEiLbK
RSJ9qKKqWEujfD1PP95AFw04wC4yyWbIZ6dcsxTcH+mLvImCjSl37scEBnx/jszZI6CmI1dS1m9j
KXkSPkyLUehGi5rboiqvZZJcXbjSyzeezCOZUVXGl7yzxo2tBwG88mzu/o5ojLF+N0PenDZhNtw6
Gjx3O087X1O3wrbZzKwmGlEvM5b0NTJgtv4Q2YiqQT9rZJ+2+PexDVMiytOqfMnV7LbeWnFRr4TR
k9WrYDypWWtBcWSSfWXTJeV2C8nRZFW1SSuML/9PnEO31eAgyedMd+7Kssk2LZmgKzVVkmegw56D
uzjRv6vV5G8IEqIOi/HHx8bQZ6ijbSsEt/RSrr6gqlW/sB3sMJpT2EaaGxanqGA75HEIrhLbrNz/
EvDoUtrUO+OLYDwcnACcuLUnspcLOrVC2e200BO8RwP/7c1DSeTcAn049WSe0dxRovW/Aj/m0pc9
veCDT5Dh94M/D+5HCIiMdQEXI+3rWL7a2yMGUoWt5MmNM7rvcSDE7lrbci6ac8GCFApzsAEn9WbM
cpIEmbEJIMSkBXiVJ8TOLlRIyvDZy9XRXtpA/oCGGBlduLzp/Wc0JIE0Ojiomy94iN9P5QHNAaZY
MCI5UUP7KvieRyndarVlMzCUxp2wvXZKOYHqd9GPZ16k01sT3bKxdx9AI0o7abdhYNdPE0Zf2nni
eJcbVrWxxzE/Y5sQMKYsn72xgh5J9YGkFXKUNm8QEjuTrTMmGocPMZJMwd7tT4q+/XcsiRxol01q
3L1iSQzKdVeyOuHb6MyRR8pa6aNOE99IrKQgS4jhHZGRKwPy6He8RFeIeq5aJ3B1jLeCM+lKazdL
9b5Anab7by4PvlyGh7CzDY+IUyLjm4aeLhVjL2w5+V3KOpOkUllbaS4hWqZ5frCqBlFywOTRuqYP
bYkTsJFI0/kJpxRdd29ICqHKcEf2lzmv6Y4TlEqCnW3ny0qGGxyqUfnnr+CbR8wrlCEG1iTrVF5r
vqzJlI3YjbymHWzi52bTKzQ1kJ24htlo9HXO3aFx6smHCcQTc4ifRgrOADaEAnOh7dBa5xFB7Zqh
DdMqDupZXsuy38rrdGgzeQ1WEstEj+jssebR6pR1ojRoRdSErIrZ0W8GwlIe4AfaExq2y09hQTlt
0LbZpq8bkhXqxGDlk8mYglaLivCzcCkLaAY37F2d+ObGUUMWp1/pGUyx3wnvJDKiTw12t+hzeWAQ
WECnnjv3kPNqYq4Gvz9JQ/luJqrD1VT1sk2Vzy9oTesjV2XmtR/1m2nmMCwtUInVfy8CsKLMdNZa
yldbaBtqsK4Izr5LNRPxxIRme4PejDW/4ZTyiCWl6LfY/A03JqUnc1UMW1wrs1e4Sr/9/Pm/TAq8
nBemBj6nxVs9UDCwrYzhIEgdlJF28kgVLk40UnX2dUfTlJnKB0HroEJdqXPy+A6wE/U+Q7PGBvkN
AJ3+SO4oXezvTetUOLEt2Uq/l/mkfa39Mniq0zFwA5RPTGPt4wRGe1qp2e4I8+RabnpGK2/eAXr0
LsCZCCA6DVm47avwEPdawIxebk/brky3EtuNH8LNLQAfCz3x1CqHeScgnzEr4mvw4nYDvFsSo52p
uOl/0j5DouKba4yT2Na8QYa0i41yz6bnU1YTwHH0fL9H/+Cz706kCnN557TDfk5BdrKEm6Edys2/
YIEk4oEJnFeDiz8DQTnZIpuW09+4QEFUxqhXHc6C10wQO9z9SDToWTCb3+B8B28I+kuyBlwj5V31
GxxkxNqmGQmP/+khfwUHWep4O0hFt5a0mQ2/LRfubHeHMRsfBBcUasNlUlhXCxqU1Jz2w7S/z8Pw
sJBBMQi8EZeOG0/ZFxv6QtBBmrSM6odi/0IImWn4FDPbXqtTsv8NEGolA+p2Nu+klJLso+/8CAmp
JfNBp65ld2yVS635phXzI811X4T9/IgKUbvL1MOnXRMLprGWLKouoqa/w6/HfPOFFTKr8EGhjnEd
yxbhQ2RJ4GAeH17b0gU41Cls0HPVuRLgkDwMVPhKmbe0OLqxPyz5gBaFLlQ6Lob1okbiGLSSQouF
IpKpdCEFNdx8SBLJUzzSoRh1F1yDCykuJNwXZG+PI9KJEmusS3P/bF+Ppy7Z9nW1z2xiyFS1vg4D
9XScBFAU6tWnmjPgC1BklbNXq4gFRFQdBsOX0X4BKl7TRSnu9pXcRHcfEUZmVu3qzLj71e3+AhlN
/aUxJYf/mjMaQnur1dmWYcd9pKrfyQ67eu1+j0hldMNQ/ywc8G+wI2q/wCkb426xwatpupLwdXth
bawze14LBMlWo2vQSaBL7PBdpNMBxjaBnRqzPHUot23aXNb0RHtlRWuT2UELCjgJ1yn1ugPvagCl
xpLP5Uw6xMr8ZEfO3Rhka9vQclegSlGlBydBGJOZ+juulLSqTj+DbF9kfR/RqHtkllS1/+a3kKgY
hi+xUbd/4paSaEzWIeEmv3BLvCRpTI9oJlm4pZjB0G4KrOjQhPUcwQMRpIWmeiqs91ToRDRIFtkJ
qUlYCDp7HX3ELvWhfL4ElP0LfKnziSvogmpnKIZxI+z6R4wpUMLoizO17VUcts/m/dEuOQPEjvyl
jRN2CYJrogelutZoVSSthQox4uaStNE2Nhbs9ZQqi5GfwuutRTZnv7Zp+sIDq+zaUtEzb9QDf6u2
43ApyRl+7iFpuu0zBIXPsPqUt4wyeQWQCRDEWbjrCZ8UNFTpdzXvXDj4lQp5/o1QeRwFz1kBI1M9
rLhdYV1qvh3SaaURCgaYJk93odrNOobUztmkUTk4G9NoGg/ZnnfO5KRINIKeikrbuKmy9lMITfEc
LKD30XhRIVx/nbRKukhignNiu0Lcf8NUBfZkfKqUwbx4w1WNEoql8HBRSoNmuBBWdggyZxLesq6y
AgCcoheyI/yd4K0Sx/Zvo0X2/Dtz1S5EVBk52cmRu+qIJvHkoPHIQCKqVcOYJhT6ZwhrqAlHG1q8
I7O+n/ERb0arfkh66Vu9mI3fJB38R1AWININk/rx/Ahm9UGl8ChH04W0iJNayfC55OE8Ulr64u3v
U5Iw6zwbVnrb6YTIME2PpoJ0zCUJs65KbPpkeGz1HCvJkd6yatrjAudUYDQC4Iq0uKX6ylGIdpC/
0YjzWSUc5PJf01xdFmzUCiO5QfBUiL8GrMt0/OSOVKfL99AuYZjPZAYZoaTL6yPjxStxuowNvVkz
XFWvq142bt6wXgUdNVeqWtwJ3iuP4+E0mjX5gGBm7kVuwxvwy4xRwB2jsdyuNPZY1OCBOm6nOqP4
8QMMzM71k24uH/VyJCW6M87sErhHY6gW/T3j4UMibHnAXQGlHLGwtAGd6heAT3BgouJBHlrAv5cY
iA8pMaOtMjdsgmb3X4RC/BEV6/XNQM6d+x4ulsU0LQoA5ENmjEwSyUvK6FZwYyn2KU81+3kjcjAa
2mYEQCZYMT9BXApi0hmOJJlfl0TdQIeL/8OCqnl+IEXyxIJOBS3Mh8DKOsI6Bkf68YYsGyogqY6l
1X2Dlyk2X0zwIFizHgUr1phcfCxNzAqbcriSBr1dpaZ1/Q55JvECdLNEsjyBoyz/kjcImsZbcFtS
d7GZK+ukIoSEYtyPWTTUe9IbJZbsmI7yrVmO2VnsxMruFzytdwKGRE6rsc8SjJqMghAkevsgODVI
mZg/GJz85NQkwnhWoudF6WnDc6W++/KclvHMq/lZWH3JZ+tzSJKE54/KGL3l1rAcnbVZv0/nEbhj
yW055mf87/g1tcF5i6sgdkXQxnsQW0w8gZtYaOY1jS6uNQYkEs8rSZKrs3+RvyFx1qYEkh/eYG3y
wl2VDWzof8629arOQD9ip1U40FFJCPqZ4/ZcqQ6kzN95N3LL5lUzyatn5o3jyQ3pbyisL9xbMKon
qBfovV09nncaCXKqAjQp4JoXEi7vexYxqndabsMWhijLwQg/pOL07jYgZoEOW+5J3zDP36HjxOMq
FcBTbxA5SR5HYu6IIRKcHLkFGEsXLEywcpYChwXJff/veLmMjSDj1cIrzHhaAfjn6yM4Jy6nqAwT
cNMf6bm5G04lJcG1CkGX2nmITN+nBPD+itGpjuacD+VCWRN6BK/JqENh8pYPKIRvubqiIswuNYKC
w81f2Tpbyh+NpentT3xdrS652iIdaOlaFJCdIVeE7I/lgwDtRieBsyRIhjf432i7mAOaB1rILqcj
KOXvyJ3aJY94vmI3KVm1zWXr/Q6AFwRGuqJowe3is/7sfRLPb2wMuqCNC4032rjM2JOS9Z47lJG/
YfJ0B7LQho8EdutZbp1bNcbU+p8AegU2WbcZuHg1AbXuR6iehhfNFWTza15PQJgB1viF2UsLzK1G
sKQPL8EuAtwzl19WWjC6PbriOwTfrNECC39LTsrvFF9NdKWr6+2JPRHR53fPgTB/hfm6JbKAmNY1
UZZUR/wB6oujfJdanLT+DPb5GRO30CRtfAmY8XMCKXrHXwvAzzd5jkV8daVxXwnUz2e2WjWQEMcA
Gg4HFBaa/GDLMUk9ytAtzDeveAWuUNB/vdxmeyWSngnAJoI8bOiLuMFCx6f7QgFGC7+f+BZlonP0
OCx87xEHrNoqJ1eihk1AiyQdkoq15SM+coGCrBX7iiMcaFdlfE7QW7nkaP4Tc4MRbN7QmkjEqEKG
gkAFDSsuPQKNzK8CF2xNkn8HG3Prm/Cbj5DBfJzWIZzr/g022GNt6Tu7+y4CcUo4Dr1pzO0bejAz
CHeTSzA2QRAqGpPxgsw5AlSDJftfwsHsjZKeiuqXY2rOqKW4EbQmuc6gPVaKfZL3uXRPJPlGsIWs
1yH6/ncnVcuvWvGgxIPsFppWP3XgzJIUZmz8ftKGvrUYHaGHN2GkXfrZjGk8BJQQd0Da06zQK7OG
l+ou6PyCzCfeOK85RNXQlmDUb0VZxAczLlCI2vnSVwu6Ipakc4vkefKBsD0LLtGsscjFYbgfDSIC
k6Lu1wJQNBxaO2LrsqNZ7DR0+Cb7ejU1uv0kT67ag3DU5alAFqs8OOvwHG8FtmgQz+nGcnAt0MUi
xK6V4cBxVT+LTumRgpEs5pFY1eaHjdnaQyzVNupkf9NqtK00rflHQRa1tkwgVTj3O4b8nghWF3ij
hRf6VrUfXghHX9Z98vHCmRiOJCHbt1PddklbF6yjnwbDnW+lm65p9BMnr1fR1lxiCNWyPiOW8YsI
YteQanWLymljnvC/DqFxmr7CIC3Yp7MoZSs9RBkdepmfn2JleshyOHTHj3A3WasykczDPNrjmQAk
K7qPdk7HtKrosMY5oR9ui9o372d1m+jqtg776aTN1B+CnOzS+KtFv9/mGDb0mp68NwbjPFMk56DE
xglLqn+ezjbhDnkPfTQO2tYkDEJ1YnWnLUwl4N2Sq+Jge2rHyiNrM7wkyLhaLeFEvqorZOZ16rZV
ownpv6OLTI/LFWcjebUAl4FCVPVU5ucNW4VNhDPaq+QR9sgwH+wWy9drBDPU03IDAJvsqWHP6Lpj
sJvFY31LGy59Lt0SbLKgmYpUgEn1y1QgL9oTsx6+DVbfbQPJVDzbKGtsHBMp60V58Yra1MYk2znT
8Emfq4qYN/BNc+5Q/pXWbShRhQn7jeOsG2ur6vVBBCYlJunWapyQFwo/oCjk8QSGSTdsmRGBGulX
qoZoby0q8XuE55hVlzNBgMuRAli4kK/kSjkLe0pDfwYs1XUOGOUspR4KJ3XbtCw3yZXtEf/0a2Ud
SDPjB0SNtQhgquFetpaf2BtaqD/7ClORpvFZbNiVXQoqdG6qdqfZdwWxlle1wtm1S8h/9Au5PzjK
pNwhg+GvUj+pUjDeqQ0Jr3pD0hLefH8lhfAwYw/+uOCjiR/4+45oJ7O0zU2qVadGMt68IkkdyZi3
5qhfiEQnOXvqSU5034Q6RY1zoaSWjSMLEZbgOsqYKIvdJNoceke8tBy3lRYG5+r0ZFJwNWG3OCT9
LLl6DH12pE3lHO2A0KZguyCneqbuKCOK9/2o6WtZog7GkcNdi8yT5qa875XxcGwDkMZupSz/cKbY
w1bp7RqPRzfe2fjp1348f2Iyssf6Ke3CLK8vIAaqVRJE/uewne8Es2pJjnKY7arjMNifdGpkbLNh
1u5KKw49qQj7M1BWuaY9JAoTRu7wrCXhK3tTq9GCo0T/nKuBudK0OD+b1KVaV2rkh8rXW3bH5uU7
vGuUmA1hD+oA7PMTeg10CfS2ZdDJkbUOFOfGlHSKbqdYPVOM+EuZtsEWFLbFfnM+WdH6OcSqmu/1
mqWn6gh0W8Ksav971tMX+5JnVRmYvDUiUC4+omONPEAgGpWVIGTDfGdY4W02jPWFXDCf0yG+aCfV
SKIWuCwfJfPboX60nNHwClkpT7AF836FrjxPFPleoYYmM9rmVERdLZlYaaRu57S6MkKewaLWwNgc
Y2StJ/ivjpvmNB3Gzos6JuvD17zQ79pBzg9JXKqrvkZ7L/XqNEpwgikA2+Krjo0Ve3Jk+xQ/D/Ua
dZVUJOWZvSXmOUfvIWR1qhsXP3h5mBv1RNMyhmucvkW8Vqk6p6lOD4UAcm1lyDdleDbHcX1FHn7h
2o12OiuEirddfyMA3TTQ4Ied2tyQRjOu5sJktvcPqcvQuvNsVU9Ph7kl3H9BdhWnkHdB0CMqwu1K
ROMT9+f46GPp2RQR6oFnZucXOgOOvJoOQ1F/Si0q5BKtv0+7r0eeF+cwe6e8c0WI1wvTS/lwvWG9
IAQpjRmG5PEFQT6LiSXeDyH22gg7++aY8ZXxEmTgqt2EPygBUs5eWN+Y2OAhz+x900NFaNZOBH8R
pIa0rN7PDtao0IJyS8LT9+hfNPp25+TJWWnfOiENVMzPTwUIrEe8bmV4W4gLm0akdrTWfdmrnpZ1
9Zls5p4Z1XheXthgpZFgBhJLIebH/rRAwlYX5gdHD08FKNzFlOR0BVotYaln89DUW6mP14Ia7mPD
3DZ1x2n0JznsDORM9D+aVo4vXwPEUxJiA0omT+SO/QIRx/OJnjrF1orCxu2KjuqxrEjAuIbyxInr
OzsavgzS5zEzUYwjE//+5FU2oD8G1RINLzkRjHHkUEdj1P6nZ85Yyi1r12j8vwI2VtFi7IiwsJ+8
8RJQCaKd4X+y562GyLPEl9HQfTryJh6n7EJiow25LNM2+w+DPNlI0qNWeFNj3h0bN5TZv7Iq5zTJ
mLiYrSQxGXqXSeZY4MXMLOxaRZExh32Xw9pHmb15iTub1n7ePYrAs5760anRHgKrpL3PT3cvnLIs
dffdkgDS8xo4EaByzxmB/XBOYvxCKyMBKMSZntVEMdJJ9E+Zh6CW64kghzHp/HUjRcZOU2X8TQAf
I5RaL/er8vPQl8kzvEwYLnXugXo7zPdq12b/x9l5LbeNrtv2Vbr6+mBt5HBq97pgTqJoZfsGpWTk
nH7g6c8AbFOW7O699qlysSyRokiKBL4wx5zLyBs9Vs76ZYECfdkV/Us+uqyPQmZFz+/CrvTnBkEL
OBiHK8km7MZt2HtE2fKHqLmIqm4Zl9X6TdSMV+HcV8VhEjYPnfSg18ikzP7xbKH2q7a5STFbcbXq
9ld9s+fnT4qp7S0zwZ2Ikxwxmv5Fm9LYhOY61PR6jol4gqTE2aWOuS8zMNDRUg2v18soJWTl9ypn
kbinzsWz7b3SOaRbn3H2uvxfqZ1VQCvHO7xZrr0XPJc64lTfffpZ82y2+S1tINZ8o+4ZF5t6pqfH
MsLiI03kzZsRmzsKLEb3PMaqiKVSvPw+6p8rT3K2RMkriy9VlqSfEtvZ+BwKFmaUcegb82/lVm3X
Z0107xrlhaMhH5+E0bjqfqE44pQ9JpuM4mgzkDl1Yh/bINfcVeMF7mTpzk7dfh4kjJmmL6crpptM
X367wJZkB/I9ntam/yK0Wda28TjdzkTuxRXjfTme9OM209d9IQfjUWg/ffXthoojOytHyIdvX/70
q8a77iLbw0nFd92Ngn9Uk3Xhms0uf4r396xOyS4/321fqQts2rA+Hh/J9Din/337yW+/7Kd78Rz1
GkP/eJWpbTDg5cTrgVOYTCFPHNbbj394fD/d5YfbfHjhPr403+5nfIpek946FWb2vXfhGSxH9VpO
tiwh28t36nEnbjbUqs1aSJ4+z21/2E0ycvBpyHCiftAs1NJqEpR7StudNJsCP0y6h8RvVn4UPLZR
ehGXpONWuSHPk3p11ph3tTAR9rNElmuCiANk9EtFtPeT4txK4kUhd+62qv10pTm6OcPuHVORKGcq
pbUnmRU/pRVCdIRWO1Rd6SFjVmpa+cG0k+SkOVth2tE3Pz5AMn9p+64yM1X5K8kc3lUoP5WdQQ8c
BSgPSz1DXK4j7N3+olf3mKoouHzOzpp1zeZoGsbiYtKtx0rWz8pO3ocltjqjfZ/hZtXcFofaZ2UX
xADf7WDNiz6mlRq17KZVrn3dvPm9nL1Rm2LBs2ak1uLRmqMmcLSNR1Dzlbcs6di+idsLiSTRwuVF
mxTuoumpVONTLF8HBCAvysF6xmRfnWN9NNcqXHLMbvvNC1B9ianZVI1Xo/a71Zv6PXTri6Avtbml
Yg4u0qbENSug7sHzKkukYyIK51Kyt0XSXcBXPspKu87khpUJOT6TMN7vDCZm9W3IyvvgO8nqrI/P
FedkYBS/Pmvk265uyLguy+XkMZjV0adcY4D93mfwZ7F8lxrxNnU7Y1lq9yruLpgbUogUVpTxaDFJ
1cLqMNkPjuJ5rzhashv8pJ9ntVus3UQXO68iImvoQ37WwWGeeNIgF+5c6+XbSVVvD1KwGZIMG52C
mGJTb3YRZs4KCCb2ljheldjqvlPZ97gWWSlmrpN3YS81LVM/CUH1aPhqSmY7k3oFw3gVFe2kuc+V
gIVwmq7e6+6V2gSv1CI8OtHeK+gvFqqFsw8OlN9E+AlZzimBxkdcIWZsO18nMb7kdryXg0aZh4bR
kBAWopVcprmjLlyp4ZUpiu1ZnG8XXnhtiRddrmTs6Rmh1CIhZKnJRhf9Ly2xC3u0+uFwXQ5DvCFY
CVmKVl1gGjep9rEcZdakDo8Gdn2zNOgu49S9iTz9BYGrXhL35Fs9HhnSzvVrHmQSu5sWvdPc1wO8
gL3R7sA1iCD4oecXDcHPthbY1MxYKnp1cUnKClIahP1+EkUHV8mWb/aKASurWV+Ue5X0q2U4PNmy
Z2NDspwcFye9vxxb92pVoe34ofmvquhTm/NzDflLZ91/VHkHw3g6S//LAa9gkhr9uaWRehT3KUk2
MgR44LWXU0LT39EAiuElMytAJnFGApTI39cWUSKNNryQbTKjZL5W824dfG1cT5kLYe7axqmWpqV8
5Q2IAE/EBla2+p1idSuXOn/t1ijLGwl3gXfkQArkTEcVzydygDbZnxU9i5gJH4ifIKpE7QV7LEx3
g0l6HpPlhagwIPYQfDkpHmscMO5iQ0tWUXDnyMD/aprvzmhBZol1O6i70RQyEXq7NfrgW4DUG2Fg
S8S9lS9G0C3NjOytD5xBk7Q3IWMLdiRfz7hB7epiPgz6Mrh6Dx0kUXKB0xmCYY/sue9WklVdHxKv
uHf6hMXWaCfZdMlNPsjumt2jvZC6MTPUrc2lIDZqSqeysoF6RkOIrjNMQJ9gKrANU1LVL3CCpnWP
LlHfbEn/HlAYBnMXppQUVaxaVxrRx5Y2hzEollOIVcUnwC+lpyrk+NBZD1KZ0rBMXpQjtmAYd5bS
7N6TC0m/9SoJnCEo1tgV/gQwuBYp2r5LUg2JCXe+J4J9ISefTQo9dLzqSiXeiw0B47JOmJjbd4QU
4VpZ8QmNhgJ/ACmcT+6VvtPRzybkNmSh2Mhhu5hcLIPGffR1GIZodLL8FXTorTVD0YdWqYN95Kiv
Z95hyGgSEbLMPzAPvmP0S1tNi9kEPpCraKYjGBn0JKk3FbnU1q52WVAMrp9BYK0KO2ec9x6DcIv6
SiW5AyIsvqmalWSShTAZYspyQAZry94jhLTEEJcW7wcakTv09XYTiTnqEwyszFZeBzoVP6eq3Rso
IZVkFoWpNVo3xhuj9r7iS0DqBV0PpQiH5U41lkNV4sNc681cZpo4GydUEz3hZJw4Zb/fjwRF5rXb
HNROF8mMA+cbS2FEwa3LIPMbS6EG4qTq/U2KfeMWULJbZTJcOIfvDjOLyXXT8jTcZv2YiIxsU47u
mxNiERE12Y4f0smBk9/Yu2GyHhyPpIufcYuuCdN5o0jUNL0aLGXFQ6xoMAFhWPE3/EWI8nXJTOjq
jcFAHTVkWvqCcQAeCJi4YHa6G4hqv/ci7775FctI8607GHB7P+w8Y2x9MDG19nyIXozMs9mLRNpu
wjTYjB3RS/j4ZxQcGlr1wVOClb3zhkTfvIc21Ayzb8cIj0ShbUscyGYTvIFgMt2axELaITq9Ntwt
Jh/QM8TR+4kzutleCXftRRFGYGW5NsOypZ3x6da+TO6gyRLXS16eEezIJPZBtdMuSq0hTSDX7wqn
u+qz6m4KSyt8877JhbqSiFzSXcLC1PoCKVWGdVJ9MVqHjrgHLsG8Ap01G71DoWgMotjMY4hAiw87
4Ic9zjsrlvj/xH7UYlhiRtzQWsN/KN4hE/UNe4JwPrmMMve/GpRTTfYY4NM/0yCtINzKcoaxFC+O
ExZiJN1Vo7TMPrOlKGyFEf+lqJ3rBBPjXRqEzY7R7ZigF5jeMiQ3iv+N32zwfitK2ZipFthYHxO/
8Y0iCXPt1lPZUTWeJM0ISFLZyHQ9HFuWLho9y8B1aeY3JuQGAIZMFiwXlicJjMAoncK6+3YxcSe+
pQ0zgz3pzhovKjXbvYdQMDRxZ3lqqTvcnAEqUWkSv1UF+868rQOfPYEUD597y8eQFzBFiRyxywUS
YE/LDthMlbvpQpKd7/8DiDNpHXRMb8fvkZtgiIK0VDUsd7VvMcoc/+fWXRkDZnn1OlOMrV71xc5j
LLXrpmf49rXWJNai92wSqhNLa/Y4PLuzNq81Jj91Rv4PW8A0gHedaazZ41lte/dqFLtLQlj7MCeB
ZfydqeZXXHf+9QHTtypxnU2YmN2OkXWIoWI6lOh9pWu9Ed2u+kx6ebnzx+unGwkhp6OFHvyJ5nKA
rivJnodRh90JYI2Z0394uBgsY6UUNNk+YuMRsylborkk34hmWpDO0yIkO2PkbVK5xW40pazgHdDm
zBa5iKok3g1HvAOzXaK7PJ0Br25UysHWca1+zTho8+3KsX/nD8miUDwNtoZyHP/bbEdcpcfzTHgm
tmV9EmP/OV2EnCoWgrHVDFFbgXdIU+ySEFobjjU0k3JZ58RsUsVh7Ohl5U6MF5GERzGMtl1vRtwn
wY14F/RU22/Mjx1EGzW2jZ0VeY+FWZBMlPL+Hfkf0hHr3XTBPHuhNBalcldYAFIuhvxZ/f3K6X/x
+GVp52xSMPCc4/DHtGWMMzyDQlWMQl8UM08ZefURGOqb28zUSHD77rjLEfCZ0L2P2FCEzWgrE+oM
6zOSQ7G9J6DpTo91tpn//wCR9wWz8YciYR36C0ZUtdAArnQ7kUQWoZGtw+8efXyl4snS9UehQjCd
kSKwkG1ip3uJIT+WYYzMVVVL9lqN3gGXb9KVK1Z9CSUjjFq2y6wed9pBWk3feruomEexdGj8bdrX
s+n7sVUUaymkZx+v+3DTIB7ffNNdTlfLDTkOpdDvP9yuddqIs+f4+6fbDZVhr+RCv8iihK3QCDR5
PZpmVg1fz1ATFnwPo7SKMIYePVMv3VpUADMrcepdW8oLW9onIRGdv8JOUmVfuiXBiCU5K1Wh4Zzr
KXccZvEC+QE8xYa0wseMHha3YsA14mRsVhttUPTU4rl1zUdOkb82bVZf4lIapAK4JSsv3lFQduQv
cKsLr9CKk0LXU9wQko35vQj3okrE0fBHIOMdHFUQTLbOImsCpODi1Y2UFTeT47FTF2sDgmb2D6BU
b7gszWxqjImW0syjVjob4RfVSQzxeoKmfBfZnOFbC4NU0HVoi41Py0KpaKr0dJa2ZhJJr18rXyeU
KtL7RRWxSQq18CEXGSManXAGQM2+u5cVu91ZWfQ4EVZAUs9VbF9YSI/rIj6ZtfdCAIG8l31p4XmH
yWD5F+Sq66t1bdgt+bzfsashY1EHivOSVfZdgfJtVYyLgCqzjuB1t2Q7x6vJhBkrwqew6h440vP0
sq2uqfQRvn+jO+JkYfrdECz0Gy7Lt4Zm7VjOq/RCj9UdQtu8UaDHlmQDWwsL+88swEHa0PuB/F4o
LdOzvuZZ5xJ3ceGm1dxhy7Zjh5kQVGZVpbsyouFap1GZvJyV5F4z9WcLw8TZZOnMTq1fFqOk9gfF
pbmBt6nR/s5HlKtp3XwdlMmJMS8VLo05GfKj0/NIdaWC8DZDSuELcTbT5eAkacoXS/NPvxJerguo
1zkFY+toQSr5UtJHPn1ZROaemMrLQWNxdbaAtqC8PIUFcFr6LxPpBYawT4tq97ewl1QbV3LX3v8v
eK8sTR/5y49Grd6nkfmizhrmRupvz9xXZr6YVXYYvaGFor82rOM5OD8SAbYIq5HKDJrTANszVzDk
IRBWPVhJ/5RU9te8Q7v0NxiYelM3FcGDI245FNnz5Bst/FdhRxiDjDyYJ8IjutTP0Zg4aquYsICF
9Y4qYMBDhAI25tckKvejlfR7PIxi+9h78l1NxNgiVOjY3VheFeP9vCFivYj2ml1eK3a9ZqPazf5H
TIzMj4NmaSzoeeBRJecLWe9uwqLO1+mQsuYv9vghfq5jOWXtfx/YUbRsOKUm0Lxzq3WdfSnUOUTe
bETHfKEVayVV2ckWzCdGeiztnAUSsaPWooZDXHAGyEzBUoM80sv/CCDDrmcr++SRYJzz5k6tEuvZ
24q/UL0mWQxyc2NX4VU3mrwydRX5SFJlRAIT4000Lo7V4xswVCheR6ZMKu0N9OTiI1fGK9xThXBe
b0+9x2EnyZdSby4a391JpAmNgaqZZ2wylakX8U5Z0t2R3aHhah2bnOkdtgNWdJVl/XVbD/fvvK1L
NI/gjfW6NfSFqWQPQgmesQqLYu2TFiH2O4euBmRjIikFmgxk1DQGHoNpUK1TLWvmbgVR/+j14yis
db8MndwuQamTGO7Sl04GAe94xyCmwROp0Z7wTdgPBgaKups/17W415np4EJpsqR8zRskaCVR9+vQ
MtZSXd35gXn7xqIFMXG8WcH5UrE/YZ29borP/4ykZXDetTFQMKR3UsmZlpSx5zOdhvdIsWptV1lN
jtq9gxOAXj2wSNLnXWjnG0NVwZ1GVA1fVSoH0W9/5dRcP8H9JZMZlP/kse2VIIYCJcHks135N0P1
LAXkMBO3KWZqXe8nt2229hhWJNdJqVgUsAjaMj9u5l1L+Zu0mN5AsAVOee+lKLzNSnYuJ5KNPfKT
omHw9xuSDVEC8Q6i6BeDxOsZusow6xXGn4OqHd48uc9cG9zQzrONoy1M/bror7U2QqWXIa0gvxTc
pw7ZUZhLniWanzHMpLFMrMqbel8MFQEFHUanZ/JNowlbWlHgEyRCKhN5hd4iM+ktJxDOjKqvkdJt
YgfJUxAloCmqmi8sRIyzocQeL0U2uQtIDFhNbBwm2zckyebXEx8X61W7ptQMlk7TMHyuo2CfGv2n
gl3ewdFr62AGhboybIpRpTCyg5KQDu4pKmF28VNriuEwSG29FezDOscqDs14MYF1QuHPq2AUuVNL
CpBexPuJspPzId0HGs1hFGGf0aOU3JUxtNsZvGN2domlD4Wk3QyzyiTve4TwIsPqd4BAaIEY53tm
Z1BScwJVdDIvJixP4jRynC6UHsWe5EAR6WgpNdFdOp39/aJE7Yl42TmAKoer2BQRKON3ck8lP/0g
OBnOJ3xPzwRx3k0lX1OnttfWNveJDbONiDgx2VD3ZpORpFqz+WqTrrypFUGOaoPS2AxDdW2HvOU8
TJs/adntBPtNX5iEXKyUcX+fSRk+u0an8zFATqCruraIqmo4+oPPedWkksllzC8nGNDE0+BAuv1r
pdfBWlNLE1CkA/8rg82ECJpFRU63j/DHcrWjYwkkc40rLc1IlY9Eh/pz3er05dCp9VpVafXqcDBn
XVvqlJUSbu4/YEJ9yNjw9zLzlto5CnsNbdxfcy8LNaw3b2yh3ioZErwWuwrietcqKXeBcvB6TnFv
/u1RJKQZOxLaBX/YDn0jb9xW207goU85EYdKuG8EWEdpbkKnuCIcHPgkUFZvHKI0SBeiNBrSqP+B
RTQQJyMWXdajJezEJGoy/j+8ZOvcxJJHyrFWqd4ZwnuqvnMDxJSVRsTtYO28WD9lbbhVGPpRQUnV
RlLv/mdcUbfDpaJ7/TYbkUVD+up1trL2QxGvh7q8zD/ii8RK6WhJCVr1UIX35G6TdsGLgVsfrasb
7SeWkUKQtGHBUWZonnQiCIc2vc7SNmLnKci2qTxgXeo4LePUmSanKdbZKL1gaSekicYtAYhuV460
3TfW0QpdEgNdzhZkQoTYn7qFU9z77qWJ7NAvu3hvu+rNhEDanUT3CZY8YpCi9z9LcXaVYQkiFM9F
yBKh8Opj/k6UKhMWGQQcrvVMVzE/ZgbTkxmvj3xka3tPcVghqNV6RgMjKBkGz3FqOFuafQaoZoVP
8XtgUjKNiygtMNL4T6HJ2useiLeeKX7TEHFJwzZ04cEJq2TZJvp+ssTn1I2THmWTqdQZttKaR0VT
+xtN0FlP/vhnolIzYz6ZclxfaYq6CfUXN3L8tZKguBasVvdnwtJlJ117SjFnp48HlY/j32iin9ke
Aqy4TZZvuGWjMRoenKjY97XyjcnDem7rNzkqdiFtJ/4SXO9TjJuRj9/HJnUqj7pDCQ4pFjmzCEsx
zom3MggLHyN560toPW3iibfWyLBnTPJGQlNlC7U2m/ppojQbI7hCVYy1ny4OfahfmE0Amp1SY1Rp
h59JORtIL3d7DJmEiYeO6eXcF9b9E8E5DF+KtmzeIE49x8hCbfiMs0V2lzqzV95fvzP1/0FzKt6n
FJvgpfUz0ElQ9H2MIkIzxozksnWX3PxJGRRplUY2M3RytZaByBeuUz9VJZOFiWJM0prYsODSJ0DL
rbRFMNzmxkaWmdrltoXdYo0usvyRBTCRnxHVFQrzdPlGf9p6eKgc49PvAFCTNziglsDiYQwDN1D0
H3P9asJEy7qsVoUTc7x2SHZtUvI+Wr9CAeUXhGnbbkAzjRBBtYngM531xIfKoX1UtCpbOFCMhZ6G
F5aMT1RhIhyJbGU+JYlP3uyTm/uUJC570pPXJzc0+hhzDf6Gxcs+UiKqTX11RkgVk0kwgYnLMXEg
hYuhs5BBHlDZLJV3LKmLZXhOWvl8ih/wlxwaoLZGotQ2nFPhodGbqNL4S5FX3jyQzHiZ9dFsyiOw
U4XVoPX5N3ipV7hb4rKgFTV9l6iRMhvhTFJoKqysb/SCVIKJNMUdZqPn7WmC6v4D4tQokrmnE4P8
gzr1cc6ayRLt7jv0NIF2n7cD65kI4qk0KDJFMh8wXpQK9WWCUKswOinwxLMp5+ANRO3UbBGE7SEw
tEcG7SD0cnnMfMrpkUn1VJh0fKUI18L5e8A24wefWtt8VuBg7R/hCHnYf64b/DrMHOusiVXVc+jq
PqQqkpCXgZiNrwpbSHgwm8puik4QOBUy2VxbqAq1JCYznrSEiX0fEdbYS7d9eGpV4/kNZJ3mdvg/
st7xnwSFpEjbBx/X+rmSSRIB6Gm+SFGfEBQdHdXwUlfIkHiDW0vIgaqpxSrx6XBtFSmSHXfSrenX
Ytcp+qaQ5aMESIAtFYv2hEXp1opSAWOTsCHsilOscaQMev1z43X6qcVfQcZ6fms4McYuansirmHC
YFmwpYuuE3hxNebnyivj/XQxMrG+L3m7XsqNZZxxYOs4c0peYR6J0OtWUgcby3CuXSj0IvszLoty
RL3ohRxs3KHRaHrEFfv2dj2o8lVu1OZqyp1/x8/mdPqbwi6+OLGCRU+lfPIb3qik/i0/sLSN/iBZ
BOyF5zwIo19plu7uBp05KM/5IJwt+x7welr/XtRghGNERG1vrCJ21sz5zRlyhGhOiOoi7kbr+HNc
hNKQ7qeoIdpT+j/qg3bm8Jwn7FYtVfz12MGgEh8HYq23zeTg4Q2/pYz8ZET58QeBWwL4VImF4LQM
eFd10hGAkYCAgdopNqNrvTZSlDivwxglYGposBWa9pk1ethbRd7Ps7JYFp15V+d2STcEOeZhb5lW
xR0y72BeCNjt6VjElCWbV0Ccs4nXdWPJwNfuaZjiKBqLEUAQXNYFiLnFasKuZWpc3BpFQI+rpdvE
YvHPcK1dWsnldFzr3L7YyCCRFIxIRt7TvFCV94qUbCagV1cdRuB0iUoNXRaXO8AXBLfnMAvTfJA6
5Gk6PKlQceCZHnA+iGHmUXCN4RZn2NdB6r1Qkhiv6cglcrdhX6cqr33viwWfzsXfIcBYtFBDykY2
89Lw0xsLHKH4qet2NOtj7+DnrE2tbRbh4hbk/q60PmDBaGnReyvELIyBGbLdXntKfdfztsKtnfDJ
73EkcsneO2zlvQcurCzaCP5yAobTVZkWx8jB6Ky0t4HiP7zP1ZjI4ay21n1i0AGPMQv4Kb3KhY/d
CS+zXHLgd48TQlyZ3QXT635upRnhD4g/DQ+dCRIBkhtGqNiGdlGSK9p5jgIaI5WRLx6PXG21mhBj
2eZ4XvXx028iOZyqv5im6gSGk/b4jjWWsIiwxnHlG29cRMkpt5qLCTmWkiecbIvZRB3ncrIcUhya
yIAgGsVffMju+JU+BidVV7GyCNRW28ckhtVG58xjwafd7i9pTfxjwSJqhpl4f9+2fgEwknmr2PL6
+yREp9rZtNxa8xow19kUwpBPdia/CnHtOZn6hXkFoucxCSTQzXBjaEM592xLW0ikqGWyHO9GfDkg
AfBCE+02aekBHUVXL1rYnyQekFpnvbt2TEJGPwSG5DqrR4hF7rCLFzjuFax4P9LNpdI8E0B+q6rp
xfsQEewFtnKpY8MN86k1Cps9xs1/xzq7KMy1WNL4SFFN6R4mfk2/s2JzoD2L7sdTLZ8ThAfWMveD
J99yb7Ko+JQO+kPd+y9xbG4mBBqcrZkx3Jijm4HDNy1caPS91jEo1IJxuB9jMPK7HJI4yS+93J//
Boye0k2cuAwWsbWZTtsuLa6s7uHm8Mn5LScd6Q6AoLo9h5b8IyqdFhyie3TAbxEmb7g0vj8zb3A2
Z2Q6IWxFSPaNqJnBlXJIoLVU458LeNuM0SZCwyUf0825nV26Y8KJnMarssLbbEw5+QBRh2Z/WdjS
ddNC9rYCAo56gjy5n6JPJp66djjI+eBWRKAEcgIyHJj+GHCymLJQfmKr0wtptOE+89VNE4bzyVjA
RSgPvHH3G846SxP0/OG2+BGWIhUxL4dukfXzjreWe7xeKWNJ6miRDSEf+mfuumzh9r1cnU+tT27J
KjF7fKSa4AI6itPAFKiSVhFW8xjkq99B7NpEpZY32IfZlYkhYQln9yNmRU20XRnZY84px6D3VHZg
gpUPTtgv++Sn2BVsZS6izHieklfeA9qxJJtLiqG79gekzceAjCU80SdM165dlukq4+cxl+UMaycx
tYJlOwur8s1V3QFnSJ12XahGMCuB+jmdl+P4wp/ZEm3BeP7kXZLNinJYg2tIy6GARItwlU+LLxlU
/DKMnNsKyGaEuoNqoNBOHDaoKIsqNHhzF3fqtVIE4OdVda13zd1Eecelta9bjaCUKalNZnXud6fQ
tqk1fhDfpQ4e7RC+OIXAvKe+2U5hLTrgzPkz+t3qPNqvE/0NV8fQQUHNjuKorVMsWDMKBqFp1xMJ
bvX6a5w8TSw4K1G5tw4QdYjyY/S9pD5sf4eFI3GILkPmEDhQ5gxlYMOJIHDYh2f2tQE3nna+uuAu
VkDDSIUg8RQ+Sls9jJedI26jpvcXGEMjyOkr1v1jSuE5dUbuFPdCGjh0qVZ/Y2u4W2LIki0moFzA
1bVVhXM3iERoIWrrSWXTg65Ylf1lxQRsQMNkh+7de7y89SAIh7zbdV0Jdx9EiymkxvQogmAcsrnt
45cjivpk2dBDH6DzlgSAra424UWFkdJcY56XSnJ6EjSNVwM6zgZZyfHPP/7r3//9X8/i/3qv2Qk/
Ti9Lq3//N18/Z9BpgefXH778902W8G/6mfNt3v/Evy+CZ1re7Gv9j7dav2bHx+S1+nij8dGc75nf
/v3RLR7rx3dfLNM6qPtPzWvZX71WDACmR8HzGG/5n175x+t0Lzd9/vrXn48vZO0yqatLliR/fr9q
+/LXn4puy/b0Un17pcbf8P3q8Sn89ec2joM0C6rf/NDrY1X/9adkW//SHVPT+PzKpmr8+Uf3On3f
Uf5lgLiRFCuD9ym6bP75R5pha//Xn7o6XsX3dQUXR1vWrT//qLJmvEoz/+XAB2Nh6JjqdI9//nj2
7/6Kb3/VPxi7n7CWrau//jRshQeQf/tzj8/P0G1FtYAqZdnRLUOzHH5V/vx4FaQet1f+T2AGfA6U
yt/pzW2VOczKXPq9viI546HXiRplqqUuzKC3qB9KfVkyRlvahWyv9Ch4MUX+dShqaWP4ZcEsDjN1
D5fpLnBOnLOJa4krZ93gq9ZKzq7P9eRgq2zVEiahc/znc07xd/Jc2Mqzp3XWtSgMpvw4QQvDGti/
DTYySl3BHUd2TwabdEeoOCYUGNSZRchRsezZRwx1u9KqWJnFD12WF0S9YVjSqgc7cIclSr811sCI
dxGhg9T04LCQY5ahF0tPjh+lki0e7n7emk4R+7AwvrMJRdnL2pY1uLoS3qariZ9Kzd576EwWdwUa
hTQtTypWiz0wwYGEtW2CbGtmdWzcQ405uodOqosb9VDLlXaqU9s95j6pZm6bzY2eObFHuR4BDt7L
gnDrTMCAoMSS11qu97iha8j9AwShVri0K7c4The1qW7JaulJsy95DLwasYotQKNkm4g47XkrhdqS
WYu0JjlAmeuBdKWPgkaD31eV+bAmvGCfQ6NzROmWBUQgvshGtrRyryLhCqG5aJp2mZOTXAaWstGk
9rXs+q3saHBwlbSy7Dhbm2NmmMCXl5Uvc/5InPAytGZhJ6GvzOp50VL5VaG+HiLOfSLUnB12SKgG
lqWqU/Hl1U2CbjGSsM3WU1TwQQl75JsAf1qX0Qo7l7bCJgex1CBXzTJhZr3UDUb2WULARE2VEMcS
eoUwuQ/IXrFjv11QFeyZlz7IrrKPukrH5YsIe1+vE2piVzuZKv10atlfqE27VapJcwaLOZnaANNF
lsi8I5Eeag4Gi6aZx3RRUsVJnuqEnT2LLW1Ri0CdWeCFyBrM+NsFT83o/fi6DeLDSATFVZktco/i
U00/uy6xahgVE35bDKxqe/QNbr5JCjvY2IGkkcihYsCmNhyeWza3ViXbC0OtFxWdrYii4sKTlSvL
LOeqP9SXLMwhjtTgIopY5XqaslQZTrAt724Kq/eOYElbKYrIndIy+ylK64WZhockN6urvsLrHAwG
SZK10Ap12xZK+IqH9EXqKk+6nxlLQmqZG+A4dcmq9yQVChUip7hxFc72RiZJEbsK7MTF0WPcuKPA
+6RUXrgUDQb3ba082wmnIfj2uRwZ7gWJcxvJccqFxc4RpjtgVIavood6aJ5BS8w7N0bFnDBzDNoh
wpK70eZ6WKKQN40DgSU1/QwpL+wBV70HXO8npBG2O5BCzqnqs1FGNxwvpRU+tfx0SU59n9t0FnbF
nxOXBF+3t3boIxArhvssVABFmNVjW5Gd5C5cOalGxlsWOPMsYkOXcVb3estae0m+E+qy6Dsqp4TU
HsJTsR0gE0669M2hWuQYTbQZC7WhzOO5VPEUQZUhvLuFqWosQ5XuSdXGyTiMR8KKxSjQKqQVC3Um
f+bcFwXe+FJ51JJPooh3PvM73dBTfKMYjRcZAcS+/VT6ny3dFKtXM1FVzF1fUhxmUDzM9FNdp5e9
13TAs+lDbw8ANnZL+OMQZatAVzDgzHyBEt/D4K8hVwOjlBMtw9fC665pTIpINxdJkVE7DoiEXbEL
tEbso6IMtwQKPBGmVvPiRU9lXGy9nGWZWndfy9THWTfKnus4r+f5uBwvkXI2HDWxNzDMWVvo0XwI
ICppbMmgDU8evqOz0Ff0medeJ178tW01fkrvjUWgmCyMs/JEp7uWxmGfc+PbNXsFY7h3dEmZ5bG7
6EuVMaE49lVzNPPqNogxtRMBPvduPfdMyduYEk1WPlTOzLWbL2SNjS4yjBsNtZ/DrIE/mhanKtUl
hJoCWKQWFowUqEidURbhPYNdSJm/pK9+551Q/Imd2stHE3f4WSy0fZjYF6oltn6iss/sMbHxDexh
WLXM1Vz21pYMwGDaIGBu/CWOxwBGD8Y4kLd513/ucy1fFa324EWoM+siuBeycmQsZKyVh1zuSD0r
cZup9J7xeIBr1//j6jybWteabf2LVKUcvio6YhtjDHxRAYulnKP16+8j9nvPPuet2puFA7Y0Q8/u
0aNHkzMQbU3v7kmV7kNS8shgL5DvqI22lW65LuX4dyjtJoRfo4ThRaODCNgV1Uzy32qhLLmfLHMD
VbU6kcwxkElfdtIUG3Zlvsk5pf+VQWaSvW75c4xEphVPJ9F6Mqksd3Q5GU8k0ijCb/8sJrUxJHTw
hPkuux+8RM5GZ0zMzyRJjqNE+050FVsX23IT2u4qT2t5V9r/qBrKOS29/BRD8GcrOkXaLmzgmNcl
lpsi6nAfI8k5lWghybIZ+jlA1CL0vAaZpc6KcZvBk7GTv0mnfaoD5Xxxot4auYcZVHVeYY3ytivG
1rHeUlF9fkRQLenUhHfxoOmfkFwxPWbHp3d6k7kT50afr51glhttvGSchwfJZn1N0H9qwvhK1TyN
BNQfkxPIl/MMqJQS1GJyEvnx3kyoUdQZvZsEWdqCXYBYwF7Djai2Q3o3kpQ5w4/2Sgr/3IchvyPV
VT9xeaQPlAfpPw4OQ8sOhiLOAGr48VQNZ/Y0PG4qG8OdGqePij9jR6WOEE+cxeqAHg6+V0FLtLyh
Bqadys1MPgdvaa9ZELFNkvITYLnV0NZhSEaNHgniWxdCbcuQOoxq9buZL2GD0vaiwwYeCk0FkDTt
qNPi/WBIawrOONQDveQ1SGnx6bGoIr11xJBzA9OVSj9DwVFa6xL9GR1Fir06iTE8A5KYTfElW/mp
R0ZKbMsvANGPqHudx3AvJ1IAUZ4AnCU7mC9htulj7TbmD90bCDxLYjK0yxwWup/hfyyUWRltuaMI
/3N5rGTW+Uyy61lqoqNsVn94/1ZQp53cSzvzkSKJUd+lh6l4OktMbISH3QgbVqNfiwvS+qICQI+f
vk9K86sc/va0Rw2qTi4p4UBWO8qr7zncPbJvZViCODMrV4qMt64Mj12k/aEnhAxEa/wka/u3UTj2
yxjZFCwVNn0J3hHYD13YtGyeDNtHEnDSBMhcZnmGf0CTsdD4SMp6j/TcAAOzP0a1JnsmesUOo1Q5
hiWfYlIpHa4fC9aRx6/Fyn1CyovRRl/R2N/0VNiZq18pNsqu/KMq0VmTWNYJmdImTk6zmcDQ71o/
MjhIU3JPCGJsKyx4RcYRnTA/Kd5oo3QmfX8oSvThTIp9H67UeGXYJfY8LXuty69GCswsReKtlx6k
yQtMy1yILwNamY2pb7MpneGr3WkyD+xspeHGnFE8occERFwZxVNdk9YSvkBa2zPL1kSpVGYxq0QC
dg3j3F6QLZPKknR/LN3zVkCyjrYbjaV+z9kY9Kr8YWX9MSXnaMTmsybRdmlN+YWUCrTRgoaSom7H
GoWorjI3S3aVMwovFF17kdqyhtXVu7QPPMpdivxKzvSPv/3Vym2bYehQFXn4SQ7TSuEcLOp08joR
vkPaRQFLJrGRz2MSRWosBkFvdnGzFlr8/qqZg0V3FFDJdH3ZjECs/nnl93HSNLFrDsgU/r7798fv
CzJjL1Ixz6f9++P3lX8fGnJMD9xHsvmv5//X1/+++ffC/us9WZbu6dRUBtmw9jj5fR8nLHng31+x
+9Ru/PtVjSZtTGUi60qrWK0arpWR1f7vB//+QHCAuo31Dv/9oVdrLcf/PDe0CqXMIi0BQjo+DuZn
8fsdv+9S/+9b/3lO3Yn4qYTJJlIKKoUWw/pjKQbqupMQUD0Ukf35ffL3PU2ON2DP9LpzOv2lisGm
/utv/304ZtLDgXsfI/m5/tW/r0iVngUNo1OtEgezphVMJ/QqqUzgRKzPGSOspCmnGiabE7o8PboL
9NFqFyd1Rawb/ee3f5/7fWEQonNJy/iCHnVTfBCOHb2dVxrLkcAiTW+ml+oO3mnocWTv1mrT9+mi
XKFwnKhIm5xxjwsT2d2tCMrQqe/LHdeUlFz1Db3WKzEb7rJLXiSyU2pxNQ+6EKT6btUDcyDx/6Qn
6ykEc7zTsaI2LvmLeVZINn2jsUantvZxANItnJycJYU+bj35ww8bmaBloHqlcooPGhBSbov8jLFJ
PicsUOGJUDSCQqKPk82v/TclORmNiR+IvLjV+EG9ubDYMWeMq3x1x5BcnNMFUN98yngnH8e1c2Y7
fK1fsv1IR8jYnZCjWYtVXeGKnt/A2XbMA7P3pRdV3cVSgOCwq3pozj0VkXPOT+Z5wWzAJEUyyRcl
ClWIauNTsaueaVlYPUNNa/MDP9EoimnXscCvRl6IpDNCf+YDHsyRn5IB+Gl3P6PJETb4ILbROG8J
gPRdEhRBLto0laT0NKWAwOFsLmkCjUEliZ4JG0Um2Yh/N1ByyvHuqC90wFFfZvQXbsLnuav8PnSh
YICm7fNr8YGlzs+JLW3oPnktr80F9RBb80MU8U032hi2jLdrG3bxaflvhnWCuod6RUhNvBDucr8Y
aM+8oxQAmM3OZHjGkO8cYk2X/Hb6CYVq03qPN/VUe99EqNGB3oaT+3grqQz7gOp0iID3L3cE4U/k
Ew99a1NZBm3FhrVHnEhrYefckO7bmO45cygFVVCrW39WqSs46jn8Y24p/Hf7jfoevtByPbID/Zwc
9a3+p/zi34m11t71bf6V3CTECP4Ig9/fVcqcUjs8R95ik+G01wFQNhZaSR8xgsG7Ne3j/ojn8g4F
4czxWMFw2pK/sCuiUjf5CN+/rZt5Ns/QiLXMKbxZ3YbRzqrcDCaPdgZNMuht58e1m9uBCvEFxSav
ujU/2QdtxXwxcxX3o3o6Rc9vGvwvt82dvUHh4Mkgh1k1rrbRZyqL7Yq8D0J6skv1ukMpWCA9P1Kb
8teD9vSjPD8n41Zwfvraa7/q3jYqNz0lHh2oDMkZbi+pO2iutF9seN2rU3KZ4yB/RyW2YC+VDrBO
NzmWl5FtaIQfOEWnh9cf6hNpZ7rF32hoMu4TzE+w7JOZkaqO8EapUfK31Y0muNGHtLj//1mQDT/a
FaZH64RH+TxU7AAQ/NSl0bcd0e7TbW58bnpqguanaGzWstNvEg3Q2p2d+rU7EKrI1qsaALgA+jjL
N4vt+5geZr91kXXU7ORpOLan/tormJDHyTzOKmv8NdnM28aJ/R91227IbeSWm/Su4f2zUn4yJyB1
SbBKr0G3vX9nQbsRHPMF8IeDHJZKl3IpBQl3Wt+62VF4Cl2k6MD9ge/W7cxkssr2lHpHu3Uwu5+t
xMvTLfMypIfKU10ew2hrAHbsomIv7rRvgU5ATrZdLnVhh5sB+UB9Mzfb5Ck+06jVMpzqCN32A7SE
4od74sEs9LOPxMt2DTDRjoCnuuA5MXJVAFlwLC7+1NhIROCueOKReup4j56hj3JV8fRR1Wf6Df0t
EZB7nGi9PDhLQ22oo6OnZDFq5Kabz+4peX4ssCOd0J3aD/kP/C5ResXlBdNqRi8JACoXV6L+jo1c
6wE8ZAEqlfo5/tHQG+6PTe+rsP3sj8UlYWL+TUS6ItlfMIV0R1Zd4Umj8P8WuvO9gVaa8AxJCK3c
LoYNJNXb8SkG5URF3i1+qgBdfZws5Wv6KbXtIqM04GHC6HdiN0cWSxUwKl60I6f+uMVvw2UKRuPE
6Cz7xoEIiDDgl+kaC6LHjlw6iunnxPPmutLjx0Ed36sjEt+3zknfyHeUWrBQ4W4XO3bh2prEpskW
e4Ri7vJZ2XTBcCPZXe5U84CWpfCcAtzAlqURWE8ezqEonMpepn76SV38rPXEuMLc0I4cgdRt7HM3
wjhMcE0+WuywxkPGoAmiS8Kp789fD1xW0Z1rFxwIA+2scw9mU33SCNeeN/SrEP9AVCZ5qB9jf9xQ
Q0YvOJTDhtciGMN12hN8vVR+BsHMXz5g+Vef0SW/opB1euYSxR+KWOxpvWk6elNJsE3iDfttm0Ku
2nY+LfqWp35DJv/3/2jaLl+RLe0jz+9us+gmhr24AK5PLooH4aU8VzcI1jS6UzfhRDMfuyxROHYe
mTfrQf4tDoNt/izqScPrDVKfK8iWwOphtHtd5Yiwyu0xc1IhkFFGvhU/nAyYkTuUBElwOM+nyKlP
rHOOt3DX2DSc86LNmof7Y/7VO1+TiTk5o+AC2h17pQk4oHxOUm4Q7ZuL9FX6ncqoSF/yT7EzMOe5
9W2gPyLDwLXHfLLTa0+PT+2U7LbISJa+T12F1qErY+/0JqCS1U6dkES98ZSSSxMjO7ws2+RHG3Qn
7WgSbTzVBjUc4mv8YvUYy2B5yl6IwL/6O6o1u+YndtHqi3bKvvlA+svBeGIzoFzIjvZl7KfFRqLa
Rxf4U9/VW7bBW/QZfgh7ZdvsIx9uGSPojD5H7K7qzk1HYG7nZ/kz2ic4OkAhTmh4v4bJxTi5s+FD
Nsxfz7QcskHq4M221vjE5HQ3iNEMofPw1kmklpv7Td2XdZk2AcUXgl0j9GtTL7WyT3yUfvvHNv8k
Kblg6yLGpoNY77LzzXO9F7CFRA+CBGqBO7RUHyU+nLrjp4hEQnFWx3yvcn4JaLTmrh4eqGKWFV8q
NsZwNcygnq4xGHAC3x5GbcTU6ulWo9lR4kvPELqcn8DUHWGzd8UAMY+DcLUs+4GoX+GRr5d8lO/o
JESV3PDRnmI/tc71xvACJI4d1UVQ2qaxmj09w1RFe8KjivYUTqeo+coNp/huhJc2j5z5j0JYKSvW
UdjXpbiLS0eA3mVEZ2lAdaEpPOE1Xaon3WEtFxvzM0rpuZXPgQC1+zM3WRzDtnZ7ylnC5UWtc08k
y29zXIFXzcYVrFML4RDbqpcJiId8yy8tJVDIEREvUkplItY2hcdwY40fqgukQGX4DrMjbXK/PKXu
om6UL2wb5wmOtGQU8Lxstv/AzBWX0mRufdyV5pZx/M4gZFscVTbeCcsTU7K0G34ap7lR+So5dY3h
cHFBcajrEePx3Kmu9tzoB4D5Uts9FDxI73vZjyF5GdtUbdSYJC0YO4fatEW+wVrEs85QlcHj7uk1
GOEat9el3tS++qP+COhnO/rPFCgmbsR7fWKfG/fM67eUo4xboBPZdCjUBv0HZrGLZ4l0/uSgyw1a
3FIpIwVZCxRN7bY7o1r8wFY4VecnWDF2/GTTOv06oFuJsz3tEfCXgYQgXZAFZ7fK8w5VG7CVJT+2
iS88h+lTRH+vY/ZhvIUq/eKf5tFn+MY/guT+Mx7YvpwjJfNUrjngTKirLaOd06rtZMEn39ZXXBdw
SHHaQiEmDwjrDq1dVC3Y/kP2mu3S1Gc/w8cnA8XZ+6JOGw3tIhOPWD8+diJdLrx6OVTZed5X0AfW
GespqM/3sfgjqIc08YrS/UBdToDMjFtE78sgpnWDzTm9vKWFMzy158etmjxESsXqeYRGmAUDyn2D
K966ZCP0sAfsh46TtlX0o9JdH8JrOL/TfAFyMcYlT+3iA8EnPMJ7D9SMCx7bSKHJz8tpRsPEN+h3
1Xg4GI8gGk44qMu+CCrWvHYCcTR2A6cAOuxB6pKKb44UK3H4Z251y69C9kJ2Z/dobHPaal8wmCFI
5Ej9k0hg/UBXdwnMpA1qBG1x0ePdXCO6/ZKnfok1qJzSncm+wQHDmsE7RMCqq75aC5GPfI/WUq6c
B+mEO8P52Nc7jN30Y/5Ms9uBzbZuivySETSqn1GHlFe0oyXHJfi15jS0Ga89eNnDiWxtRB9OA9vm
TJWttNDcd6jUGcUebeyCNrzDX+KECTt7BRRRkY0ubZk2MojdaM6kgYK7NOsV6yDPEH/yHsKh7PDk
vc5wyyg4rctvY51K0mJWQF4mK1ztu46f022JCIavS7s6PaDssDphnCOaS8rncYkolIsP4NKlRdx6
yFClWJsO5o/nIovcgYCESk8dajU+Iv+l+YXKiezGBCxfeIOJLei7LONcbrJzkQWPwc1RAhXIm+xj
7KD6aRrnVvQbEXVGGxpurX5NqP7a1lct0AWUeIdTSdacH/RXFfQvho141jydLNhBjTjLcWLnGs0Y
7/GDsYFtAiRMzSTHdIalzgM12dBtIRdumo+AQ2xtdFoW3JHtLuI/oWDjuzvF7KTQ82a49KvNofmb
Uu8iQBGOIhwmbN2SXyCMjy8cD5xPdn9i35g7hVy2f4Lcg//aAIz7+B39tdgAZDkQXZ+iz+yzP3zU
28r+qP8om/n+vRCJvVuC0/+pIdcQpxGUJp8JhulxZBLuBj4NS/QVWABW2ZlYdpMci0taI/iA5q5N
sVv0KVxTaK1XegNbn4o7nmbdS79xuwxH4RgzDi+1X9NQPcOgmtv2a7xjS0u3uSSsPYlFPLcBQo1r
eTgh9+ql8rM8Fcdsxw3Z/VXbrOBB0E7+evACv3+lgo+5IdLLduWprDfT8/xnWHVsQNxHOxI3COdq
gBGs6sYruo+ZVVl7YUUbXHAPE3kt8gwu1pUBBZXgEbIs6jYxDxmJ3XPsNtNxPUjmK3uLbyJyD5ob
Zqy6DAEbDh3GE12KTWzWobyyedmRuU/SHLwAmz5jg2wZ92naxA6VyPMWgeN0XWWPn8Sr/0CUi2Hq
eDRFKXY0jiCQdZq/4k26sN35loKg4dy7Q/Ynq+ziJ7kUF2OPZLCHe6cff68H+bb0W/SWg+Vz7FVH
nPy63uSncDiV6TtlYR3KzJSNIxVlF4Vrpk8VEAJu8Zo5HW4KDpV1T9+IyQ0fGpW2kaHg2sIXkubF
t1G7w0Wm+/FqIEvfxGaCr87ntQDvRKQq3XEvEbt8V9DHAy7wT+KWGUeB6rQWWdkmyFPil42HpjNs
KjkhM+VI3wBHqF3hi4Jak9rPQwIXCJ6mX1GiL9rJB8T72mfXRNg/ioeOOE2a9fJjjH7kybd58gna
R8WjDtN8rwLJpWalopCIVLGnZKdWPyXFXwTU7nx5T68fVjTHcbPyQ9LeQ+w3jjzxRUC/akUPFu3Q
nyN6vT1PT3nsy9uwjW28WVU5V+FGfNfBPvSzyf76YQFtw4B7gDCYOJiswZGX7ehmn+2hpUfuixYH
wndYQ9lwChgMoxf5FsUGBLxOCPLSuNFBL/17860F02F6iffhvb1NHJgEnZONiHRk2vGFwkvn2hr3
SnSlyvmcdylkPU6dwnerh0vNYuaWTp65HPYNtZaf4d/xWlloLW2legPMlSXXKUPBymUnVvpLAg2w
B74/1OPb9Ml5xtd8FIGGL9S/3+u/iBlTkYuxijxV+Ft3ZFed7CO/vlRQwQ7dBW9k+NA5ritHlvc9
CCx6pdUG6gUwY48fCzrQ/Tw6O6aVhj1p7jLa4o+yD6xnfPM9SlXEl/3iDmCY8rv8nvpMpJg9RU+P
CRV8/yHvM1K7ywHOiOwTTHA8l1d8geJDfgQvBmkxViod6deADidstdMI9YCDrGDHT9oGuZ+73fGR
BTwL81ZgDc1bylqW7igugM4eNVNZx+IujFsdehSAoHFd3wGAawNajD3jh5rdvng1+9PcPjPrR5FM
8LDPUL8qT1aLJ5B/VRwEDRhcSpVZzbuNg/h4W1UrdRSFDmHpa8sX/4HIWHBx1n+elHBfKBpipzfL
uMzdXl/9UD050/R6U1eblwzWNPzkwh2FPd8xAP0H4d/yxKr/Bhux1GDedOPWRCyGjungesT4Kz6C
QOgmpFUGhjV0+aDu2Qj38JoVoivFDt/B6XDhUae74/ESLQFY1jshdLYM9Cpudgt7cHSnv/d3/lkR
t412t56b8rkCcQ7RWHof6GMA1sC673FWglFyiN7uI+ZnqT3cMKzGiUjDLD8RwbA5qky0+xE+zY9Y
VL4G+Jqojc0cY9VxfxO/3aQ+fT8SzbWmVz7si+Ayc1gY3XCi5nAFdOW9ltI42iP4vAtPHEOVi1HV
oZ6QAcKJqj052hSgNoGcPcFybEd/3qwD8sEVoa1thGTEbM5KomhORGhiCRiG6f1awOKIub0Sq9fX
gqhGp0/QF6M13vG1MGtwYVM7XlcfRg+/NHxHOPqb0AW/GCwXA5n4mCVjI6d7Aov9T06F33uiXnEx
0cijaKTrSER+Yd3mt0IKkG+gyBocZSL7dKwfBMqAGmytJ7z2fNtFx8cDNGYjcUrfKYKcv+jyIThK
DTSDBkEWbAnt7TmBNBKIFKPexYmddoFbYVh2+iKSr8w8ITl1pic8MchJ46RghfRfJZlznG6qR7+j
xsav9tlkyld/hVR2APBoQGtwQM13vHt0f/gV9J9QCJdCArPCR9CZg9eIWBF6B2rm0IQ2UnoaoE/Z
lDf+zS0fjyrTHSB3Fcqpp9HkPcAtgSJBDcMIqvQzafeSGAp9ql26fROuYKKYjABlfyAlLosJUoNx
+omAc/6qHIoUQJORoJMsbhXC1IwoDJWMECnbESSF74/pqNzLU+Zxtr0zbGJ6D/GziL9NEJrMBe4S
xK/ZNt+TjyzaYhq4muI2f/FJmBWNgB0FhgU39ZRDo3rRCWrhwNNJ96B8qfJexsB9xNfpKZnXFZjR
ipQgwQuPaXZCfoIPy7srVktmZIgtrspmvBav9JTSHofGmV5jFiHvr9H2YVF/ZZFjXec9GxmwGkrY
k3lkgYM0mRw+VQ2i6DEg2K4CFyvzCNTXcAQSx+RZpp1a5Jdox/6qtffiEZBzIytK/Jq98F6AnQbn
IvNkzWfemY1RI7mEJJ5HxgK8ODHOMR5f4/F39ObCQd8gw0AkMTFMbcBHWeU2AhzV7mRn6CFlvVfC
3x6azIPSbJgtNGtxZv2jpIFvtKkp98bCKPtCuwuYfq5ZoIlbGzyiTd4GMy1hWDzJGnlgsgmtYcHA
lWBVliSBPeZBdcT+tNAMvqFLsytwErBUrjgmakTdhQ/bkKvnWvlkflEk1jN4OrOLfAMlXowN99sr
N74QS8Z41JiU+YVX0cHpNLeUPdBEfifkqqgxdlTpJYUhr47oujsV2zv+U89/GNRheufP+Z41XHEZ
6J7wvLSVPcPKHXFfNe4OndYyV1A2XJJE4p4UGC8v8GzWfI4xnjkLGXHGSxUodPZTJLaW1Q2qbS7G
MOE2APYQF9fMIhDlB6uTz9TnC+deKGwq8Y27zgEbm+wV2J8HXD7Ier+6IxovyeDWWEpOPkJqqebA
XW+TEKVaVwlzxr0SDYZoa7Bh8cpmm1FF9EUA0JBQv/MZPz6FG2DWewpoZVpXQJd0rNDl6rlGpgir
wFIKNSzcReiuuUuK8sMqHO7oO/YhKozVRoRnD2x/NKONBIY2+uAkQJWIm6+L1kSF9o21wkMgV1lb
P/ufb+YbrH7LJSDpBKahIjJEohydLbumNR8LdfK4UO6VUlICWT51rrcMP1/PwV9eH8uOYeXvSZGv
E4r6UONx72niMo3cDote8bgqNhGv8BamYwrmmBzxetvcrTw7XFpOraG2DgHXuIojYclrl4/jzvkj
rpdFsE5SDX/TLVHAQJnIVolBERJc0zdUlBzCHcFGlHP24CUBtDjm4NJG5YMvHq9kCSiuSHy+l9vh
v6W78oE6MI/2xPSAC2dEzap6NbQTu0JTt2z5Qtn32nYgK6CJtkoSWHQhwjGJfNi6MRBBZjNo7tCQ
rHsx9irxj+kzsWwQvoM3Mu3cIbep2tzRqAfNJZI3FHo0i7cUlwa+5Jo/gA+K9+uO61Z2JGtTIPAd
+jNZXcuVXmgQA3giZIAJV9Y8Xx5Cf6ZpTuM9jDM9nnPRpdE39zOxlPAHN8ZyYBp4r7WsAAqNDOHn
MTyM2sqBBXHH3WGtwu+8TT9ai/QJvQJRkHV4H9MgmTumAS1jPO7WOMZQJ5UbfxCLh8k6kK9jfTCV
a/V1ETRSwDeRgI9RB052qcBWJwlo7ad19xlrx2CfVU99G4kNtkVG0SWylWzr8/BMgjRqnXUvotz4
ksP1nBljL25wW6DrBKTYTMBsPypdJf4Uy4CrYx9rsYfnOA9+R7sXy6kLiarDLWUQLubEGi5j/57C
F+soHMq3hXqE24aAsYlYsXzs+fjFp1N0JW5JjVuKB3UsozZR80XtzhxzmdSqsfeM7spDbnelctUO
ZA788lDaGKPd0jNsZN2S5loHNtpbcHVkj+AJquNSb3+H3y48EJxSsVmTZnNT5+0/I4wtFfoN5ErG
J0PDtHWy1pnoAPY6byG9cWcUBjEl7EXGR+sCNly5Zp2c9qy+guExGt3iVdlGkunHBHntatC1haL8
KCg7Olv5TB0DRdYaXTZIOznMTwYWC8TjVvPWQKr0qKhi1Pn7rNwxpjSAYSv/syE7m4JRH0zuD/fH
vLIsw7Xt14pPouJhfTWXkHsicGIxJjsGljCPS+L+V2aQAcvIiXUPoavOjqo1NoUomai7trgty56v
XxfBCJTpjMzn7ICea2GggnISlSGKSBbLm63AaIHU7GFE3NpqnADrSaE1eD+koOdEf2MzWvv4G7pq
8byuVwEVAXs0tw/dT8sPogcWGQEuMbBK1FZNLxnlq/NBnEOvEe4iZM/fbYdykT6uI60wAgoaB6RU
ODNxLZQOTpxbs8ZKCjCDjspOyVsHXF+7pNb04XyNiR2w5fC8yDBCo3Ip4aMZ0ahc4PY3L+BsMDks
cy8JJRwpEKKLkYcB22DdP1Shov8nuzU8vHM77KrhwBNMddPs24agwrVInENoeaKWqGAJH6F4pSD3
9JeMEbsFr7atbqNrFEJsWvNrXdfKhbkEaBVJiJL2bBDxA6hvcNkQIexRX/NhXoLkYoFKYFJ4XYW1
jhuaAzvssCxTka0Q4tPAAKI/LUWoGyNHPm40NSh6mqV5mOdK3bEMuYsxCgigBRx1NmjrpQQlH4S7
Tbq14qc+ggnuU8ie1F6fBtRUsNOgZpopOjafwjeMFcyY+tPsBEQfzeei8ig01XBvrDejvdSdCxlx
XUnDFoo5qj0aTsrREtyO4Vn2SvREZi9q9mO8f9BhaHwb+5c16wWUEHtxgo/grNXd7D8gp349aNiL
yGupn8AISOUrQd1sWJhMBUsW6j+QVJkEjyd2oAbWh5NlIN3klNGNw8isHFY7SbzJ3PMSpn31OeJt
dxG+eGzGWz4qil90bqFG2MDhJC9FTvsdys85ObPHehe8s0L+mYe6Ww9Y16CM9zGsa0Tzrc3qSbPv
BUig7yAifL3Ruew8PpmME+d2znHqVDKrkaT/YzUg65mdg6RtsSQwlZfEpa0Dy2bQLmxLWOph90qV
JfNejzuZj1q8PvG6/psFTw4kVC5s3T7B2LksqDh9nrkhyA7sCqFzl8bVqRnsdxSZoNfDhMGBGfaK
tommjfDw0XKII7dGgYpETO7V456yaoAchlsoLyEeF4bl1xixWetz/s6aYUtxZViiZVwnmzexmDFG
WA6mKBIDMd8yaVieAtIKguRsZG4ycbtPCCEYKM47Qdvy9iGYiJvxl2nSCXmtcCrphBmjMBRtvqnE
N3cj9B5q1s7q+3D2AZbxkDHEOWO3iDMx6pkMjmYB269JBqaVvyoiKnQgj9NRkcOO2hxEEu1SfRUg
lmlfq7/HR+GCZAEmJF/o6WbCFE4z0OGR1R9NtFOmUnsDnpYrn89wAkjJ4Ilx98Y3Rv4MNkqwTry6
Ht8wT4A/YRZRL7rSDPoO+t8WpgVgMoczYkOEfMLSOr0gmb45WwW8UlUtEWbHeGhWAirU6NVOaZD2
ZuXymE4AZItGTU/5eAxsg+7bbmgbGbow7X1mfXpazDylZKg30A0FbFKQ6afbBWSTiZ5Fta5eaAqh
7KShUnZWg5oAVcqTU6rFlsq1j7SnnuJX/5gmp3YoNtlWnGIS3QLVLYneljQrzqZdiIoz/X7CCAE1
GYHxclJoWCtixGcL4KzVpWn3aLNTneiCLy3MSDept0mfcicKO4MKixnL1auKN8YvjWoSSEUodv9K
PhuL9qctos+JhjeYLE7nmKKvwfBS/JooMkuagFgpSumoh9A46jqbSuX/ymP//nmo6w+fRpun36fa
jGYUliJe/6MmnT02M8jNrzR5Kc90sOuQL5+onQ3MAVEXGTZl9j8/5GiBkfn7+FdSe5Br05FW3e9W
rf+j4/0r5h0pHZq4FUfJ9GhwN8Tnf9+Q6um3+dAHBKNRFv79gVY2isT/Pv79bexYfkVZbFGOqch7
aEj5//6ai+gQ2kJVp0FZLnuhgeIpZO0Ddbu5pQzKYI8kEP9d+mD852rNVa+8bTJUrX9//b2Ff/5w
/Wsonrzy75N1Fm7HlhisR+zBaQ2YkL/f/PsjXWcm+72c319/n9Tq5m6JZBIp9oXkU4gNcSUnXb0W
Xv3+mNaH//Xc7wu/z8kD+lmpTrG+MR1oWSj55UjLTmNpam9KCeTiCPW3rHltRbmz0waZ4J78Buo6
kyuOmubINNDAZx2QzPW03KiCTqhvE8jMAllMM1d4OwUZKOe/XS62RH7hV6RlOR5Bs6vQhqKFnEZi
ZIHTlgKhpcYIgWAso1MpQJRR1IXQb62oizswzxrhlYfRUeJkQOhvkHDKHoNJ853pXPccyKOo0d0x
ryE3PwiJ8qd2XssKUSF3u9FcNtZsohJ7bTUAQa2VyheEnISEcF1MCnoKmU0aaHJNIgSQRG31y0OW
zo34qAJFhQXbTCG9dHBPHnAOA63VK9uiUouQAHyuQnImzlMvUTnSqnF47uBV1qBWJtrwx7oYttq4
FROJavi8bdxwHsgamsRaljZuunwCh6pVz6LKzytmRjp6+F3Z9247lBD2jAOd2loi8ubPPCAV1EW4
QTpoW1STTE+FjGw9hxBFiIZDViF2pZSoUCArs+Q1te0IctUjeiLTCD5KQxi/nmCEFHTkcooqea3E
fguxnraEJGhT4ufKMBI09OAgVaDMJgChPmUhaaLhY0Qyg+AVHatEf1UsYodyxtsULR1PakY2nNK2
+YNCwQFq5gj1X7FjJX5rHqFAYBkj8jpUapBX6ZcFAqRJmbaZFYHDK8d5jEsSMANglR6Sj1rAdsRk
meC0pRG1TUN5RMHtKq9RFzURWxMIEaoXpbQGzCPrNFtohbajYARiPL1XCMG6gpBBChTMA7pJ2pPI
2UWLy105RwuOPWTPOs7eDTRqAlH7slJLO0QDB1yhUXFaJ9Fd0okMixkHSZD/H3tn0hw1svb7r3Lj
rl9FKJUat3bNVZ6wMTYbhcGgeZYyJX36+1PRjRsO9OkT71neDUHT3QZcUubz/MfpOMRqpLisLI+B
VDgmTJIXPIcgB7GM94LQxYj65St8YbrS6tS1Sl6VVn036wGFFEQvXpT5KDzniRBrpATK2NYDrZMp
YT+Nv82tKLrT5U0n3eBDskCIzjrQ0j8WY7lPE+qb6UK5yMK6OjpGe+V5jt5lTf/RjRyx0bpBq8LL
e9kY3t2Amx5h40QeB/3Qy0PEnpN4CjTHey2XHMVZY3JLbfu1MRjnokJuepd5xFAlKSeJh5ih6Mr9
QKdf7NGXoFHSpvNUoFTSuPjS4TlLDFiguc82qeD+nexXL/L0Trc4/PB/XBOZah1kNh+iKmf6n8IX
R7r4Omi17VQUbaeHovE2yhYBrV7NCWNNf8TAcsxD8VVOHU6aGuCMKwCuAUFS7xwdR6SEyysSX7Ag
FaI5mPO73sVFS3GCdSgRR+D32/vKQ8VmTSxJdUqBcO52B6xSZF2FzqtZVMW2qFyavnJugrZ7r9vy
o3ZzvG2D2M4yv16edCy7gbl2jNw6efH0ySeYm9ZOKllivG8ar0ojui0lTCs72JG+vdNJjbfZxXNT
Bmg92lknx5R7JOhVslraGi81W/EiWkQG4jVYYRsHL87AvOVYlbmxIu9QUIOC3SecVtkQN5e4h/fC
NOa9luV0Z8fxLq2dI49I8SkPrSu/RLzeV+N7Al3JIMPv5mqYNd0BG8bts92NO+rojOOcINMwbN72
epyjjfS795OZj3tpyhO5cVzdNervKA4up0F+cTT7DdYrDSbAVCTEdD3C7+ooZRFKnPmGMJ8PFHR1
IB9zsm8TyUxYAUS1U89OiBvLrTP0Zq0a95Vw0Q3GsMhEAoZCriqqBS7Nxr2fMMIepsimKyukfGGy
StrdGWQIbTwNSS3vhiZ9CAXprxzG2d5K37tRZV73YX0KolkeLfgsN0vI854UpA5SrK41xFF7H8cp
eB2nIdmR3v+VDpkLJOrx+2oV4T3dV/5HgzLQU1BXVyGFfdsU9zHuAfMlXyQSZgif5dftyazr5JSJ
+LF0FXseTMaUiythzBybvtIbI6OcRBT1I0/pZd0Y9ZVb9KznitYJI3CIPewMWMDIubeNdp3PDuko
Y/0lHcNT2lkSOW2Rk1PB2FnppD/lbLt5Bu3S2NBAfibc4xCqhz61un2EVQfiYYFIMBFHbUrycdZs
bK/42nkCf4D4HOJWxw2qNRmoCdZU1/rQF5Fex7YzbolNcjeFp/aNM3HV2pa7cTTrkdfaVNPlj0JJ
NBrddGd4EaSYVPO68ItVQBQdDsigP1mjZLblaBlsZW20aQ0nqy5utZ6fR7oOWgJf2CtGuZtNdbKT
OtrS4ULfqqvvbVDDm5SYbjoUt4ZVJBdFv6Tpu9RFZ9mExMWQWKStcG+NKme1MNoDWbtQzC6gQtNb
+QM+oBs9jSdDZTTiucHamwtcEAz0TU3nnYNrcqntu4xTo3yl92ydp86a+d1+CU1M0Dzs70pbAJV7
/j5hQt8V0dLGHg8nYwreCfzIUdkGUCZ+iYCbMLEu3dWqex+4gqPdAFUULsvWHPmfk5lps/IHpDIu
OBXBb3vXBNLMSs/Z93o9BZtsZDkUCqlJH6M0JdYL5XfDO2OKYWt79GnOqbrC/jhm5Vcc/BeERjsv
9fzUtEvOcBISha74+7s4XuY5SK6m+MZ3CrQNw/Nkj4hZJxpSrOM0p0cycsdTa4ykr8SvkeMymEdt
/xgb77SDHj0LumYTpuqVsL/wPoBZMivKtmwSMK7oyP4cdV64NfbSqXdNDXVr9SMwwFzR/shIn4ni
GLeFTXRd91n0lMBajBsNqZvb1p+fEkKK+HwI06mngxw+el23tqOZniuhoJtFyBU0Z9f0xk8yiU9D
DYXqp3KjBbFl2mPJYQ3vK4eFN4vl5VhVMZ5J77lNgr22hmcunHeub1FdvkRL1FvNe7quw9A51UF+
JB1mqb1dMCazuh+DpNqn6OAoNOIvaeH0JbVu6RSFHuwkRmi3WbfNyUms+YYCv+aKhAJgfVpcAhAC
P1ZUw4/1jRS9e6IU7eiMGHGymMQonc4hZ1P2ya/C9NSGA+qgNNu6rgPkOjpEPWiz2mlvRQwOO5Jz
FCMxQt4kKHvIbog5c69E3j7iX+ee9FFvpjjTLYsjZ5wA96hivs1cPkoSI1A1WfKC0AN4TlPXK1fc
gZj1edGxUDRLdH55VdpdCgLeg9W5S/hi1B1SpZrHDtnipoZfJ+bhHaFGwBd2zUeWM9ApE5a+ESXQ
cGuXuPgqUsMH1mEH5x32rn0yWNbeDoLbriGbcSBudxm+Qc68Tj2wmtbbDj82cmD+sfDzfp1nzkcy
4dNVbLdHjdsY0FJ8bO3mhqrzAAXU3NM11rIyTGuWR765jmsvmlxGUqPYlO44bey+dTBmM0YYnEz5
0K50BQ4SpvbHitl3LQvzS9GWcPampnWRRulj0uy8gJe0tqhE1ZIHPISuzfUg9qEq/EtZFYfR5Zgs
NU4LempBwrsHaVI+0iiQ3cqqdlWy2BAQfJbCEccxnK9NU4mdRUrEjn1a6nmZCpCuZ5G5Ge0ZOSOC
MBbqg8ja7G5IgnQbD5Dr2eKPrCqPHmZ3kiczzLaiUC6oWRLSFzbuXY39yPcGlj5iEQ55rmLuqwxM
impwW8yS8YRGzHzCAz5Fj76j0JtmBDKllXiKnnIPL37KUL9yvTkj6BY4pdEld55lhteTly1+AeiT
0Mnfmya4iGsLcVv7uGJtRpsLOyrm9dj5WOYloRC2F22QAZJWG87lLu6rI4bGL83kJYdgrs6ZkR8H
t97PRtkBOeR6M1fiELYotwOvKw8tMFpJg8xs+tFNL/lwu5nz2ZxZDB0TvNo3kZFNaDMoLXU2BCI9
GUYycfUq6q7qtN23E3J0tgggJ3pPsn7uDzP+l460UUtFV76Z3li2Nh5YdyV352di75tLuzsqNwGx
8eEaB+NdVXp7uhGhBwdYTTPk+s57WPTSu2YZWpWZ/Kyz2EXXnJgXqV2U0A4z+q3+SYXjI7CDw/rk
c8o53a7y2gYDRVCfwkFqCIl8n7HcH7y65WxpqC+C6TdamiizhhbBPOfjxNu8NZY+j147yxZqqsPU
SYSTEZzhwOhc5ihDhcR9InSxpx1d3tpa7RXwiIrC5CqeaIy1g6a55vnkOE3lvEodk7PT7xm3XePV
wllw9EXyNCZcq2bM28jTwgvNCIt9aCRNksD2DtlrJzhGJzdyL+rI9vkP2udKarnup/ajqZ0WUjHh
Fa1roL/5SSTm+ziFKpwVtLwf6BD5P1Q/ObgzBHXzMU4asZYjkbkuWvOuRv4fN7AfcUxTSlVk12Mi
7w1Pq60ZTB68B8n+n3SE/HqKa6QahlswPLT5uo3v8nl6nOcJC1kAADxUxTW9Zu/nuNwZeRTd586H
TqnPY0rPGMk85kUNzLHij1tfWGC3VmceurHAHYKCRFQjegX/oPzsKm5PUpgf25lshkIGR4/YgYvA
cX20t+pdFxTqLjP1F6mxkfgOrhBF6+BF52XZvZPkT65+rKvKeZ3t+zLJ7oqxbfZDOUMDpeNCOsME
dQFwa2ZfjVxIa9Cor6oJ1K4P4PIIsFHc9HOwJUqJKnKBopEglxdjhlkQrl6rCe+ZgYZvLbIPHFhq
Q2scSkkKwI+06n5Oqvy19qIGVLe5bUU4nEq0lIpb1Zv916Wse+0uGSFJPz++DD6FLOZgrIlbQyTo
mdW2kSE6gHWbJ9ataNXOywp2Gt1vSk7wy0GMJ6UiubciycAfX1FurMASPKiLet6NxGxcjtOE7WAg
QSJx94W1YC6LMVG3gBgTdTJBSzF1rGeGKaumJ5z2ib7h3Y0b+6kMgi+yMKpNOnSfSpdP3EooKJpm
90bmAkQ69TYdncqZx25X+1hpbOJ4h6Fs8OojGB9tIkECfFt86rw+drzqRg+tR0ai5ahiull4PS+M
bAqvVVC/JtCUfV98dUIdoZDHg9oiYOakCQPzxSiQE4mIDqMph0dOIOOIJ4WlaT+VAhdU6G+mjjxP
Sr85Xm1WuVDFH4auexrVPN/kzm1Q4DTOBoNo/1KVaBdJVzIMJualhijgaxh5d9dnbbyJdTdc/P/E
t3+W+Bb4ZKARjve7xDcYqR/T3s7/w7e0N/P//hHvxk/+CHPjZ39kt5n/SVSbLX9KaiNlS7K0EiNk
B6blSSl/TGqbir5XpZf41PgW2E1xY6EqsLJ3o3Sy16IkFFBT0+xdejlxu+CNYXYtZdE+p6nbMVyl
dXAbJz6aw7imkMiWffiYzVZoH5tkHD/HfZJi1GskVoKQwCuUCcsaPggsAOGYe4+T0+s7AnMkivKJ
Lu1DnPr5q1KTc1LNQO/VWCF8nfMWCM9OfMtc80doj8pROQJE2QyAPgFaurKQaHSFm38pTW8f5fl8
nQZLuUHS2O8yasIRHKk6/NrLubiJDHWV5QOK8AkE/nkOZfNih5H6QM0H9sY2DL4YUtaYtXSO/i20
w1ivi0SJTepE49XstUJfBMQOffXoEIXgWqBbTxXRNUtTuHft2nMJR+EqA0CU9slink4vzXQmAGvU
Q/wy11FJ4HXYrR0Vxs9iksjwpF/4226J04PedvP7ifvnRiZjzrVq9OhadR5tgdLio2wQP5nVWMvV
XBTufRFHc8LrTPYtPGtsofgVFmr8OCvJmC7tKnidiEVHYuC3HkWPuRqObgC9aJFufxjCDCisE0sa
ZbWop7iETr45vTrp5JYXZlD71/ZUBQznykNS4VFOFU0xRgrD7D7FRuizAydFzvg1u/V9k9NoJDzf
4AuNfHOCnK4Foy7zG+GFwD8+AUQ3CQD1gEzEU085sbQX7mD3kNhx5eGsmaeRbIDICw7SdBGpRoUm
kIrg0ZsyRsyQjEvtoHTrZmVrUoeAw7r+0KcFHKGlE/HU8RVwYvRzk7B5yeqrJuzLZkEgVvwisWfS
ClqJiCykR+iRSFR3Q7ZNvZ2DKZWUILvqpRaBf+tq6narunTIGB88j2hhTe9NFfCsj4nQN3NPVtlj
Y2aUaNzNhs8lt7aJFRqAX0sDt1o2D3b+yqdqafsyLtpEZejIjAotfDHMS2CrSXFIlVybrleE11FH
CUMhaOQRdq+etaMB8yZhvY98fpuwa1ZpTqteN0ZrXUrhwCvTxrQLS1FvjIqqFeKVEKUFlneYejvb
dNSO80JLeL2EugTat1vmL5vLnUB8KrdFuEljQhsMD2VJMgawxZEswGLE0eoDcVWZpCN0c/iO/NEd
qfCEKBL4fDmZrbmmm3XCNd/wLR/GEeO1otdyVfotz55dNuTwOxWdZF1HAtvyPm2SlKnXKlqE4Onk
7SVY9WmQAAa6wXjTOMOA+beYm6PbNcPBSofi3SRKOMikch2aj8v+nRF0d3OMbHTQ0MJTrO6pW8te
/bayV6mL1qBK0u7BGKz8Otf4TbqygSscHXFPEyaWU79Ymkw7NmM7MNRlPMGNDEaLOzKEfc1ntmC7
fAxs4gHYp7BjUr9rBc4tYe1YCjxGx7oGtvFyQn8vRoodd+2MJmPM3OXbjPzDlDIGqJroM6nohCQf
S219K7XeufXQERkPg+Q2+ZfA0OmepMgCcRjr0kVE3eiVE+AIasaUjpPCmT/I3LafPNIIV3FGnAxd
cUznZJY8gHoPxxrAFn9N1HGeeBXnBl7J0PhszmNF90kWzTdmxptLGmd6C6mef8mimuye2Ua0ZwTp
ifMkGNdRF42b0JqHy740kdx15FRFwGvXxaAStDEFxa2t9WK6AdmRUYLKOsR65QRNj4tGoY2Xbhnf
EU6JQHaW5aLioWsbH2jKS0rVc/CZdYc7w5cK1Wsy9iPt70ZJY0UMMNb5+hW+ikTpEjNz0XOym35d
rlLbG4ii9osnuj/927iPiP2P+PyfiCj0V0EtHFIgxvJGqCFZTXlkPlh0eX3tJrt/pkcGiV0zlndk
60TrSTTmhirs4UrNvb9PTRszXZ4ZwIS+lXPixslwn9gSxjfu5IvseKilbPRptJryyhd1B4nkiJuu
Qzgw9g16sEJP93k00HW0dO8VhkiuewVQmIYDQ6hFZqkZI19XKbbPyvY5M/PoRgQAa0loJLdGNsDr
Z8r3LkmbJ+cu7a0/GrjMvI43RZYW14mVh+/J6tW4PWqn+zglFoggPWXJyVJZt+usEIZ7FuOnoh+Q
BNNG/CCVxJ4WpqRhky1LIlFfYFsgEsw+zHGoTzNMFnpU10x56ojXd9xB3FsRoOZcpfVqgj6ZLt2p
jz/UTd3dytkdb+OuCnEZLOc91/j4EmdN/iBjm6yQwRXjWmuZIRqysZXybB6ctr/rB8K3AWrBk/on
sO4gszBVapGZmCSivNxVo9cmH2zHIjYJEMwduIoy009v5iqG2Sipn14PwqU4URJET2roOL/6vULr
lU0lBF/SevBpNi6ltoWPjCjZ2mqzeNDj2GyTbJmYQRL3fJ6spWWZ38l6wuZQ4r+MjHrVUDxx+T//
R/zP29yT0qJ20bexs/7V8BP4hXkgt1phvA41cfPfp6DG5170CetyeT19eaTy9I4lmYPmbRIq0y6Z
VzEcSgDiwzzkh5N/gzMEoBmsav4a1rbEk8h2OEL70RTfj3sbjuJvpqR47uJtNenh9m1UAiwnliMY
WXq/zUuSeDBApXGvkzFC7A1/U8lokdxXIJ291Ps4sEmD1QYyfzteD+CtH1Qyd9umrab3eqGPziOV
0QfPtTNUj8NCOJV+tOjSmauCERkrucO8ZP3Q3SRR1qJggcw9enZH2vgyZtlOVWyojE8fz2OW6dKt
OxWz2PzNrFXyXahdFRSrcZLd7S/nLRG31UHJyr35tzNXV8v+hmzQ4e5Xc1cRTDzQndEiemT20kGS
b6wxz4+mZQTHtyFsKHi8IyPAzOrkZfd8nsQoWc4x9fTx5jyOef4hIH2s1RL1U0VDAdSLv4KdCB5H
B6WYaxLrPVLtvKHGi39hhxyYBK1dZjwj24FTb+9IzHXfprhq4EPmzk8eKaeqP+U9oWo64BUdorJu
icBU0LEhVG6Q+eOWOx5W3+q6+3mE5m+pjaZFbq5Ix+NN+tW4N4bu+B6gMt39OPLVE7VOROLJO3tE
pefbuFV/P/uVk2XfuGrEKJQZWFIQvVGwAviXNaWxMXvRrv4yDSr1IiKMmG7Ed6c31IdmHNZDm4SY
JSwK1v4yHvq4/ico8I1pl/B3b3MiFR40mHS+mzwry6mu/jIrOkVmv+PtTI6ATBZuGR9KMvBxh3Vo
pn6eHLPcKaDfNH8Cf0QqvoyQpjkJBkYx3JoUyIJwVOAfs/DW0HwOfDJn6OtfpkonmsajHNzknaNN
Dk8kIrsxxTpDoxGfcmjR9GWgtBQ2DVpxt7Tssi71e28w+qvz7MmdQVhDF3rXrjPIu3jsAk63bo6f
LWHHV29TaEAL4KdyrsWDTzjx/tsQGvWOjeZkMi+/TaKcex22wwKYCTKSjMkLpuXqXWBM2cBY6Ir+
ltFi2Nn0TOFkMCB0gILL4jqaG0Pvyc9DmXH5bYLlA3HuTNDJW7/WQ/rUm11o1PCMZu0Qfa/E5PFP
DObY4uFjiIy0bSiuy0SI5iGPSat+n+UFR03aKOWsHIBxFLYz1yfjW1TN2YvVcrVv58RBCXPZcl0W
DeuJSmt45GUalm76QXcZYtllIq51WN51qf/i2fBzjtUukqwAaDKCQvYt7oe3IZm+L6IOli4Ba4lG
OI/K3AQYqsLRzLaeSI4/zcxW4hCjgIy9MZrr8+wcu/I5StnfSsfCcthX9y0J5KCNGcpFs9+Rn3h7
nqUJEn80I66jt3maJwIpClgwWjjm6TYu853o8Xwss3Q1SX1wlfzw0yxNvRCpspUKbos+sE+cBJQA
LDN13CjrPS095TZFiUVRGSorylSPg1ike13PYc237VCY+tMgOFvD2CD9pchO54nbGBb7LDmEBJIw
drshYDhHNx/CMnsTbosFkkmaqLToxeudYkcL1Kn34CyoOHg3aoPidSyEwieuQgReyf0iSUqaC3tt
x+F96GFPqQLjrm/b9LIWOP+JpIcGjglMFBK4nwhAbCp0iZ2lJKwlL52jHlozIFzox1nebg/cte+s
vMy3GbMzMxQpFtnUvJ6Hey8medFwmCSnkHaeKMBnB7bcbgcrZuvthtvzvN/DUhiOJLB5IEIgs0bn
1NRIk381/Me6glwHYG7DWl6mwQITZu7VD8N/3VWYjxXCfGWPn5suOiRt+slusmdGbHs3V7OzLyTS
g6pVXAcZyta2bbe1k8PcUrMqFNNzZQ2oHb6vCN1YupiBOA8I6mdeK+Yv510BYqhaObaDVb4IbpOx
e1KK1WzZGSK3z1G1DvLwbWeYXSNHnYI3+bwzGHUs1qX25HZqHWMvYI5WP20PbikeOr9cTAV2t06t
FtaoJc9pnDPxKEU84VinZbnVZrOVTQa71FDM5vVI0RT7LEod0MraCKDJajK1MhWTapDFiyooqv6y
dHiegaCnMU7nxaOE+Vt3jvcuiFmrEkgBVi42kIbHYS8HXv20ET1uWKWfzvuIHDgnzBToFNgBpVIC
q33eR0ZGulVh9ObG64Jh5yXZ89s+kupQ0vQ7+du3nSRISrLFVANZayj4QdXr+SHpjfTTlIYEWywv
wKDj/pCXcbtJ03xcOy5bNUguJryQoVcJXeNw/9e9pSjaL1nmY8z/cXeh9CBDbkeC89haParbFLO6
mYdwQYbeSmpI4cfsgzVU0d4xuurOGmwevN4SXNKB3p83nMzGqJpVMyTG9zXHkCUZNqbGE2ZC2HtD
6xAa7pOIv2w9th28UMkSXg6DBqh7W3+8Rly0o1eCMg16G8TK4zfDbF+jR3lpqvi5MhuEDr7BUxeP
wUXocCeclyK/ZtrmHOiIUbC+tEVaMif9sB25dlGj809J6PnFipRG0niJi2LcZEXerswSK5ThYpkI
w0yti76zjwFBSmoY7zMjoSFIZg8/LU5TEtArU1XD5rw5tZbMjnZkBkjVHELnkCfCLHz5yxbVZGW4
E2X9YPOoRwp0EmADYZ2H7DciqXWbUESAujCsj6G2TUyX7FZZPATXQyAIgPu+X3k14cCtl6kPU66e
f7FnFVQXbCiwf0UVR4xn2A73fVm7a4TZ1kl0KdmGmdcTllzFuI0Wzg5wavO2fPkGQ+KUtRGC/D83
MKeQWOlFtUdhSWufY4jqaKfDjMLmd/vY0NEKGnpxhwTN1usKKdu6qGNr87vtzFA2Rp2h78RV7IqI
kxlWtmdbp3G1CSnU49oUxAWf1zbRJ+F0HyIKjR+cKNAeyc5jGXcI26kPR7b0r/tcNYpw6i8VJ1aL
gGc2+4dAtuPNecEbvBalTjURpfF9yTM6ShMjelhRQFiszZNu65PVsK287Xyaf3FXiYlzyFEmFfAF
l/Gy+/UjSXOY890Vzb+rvJ3EzwugkRO46xLffyEz2DC/sVFE/bkPemZ+bYQMEn+7E3alcTk0QYUf
A1CcoqSToF3s6QyMv+2Gtf+xKLpp/5f1cNKRfbLRZv1lRayRbj4kiVNBhC5AudGN1Jfo8lDYoKLE
9lni3kVTePW2K7YpVXMUOzXw+lNYdIDNOK/+4dqoE4mBHoGBnzXEmpSCWiKM8o2qmvrCGQ0SgpyS
0HivyDDgyz4/oHYxN5FiqEIkTC0ISr1/sltao0fsz6IZ9Bb1IFTt9dt+OVnJsG7ymoaI3yyYls9B
QbUweUaA9542u+150yxKpzkgIfQIWf9h3SyN9lQOC0dqiq7bzHn86bx22ovoEuXZ9a9Wz2TRb3IL
rGa0SFdxRl/jGeqfHRLQzKB3j8YUMkiOon3Im7C56hcVKWDWvHZqickvmij8ynOY9zcWABVZ+FI7
pXEXB1gMfrGZTtpr7tUiiI3eGIHAd+WpT1P54byhUnzjbxEhUH670ANm9dkYO8wI3xkCRvjixrTC
02+3VdrZ7svcLq/OtEE8+BOVMEQr/Ly2Bmn21IOGQ3eQwvQxyRMMyiUd7T8sr5afkO2N6z9P7GQt
2Gh25y2W5gjS2arujpqWr6ZhfAQXJIv97xbasunaNdH+zqkthbV+22x9vmu3Tl6BvX5fbxMkJXvf
iprrtxV3cNzPKo5BmX6x5gZ5RkKVxpj4u1U38sdsU89ttkFuxo7BOrFSzvhx8j37YOOY7GJTXipu
qNVPiy8YNaNo2aK0nqf2lmYFeapiz3/qRW+skrqEnY5xzLGYh7fnXXgOUBg2Vunvpf5y3oenMWBV
yUX28X+xE6uhkfQrkB36q8W4s7xxpSeio4bOI3HGaHqU4SDQt+c92S8nKdhjZkTDtJt8I1aiOC82
Yw0N/rYx1024U6M3737amgEve9h2UdydOZf/aHPWg+N80k3Yb5KsxkfpRlQtMqGsXQwJWL+G1OB7
6NVXvR216582apTexsYXRNb+Yqv2i55Cp2RI1zXg8EGHlrU7r9fLluT6LbmPgY0bpLat3U97tgYk
27WDWoVzU35427e9QuKWpYRvfaZ+OrssbkYPbebb5t2iFKFOYc5Pb9t3MzbeZd93eqbZuwHZy2wI
/bVj+oRNhLRg3YRxv/g4bNydrVFzBwftUsfjD9PI+uUQg2TYUr93a/nxvLenpRovBtQne9eocH/N
+SDWmlYxBF61n5vrn/f42rJYFJSyO3RKc+KheS3yTZRVRIkMbYlSd4GZZfe+LSC7xra8DdKUyJI6
6yqBfsUmBr5PWyHWfs9cBrLrWQVyQvb/KMvsbYkmgyadwcNy7uHMdLy88i+D3O9InXLSxFxjwQjm
NSYHijn0+UfXHvh5m42IbJTdG2TwwE1SLO2rwVwjQFYozEPHIYtU+S4Rf7zx/EpvY9gr235G0N4n
77/BCnY4FqeGvnKMcR39X6GTfZRGE9vrMZ7Cz14orQk5HFvLN7xBhO2S4eAVLrqe849N1fA9/AZA
uD0K86Xy0UMt64TlTEwGUaYBzyTJa4ZR0zRIudfyYUFYrifVm4uPZ/nLojkp/vzLZmNh8BdhY6HB
HEya8nSwOQgYuA2EvQ0+yQXEqFULi2PKV6Rnyd9jGH1PDuJUvTfKAdv3b3EMMPZaXWqdFS8LmBH7
vF4u1+c3AnABM1Tsx6shuFrwDCsKb1sX/f93TMOw3L3d2e8WWIPYP94y1PF/RTY8ibfHKTpS0RZo
I/BVjVz68cwW/grdSN0iP0w+025h4uxY4I2hYw5QwBhkg7A3vMEbyHSvwJ/93T+EODA46XfOgHfn
1zCHEcwO+j7j+hvUYdMjE9kz1eg/wB1tPb6fIAv/O4hHH5FKyUfw30M96J5rLnj8iIn7Dn2kuruz
iUX7X8IfrZiurBZxnrJLfx2Ybbzu7ZpozQX5QNvyaWaw/Q5+UApCpB1i9T/ZT5wdm8ktvn7HQMqB
xqGifT+3JLPWWbs/YyCmZM/GsXKb15QUMFp/h0Jad3gqDOflDQnBHpiTrICicwiJay+qCs0bkIgX
6dsxt5eiSqKFJEVLm4TcJGkrZpl/BIugaHvGmRqs3qCR0CeWABDt5Q0egfqiHTqnB/NHgvU7ROI3
LBRxSqr+d5gkt6Vx0RZKH3+LlYRBa+4qIb781/CSSllq1ZmSuCvPQq6+4CVlfutZkTj8BJl480BO
lNOaW3rLnn8Fm8zpDOcbq9O4sOrSv3Kg7c8QCrINUnQUvsbapITM8IboYBj+Qt1a+WMXkYL9B46C
SZJ8sncUtXxyTVlevcEpuQGbbuGk+M8hFcdS+q4ZYZb+Y1xlUP6XukshW37AVujqNa7GFJnnd3zF
D4OKiAGaen+FrzhGQAajC8nyK5DFM9zxkS2BnorvKEsosoB0SpLovjHNv4NaMMW6h2KRzP57vEVX
HY0QGTfvT4CL4fqfRpaW7a9AF52EmLCLOHj5CXRBooBwHKvzGXgRecNJ3rsffwBfwOI+Op7+/Dv8
BSkqFAcVE28YDAM7yCuqoMt/BWJ0GAx3Rm1mp/8UjOHcKe6DQb2cARmFKmGdqk9Jf+zytj96NXF0
OFjwsP9jbGaM7b2VKDDaf4/PyEEDOfjG1U8YTWsM7oXIY/vit0BNK6xqPXigTWe0JkeekaX1eJMM
fnpVUaC56pKqvvkLi+4GhEQU5Mb9DrmpzeClyM3Dj9T6GbyB+CD4rUYaimQHyay1tis88Wvddhbx
TuexZ2ab//NXuqYniDT0plwiweedXSNUEpJMX5/hCWVwTijKGfXxqsF+LrOlWSm3BkagvnEjBhvZ
MwI5pT+b6740KvuPH0dzzux1mJh456N+sPjyM6ssK0YGkOVgRMKCYLgsfLlIOmv9DTNqY3e6H/Rg
Wih2WhKWQOq9NdIXInyRIATu2jcb2r10FPbAaVaY/PkrszWYHqE1y3/vxAjd1kjK8Fxn7UjDdUbD
FuI1BvG1nGLNl1xgp4QGP5KUM4fciIROGD/Id57JKDF74EK9TwK+M6HUM6lD3/mWZ1yDjERbP0zk
6gxHhR0h2nOkW3wwwEwR8o7VWYcQVwI2KzNRH04DnuHv6FReesZ97ibkF/0dOtUm4n0l1JefAKog
IaIp6t2lpPr34FQj/x97Z9LcRhIm2b/SNvc0y3059AU7QHAVRYp1SaO23LfIPX99vwiWSImlqq7u
meNcYCSrJIFAIjLCP/fn2eMEmUN5Fl71KT1MH3xzTs5So8J10EIwdvBXz+YzHjB6SmTijxPVpTIz
IFjFMhNobZi8JR8Z6Kz6Ov8+y+zgLEOE3h+dzBRKAauXKUNGTiaBEoIV0utQ6+KcDPQa9uPHUOjZ
sSjhkPZjfm/qunXLcPD8qm0lUULfZYkA7pZhcMpG/wPbj2UtOo8SBmigkfDPEbaOUKYmHZmftHoN
fSq0O8D01largK7UBonsMoMikufuYxyk+nVlQubPLaggabRcOZ7BNYV0rrSxpnS/eS6R6jYeviVO
l1Pn6Zx/tVd4OfZmKyxiqiEs7cK250M/dk+votkwUtHojNB0fghnUgUy7b74bAXuBX1QByaZ8+0U
lvrR6LsjkZZmrbS0sDLTPVaP3+lpucYg0aivOS6WDAzWyrYx+LBvZye5EDVnLB+YxYpC7eUCbsTB
zo8zUdtJZW6dQxCTwSVYxsdG6qTEc5kFmedf1Td7IM1Lo+yas94fNjFfJcKx3dq3eUx1MVHgRmaC
W5kODmVOWFk+8MwX+1mmiEGtdzJV3Mt8sbHcKftHCydehnwNx0/3eeJdwD0xTUKiSp7zOhxGtW1/
t6zywgrH7kLKdCky4zkc/Z37kDFMwmU5XeaU6pLMjz/bY0M/uqmffhXuSieZDkn1TePp4XjQM7KF
hbbXCQKWMn/9quQZZegcTZPsK7H0Y+vBZ0MkKtdTnCO/S10vgWo7DIS+K27Bno0CrUfhVwN2wMHK
WlYgmQ/PZFJcqX014XFHpsgHmSd3ZLLcd4c/Sj2eDrndXeKtqy6I4q2sauyOZAKOjhcFF4vpboGT
+1UVPlbzNdnl6NZND9YAX01KghkX2L4xaAqo/U+OZi0Xs/A3yiwMbepWyKS8kghT47stwKfGWh/K
mlV9zRkUvkKJiOQROQNoUl7wiZs2BMMvCrvuj3UgAOx0yaPSD22mkuuYI+/5h4gYDMVTNHf0SPtU
zpiCJjYoSGbgwQNAUESQSDdR0tDbOs5PygeTdwZNsI52PUqyQAFiwAcBksb6sfB1bNR/Co14JNgh
uu4I/9DdubUNXFcqjuR5oBhEZMEyjAfd3DoHp2t2k5cTnhhgH/R0RigLzasWCSghmiAm/E6PNOYZ
NFijM8b+U5NEmx02aUkhErLkmJLcjQsQUj9Lk3YIjxH766s8mTj6N98ltCotN2ZYA3OYG+waxRee
N+1bmXesK1JbSq304Tg5XlXR0EZ3AgncjVItu+RposUoC1tt2xboV8MC81CPPxa467kTdGCdfpUz
j3hTqXcKgb057kSI9y6i2IcG8ORo1vm13Y4kZX7ImznQim3oNjCEJegAyZde0g4YapcDvXHTG+Xr
+VXwLBx/PbqS2oURRzq6U4Lba+5iQISlrXumxTGglHfdFZ/eNNAiTfB1k+mhx/jcmpRC5dVCFArL
d4QMOmUhx8Mo2hX27G9mV/zhTlw/yhHUdNL4sXiPxbc3eVTQbZfpKB9JNZ+DhEhZn5RfqgmWX+hl
V4RNZnh+3Dx13O6cLKnL4SlXwxitbFEFx7IwoSqbDrxv7ZvSUJMpJkE86WLzi5DaJlb0EDj+juT6
zSIC+oOlySid53OaxqxJZfGZJNlHTQ8vjLGF8Pfeb6SB8xNGSp+awNhTknjFqhB9ID911wxYvZfJ
ElvLdrLtb0RXvyLX47W6eQ1TcniYLT889WmH1fhVgm0xQezD1i6udGbnmMDIqtotYK7Io+9AirJh
Jjpw1M3ZCKH2To5ODjj15htSx9XWmAmw4tw4v0m1vg0anwRmh80QvZauVMGMF4yTsjnFJphnykOI
Nx+1mbbs34m3A8F6d3AWTDWY5ge3AAlX9Rdv9qdAyz/6s89RYWjIVGKD8qM23noDqet2noYNOzau
cJMwuDJEicXIVs5Q5VfEjFh8EaBGV1wmfX1+kXjxQKwjsz0rmdfBk3hNaeLejayrpQ5oYCUv2MZJ
dlEm9IebyWEIqf9xNWTIKcClzZ29OU0QtuwatNCvOrAzyoxtFd8mOn4URNqNcll5XXEISNXizUcT
JudAoWhPz1auwQwsEVZexeE8oUqBkDwXgj/SoGD6l0olFh+0pAZ4TfJjNSfRPftzaF7V0uzdUOpt
P1RjP8ZEjFXg7KDxofalziWJY/oY6h1Wk+kMPQX3xADZ81cpuU0YqwX0VWl0VUW59kF5uegSRLLX
XIy2UlbuQf7OTRRtlLFLScsVaVdiMSG6Z56njJohdXlRbR4YnBrLesiFWEURXMiwdqG5Sa1ZUZ96
4X81u5lqCPOo6FBvLCi7nZuTZ/ZrT59KohXDh8kLF9piEaQbECdcZTRj1KZLvRLZlXXBZXb6VZ62
ahiuLGLkLPSDo/fzST0oqdrBkJAVYwvzcviiLaFkbA10Y+qFfLdzChht2ZepVOzQ0QBHwre14ygH
rx1MbEWzEnYi0feuRYFYNXZngTryuA9kDrXkWkY6lIn+FpPx585jsquUbvUkp5Ldemu63boKAUJO
uFbW04Aw/EP8jkhYUpX+McwkuqXPm5Pv+PUJi/Y5rWZ2//I77PJncxk0PDFciDO5+ZP6yhTan1+p
b9VDAYPRqpPg0BujOKmH9vWr2bS0I3XOYgilUEtTaBXcWdAZLhqcEMeB9URp605JQKhMXbDQjk6Y
lP3rzrDrm1A+XSW5Y+s/KJSYIpSpB2vsUmqsJBdLPbhR7G2j0H1EcqdeTXanDrU0XaNsUAaUCHxe
hu8x6xPDMZWcrVZr+B8HvA70XPJla/PyZvBRQEpwvenGozEYzdGHB3YaBkOb1+rL3MFH3yywJNXb
mvkWhE+nB6X/8qh+YNjVzeLqTE/M6SmS/Diuz+qFJKe+VQ9WAE2O1AjtqXpB2/1SMcAYKSf0BiBl
g12fHPmgvhVz9k2v2wY7y48fZbUgUh7Qs0tBcP3yMjjqZVGvVWs6Z4ew5s68VyOF2BH2KVwITNJx
z6wnMeML9dDKr1r/u5ox4AsDQqNTaZhFnFHI64ASpXHBZ7NzUMi5t4dAYuh0wF+7jELwQqu1E1kN
7aSGEVbC57PRGOBofXtSD9B5BDyA9luuLyPOzbGhO7r1DgqKFkpcmnpQtLSXr0qbIL2+mMw6tO5J
8d/Ug2fI8l6flhdmy6x9PQGhugroqGsYnrhJfxUKEe1J8kNuCFtxF3jkl9R/HOSH3WomKC1y8AG8
Arxcn8N+1wm+bNQ64colQsRec1Jf0ZNdU88kvx+66CHxx2in3hT1Xqg3apCMO7f0PrQWRAoA/HFz
wkqy8xIDPJe8St9dv+04YhpsqYd++w8etF22zUezb8qF1C4X8sSqka/suYFByobAVy8I9/E/Xyr1
KgVTjf2uSPv4yHHi5SVQv6X6fW3oF6e331yNZnwRHwuC86/jmSr3h1U8YbTyOuPW4ET8zmuqL/YT
Yuha2U3/ZlQT+N03wsy+z0xvysf5k8Bhs839KCAMjQU1o5VpAywou3x7mAIBXphBTusQ6bbhMqlh
jgC87VF28bfzHC3G22z3pBPwqf52pmPDb/UyNu9GkeGvKC+n4TItyy+GZ7yYVnMt4+Q3Jo8/pju5
X3+KhvKT6YU081l8BIwivVIW1sqebnWxdqqGDiPGcQlZ7tWv8x6Bm2DFbmfXe3T56ouT7aK8fxn+
VN5wn9ZmffE6AIry+GODkRhJBQKuDdaBunkP6BP310iH9iVNrwaxFmrFSS3796/eV/+zhk6wnQsq
8n4ZD0GtvMzFl8kEUnuHVYP4zQ87bOxMnzmQUDL6l1lR6PsNSgQ9qcofGwmNd0zQY+Rco7b/dWzU
9mxWtBmCp3TL+s7EIBq2mHTM+uIYyKPeq2nWqbqbzAOboIyzdpFTQ1Fc9kwj2fUNl/r0oDy0f50o
tWITs2feeHX90QeV8aubllAFCQnIlS9+2tb1/xiksPVqqQ1c54PIM2WpVcMla7a2tVi+/M18CV6K
SaV98tBP1mbCcvzmsi2cb0JYYtNbMAN+mG2hdW3jarfY04W03PKB/95K/H/QoaSDEHxx3qY55k/Q
+31MuXyTwM50aBGt9fauqOF6zoffD6HymbGQn5VnL5wO4L9OXTFfZHa/++0QKjOCp8Dtw7XJ5+hf
DKOqqrjjWb5YcyMj9UHkcvCSQ6nJYhg869BtfwymMo8Aj8bb8GM2NdEJCwaf3sR/GFAtc3jynHAG
jtt+ElEcrrCyw97GT1n4iJKLgMfbTdlwYSZNsn8dW4VGxa3gCJTjm1e13u51eAV4isVP67eOiXO6
Wxjvvk6x+tb316H2khTEjKvttDy5+KdhFqO7hn1yQn8AAy3gADN+u+gwEwxbtTZ+V+UC9iHI9mn5
XRmBB7f+5NuQsWtsQ3LI1c1Bu4krCIfSGLzoIVWpeZCvlTs4GpoNnAO6B+nBVSbhYqCYeNhb2YRG
xLDioBKKr2Zh3YzOsU79SjTq6U3dZ/M6ENb+1TmsJmEePhY7B85BLvk7O4to+8tEbCrwOSS3GIGW
s2En5yqQZhi3/648xQEJdP7K519nZMtiX/SeaWBD1mgAwmLcW1/tXHhbNS7zo5G6xxrk8+9GZnba
rIAmwqqTYzMvLD8SeMSGjluwyCxgIZ1tnF5HaH2IsW4uz200clR7P0kzKZtfL0yarjoKA3UZaVcj
taRwyAwPhyEbomMRIwt0AMFJj3x/51hOPWAxBQ2xsVN/avE2nVnWNsq97ETiO7LHvBMSUmxn9UEP
ww/SEXEqg+Z7nI8kwmghl+O3GBUF0ud3P52rDWFNX4d6FNn5LVgzyqYIk2IM0Okj6K/tBqiHjYAg
bc4F23s36T79dSJnFPSBpV8zx523I1iosztyb/wxnDNbv0W92qUtzNicWxqTXoZ0GuVBtUefjzJC
B4MWnQqw4H5wo2Kf7+Z1HUFL9qPa5zdjtO5SyyWSO5E5xdW72R3/kpF7NzkHa8qqGOFpxJw2g70V
/WUVTpDq7T/ebNNV4dCV+w3yF3FMI9gFVTGuyDc6ax+PdtVBjzfRz8nP9qfXGR98n6Bx1vEAz9Ja
GIsqa3VUJIvkzGCaSegdsK1rgJgU/DC2UGM/Etf5bjDduzatPcBCWXponJdEqhwBwkq91DiFbdQY
sLTvcZ9LcHfmIZayoEX9cBMO1hqcAkRGpoJmMV3N0WBfWlzVgET3SzrOZ6xGDrcvs9/RwyPd2b8Z
FC5V9Jg4L0ZtBG8Y1/3Kdow7XKo2kFyYg7sfY8Oqv2xLH3+9jLwCVQjWQ29yZsK9LaeHUUI7K6Ew
wlbkX+dhD8BMP/1miJjAdokLWcFoP2bo29ghuKbUgzcAuP7Z3T1iQ5qrF383+N11WKGdKI93KsLt
nGTc/KPvb1ZvjzDWqqVtlMn+BLEyv+Q2t1ajRjA5UMen8sPLuDE0G2fbsSVi0sjMMSTIJMAsqbFj
52XPQUh/O7MIcfjhDccVQzFC/odONGjMcv82TKuNiuOK5NbKeT7SKS6nkSiVZ63wMWl7UKtC+9lx
5vqknOMRtdw6x6uky7+RBbyrmpL26JbkqpV+rk3785uXfLI5asrOgtd5JaYWchyECta8JyzDWUlK
PWL3/jq91KjWGmfDXyGZ3llNg72dVl5pOe+M4Bi61QgRKW3oUpNS0lg8vE018846ulZBOyOTzRmb
xil27WvPkF2KPu69txFnR7OnngmadLB7rfDNsUMRWXOOfxl4Js5zOQzlRte/NHVH2Qvv45tpXY4+
x7rcpgBvG9lIQLiYkTz8KSmY98Z89pqrcUG0CER1XwBy5Hw1M+UzrPbUzTlI5Dqqu5P6Xm8imAPy
6PWQS7y2UDpCIdHQ6vu3h6SOWS4cVnqNpPA0G/U+NiD3Vgj/m1n+DZrOP5CoM5vPESVO0pOQ/1BJ
1pyZCDkHSfFWP3p7GOBEUiwN1ws0QX9KJ4dGj8EGSK2nl+lSPPlIGds6D/qT70H9Ad05nMquhFrG
wNVZpwk0aK/KIhSBKBpPPVOH0ygfeALnxYjoK5E/192n1LTnY1K4I0TCaUTJIeu7zI6xGaNKnKam
7Rm4MRlR33puF6y1qia5LKWNRIocMfwXOojx20RQyI/4xFsAAgs5IimIOPIB5ebnh7zTgbuaJAY0
ebC35Ul+Cq07mN7s1JL83hlNsXMmYtPqAdLidFpkUTk09kMoD84pnHekLR7UV28/q/TxBlISNnTP
QJSXJ/AonIcTKcYgf/n+7YeliDeVkxvUgY28tZAYRebWB83hcLSATuDuHmL7Fg4VuESWSfxIOasp
fZL3TUqtpJpW90y3gGzW1Et5EHMl0F59Zctv1Vfy/2hMvztYgWdv2s4W9Ojd+JaXnpyulxVSYMCZ
2hv8inK6zYbNPBWuaZ5q+dWQNtHRY/I54AM/hdlIGsEZcY17EOrVz9KIlVN9ZTDapy+W1ou27L8Z
wM23eOHZTWixcbIZ0h+z5rP6Rv3Y7sruSJCY5kz6t9WDeP3q3bdseFuot1BM1PPTqsniut0YLb+w
Lmn86kH9eO668DhRc9oudH6B2Mj2dZ5ekU3lWygI5kk944xNwtpzLdqx5XO05wV7knxQ36oHFx/C
phF3alBfAC48QTBX//5PT0K+SK7veMVqls9D/ZeZC+Ftjh/693YjroNhrtd9XEecuVZVo9MhSyRQ
TfUpQndpU6h+nuxHK0vU9tVSBAZmMyRtbUDNbsPurKb8k58+Z1P+mT0QbQrzuFLDfqNKvjlO+bHq
uEoke+DdzH/JeLmmEhZ1OHOW0IgKDElbbA2Eip012xcdtrqfTAA0SX2HJIk3cb+EQNRNEVHzQTwr
suEIv7cDRCkOuBnoDJNSrtzBO73YAgb9g6YZsHIlx+D/o7n+DZrLtFzD+Cc01xVrQvwf62dR5Un5
C6Trzz/6/xrS5Rk+EK4qn6OqPH79z/+DXG7YpsWq4rimb+iW9w7S5WVTU4gciMiEbwdNJsgoIlja
qEGpHwQsF6eVG0mcFm5zCoFq2lRBlRBQMeXAOzVHN512lAzQaVg5FRw+LcfhLCTstKCXPbbar0Xi
+Oc5ZJtSV51xxXpK5Z/dG/A7zLR5ymvXIr9jcEwY01xDjs+B5hRL4J+DOKyeytavn2odrxVG7haa
4Vga/tmITfu5FINxVQQFDUVVGbkurahS2zdzLxZbnHryj2DDAIiccnwymy546C2Df3hk2aT2qvWn
O6bDwUORGNOdSEFIh6g1UnUHJnIdmWWGrO6Iyj+5EDu/Qv407pkEktk1ADFRi4Susa5tVCQouVa/
zvqAX6OG9AOhG/vJQTcs4163DefZM6fppsIQzew+tj4uoz/dlFYlDq1F6mXlFq1xFZkNvz84w/Ah
ddGYAEQnKB5ekLbtvg6W9msqEl4BuFvmfdLm9ZMVNjruTFYhnJQTwb6icpznmRstmY2IJ+AYI892
zPnXcHua92kYV3TWW24MLiGY+K3tjH/Tz6z6KU91fvcgdxYKZF07eKjSliVz4o59joy5o5ygcs/c
50sOD4bOiI04PT1p8rV0p5CNFbl8zd3ohFKJx6s3M9fhd+ACCIMH+MD8S8PcTze8ncgXkLpAUI91
yFRwoquDEWObZ8mtVpg8/WpO+VvqIebRb8GuMQLveU3GVOP5xRNQyNU42wzdPRjbyb7pCgof6qyI
9UfhttRFE3/WqtUwLt9j5uTRSh/K4GHOx7tuaWGWlmw3aYdOwofFbNNbbyB2z3690bAEFcj6Nhff
FI/yii24yLPJ5qA9Y2enMSE0efSADiU8Ey6gTreg2rgj32NW4UrATse7GuBxs0gnONbRt40eCdHz
OkWg58LTzBxr6GDysfOgfXz17ADIjN7VuKDHhg+gF0y8uVXt6+bKh8nEkCqt0azKNMgYpoA/I3XG
5YmRkI/kuaoDcuNeGlokwgfTIvNo8byTpSeLX8ASu7P0qAxBzxVcLaHRt1+niYDTFpGI926Q18iM
3P3Uy7fIt9ieF/gFnnyj5S/r4BjvA0QivC6yampAralto34SdRo+qMs30TxeX4IfF5X8oKfyAg2B
eNyNnBJ7fEDRfDNFfAyKxSSCGqdltjPldWYxFOTjWNUWCWLIWyiCsDkv8tLlx+rj0Od1sieGzYs3
xwxfG51FIzGS5glknuByRPlBt3KNe3usiD+mOvtbBgAw3NgbFWt0Fz6YbjUHNI/5yT6PHXx9Y1Lw
6+iJTYfExBtKIwn/lw/6d1gRjKYrMcNJsA2FbdxDYOK31hdWD9vUraMX04k9VnlwXhqXt7BLZv6G
qjZSoNOaTwge62Zs3RAbgc2uCYbd2y6i5w8ak0fxmdB3ep4GZ6eZKEQcY02sporEMhFHEUEKbuce
IxYfinBlioIntFisVoVZjfHd3E41brs+2CagxvYWVLu7LGBp9stMC7aFwWh6ZbuFTe4bM0nasVzo
emjcd07d8woW9nRXc6Hjq4a89JTpYXOgeiDah11s3nsW17yb5cBs/TgVy4c2IFsORojl0Vr4hSdI
wMtKC0zeqNzUjPtQ53RHHYXnTHQAFXmMpJIm+1SHHdjbZsbGdORdyhNOpszDWJZJ83JNhb7NBT67
C2+raHOHrueAT/hUGsZ908+yZnUeGZgJ4lMMBCquF6PtUAlLrtIxGPhEFG5jXKFRGPdFAU16kxZ1
FG5hkvDLwfGv5pOdCv56sirtV4a5ZLXR62/8gH9CrXEiofziAruTYMzq6c1OXfO2afOHdGk/XZuN
vP57zzWuemyUD45jePyeulz2htFoutsBdu0kSS+sb4Az/E0eW/J6DObWJ2XtBw8Ys3gjX5Y0gIhJ
sam9kUvJCX3RU7HSIhI2gz2KbW1oxo3t8unK8yxI1/3Iy2vl00594vAG2Q9j2U1QgBsHkqpaWeG8
MwgbY795MBKqlh5g9c7ZozNarBO5LVcpYxiTvR13znOQj8E27Zvi1oh7c+1HAP6J6B9FDc2CJLMu
b8xhxAoc5IvBkdhhIcvZO/QUyfm1sUrlMSS2NYIYTed88YKepDogcPOgl1VanuPRNe5s3GWfTQxn
AMBKs6CJpjZ3kePUEK07L7wHP2EYm2rI7KvJsqMu5Vgflvd11VANxVx3HQoYvP0sroyoZ2vC+WNy
bfb9bcnWtk2CHDXE+uxTtrKLkyG1Djl0jekbR4Q2JfapRQ/cp8WhBD3CNVCCyFxl/cRizoeeAQhr
GKkSEXaoYXZGbJrb3qeKKqBTQIMQSNzKhsy4xkb1oAliavjBusHHqstJe7jmJubfGKWnhywOA+0V
DvlngBQ3UGoMin5ynBJ1z86D8Ku9MzV/2yRu/2GAdIk3BUNZF6PpRCJyKXZZasbjcV9fUE9z41jC
j7wbPSasEgTdYwkarmYyvdNcL7ipbYqcCu8uNG1HfyTWHHt3ekpXbo4q13CgL9zwSF9OwfKdspTY
rrtZLL3HlQOZcYPrYinXXts5eEIaHKI1TtcDYJ0InCHW2bVmZ9YuK80hWDGd2OnywO8gQ2VrDgsz
RuiyBucxu3PuHahwQxyK2h7QYMJ1eTFGyXjNVQke1Eum5pBMGu/2EEQPogiLS013y+tkyXzsISEf
EQNXnxv7qGt+Si+dXk8mPXRefyGmQb/0rAj7Uqs50zO5nfTjlNYfA5bO/Jw3rX3bZEBCNJKRPmhQ
Eez8wRq+t7MIPsc+xV/tyMxp4UreNg4RA1/MVDxpKbOBAYPfPHUFElPNlNqWXI3eatNLprbpfMlr
5X5NO+qjKlYAyoUHw1ubNhlALxz/gHfOm9Iu/sr3Kud5ypgnmp0jbludV9ANSpq6pmL6kvbmvZbS
b4hTrL3EjLPcFkgm68rri101a/Y+xA9L6UJib6OmvW+CHoI5pZfUn7RFU106kG7seIkvnDGutxFb
kVNfCONkUsdycIKqPWZBb58ra9GxU6JZkbFZ9qKPWwzp8dXUUPBDfC2jcJ5KeGSd9KYHcf3IPQXN
wx5KKrk095gLa76NKkCapVUi7LrDWiw2FCA3urWIoXGoBIgy6wPNplObPrYhrvW0FsHlkjpw+3F7
dWWp32Ui9c/wF7qPMypoD1IaJzGfK+F+7oZcBmBMxuQcWZt9mnTVp5SDAJvFXo5u0sLM7k0R+ofO
cq2rJHctQOp5uzUp5u49Zgspxv/jqHves5YVn+jeoh/Q8PJiPQjR7jSP64MDLQVb8yIJqWGGtxos
ASHSJMKqC9o2jOLuiAfvax1HNg2S4cgYhfhKS5TwuHTW/AfGV4wsCWDGT1Oo7zACZA7FRYLPTJMU
JBZs994kKnXF3KyENFrJwXhiege9nax91OE6NsqRjxZPyxlzYzzHveYZq2DJTUBGY9AXGdMIavMG
lFxZ2QtVgp19s0zpXRIaE+jttLBJESzo0l+5nUS7ODXJCPCUNiHlUTUNnaEcC0RWuO/cWLtPZpG4
Bz/rxwcta02fG2loUpzZG/FG1B3nGZRUzxXVZdLKnI3VgWp3/fy4uOgKAZ4XVNmOqFys8y1Tnp2L
DvdxjCa/3BhWUdkaZcqqFgpGQBJ8CQDUnqOmuIqHrsW/I7TresqZJxW9qX8KxtYVq54TUHfKmmZO
HlvopDpeNTeghdP1DL0/sCwFdIhYPUXTkwPABPepa6Y3YReMEMIs3+KODuTuySnDRiC0ibCCIzvO
OsWgjiFoePDSFDTS2sxtTQeFDL4cuCgOMevJj2npI5nFEI+mLcjRO28MneKi0QU/zyo2bxvdkenu
QZgBofCe3Wws8D+xJybYANDD5i6XwKaYT0D1prvZHI17drXMv7iwbwAxsNOTkMf//tzMBnYY1/zy
M4pv0dVfptarKUVSh+dQT0BQJqVPg6nvO85VCuODcjh1gsZ+M5mb1vAX90GrhgJeHWfnMQiaA+0z
4vBvztOLb3PkEJPcivOHK22oLt7O1X3G9kLM/IXqcN3RP0K8QP7ftjsbV+BPBSWknLLdsGdHPQ13
6qTdpQn3Tywkj7SNDBvWbQOm8lCmnBGbiMznPx28S0vusNXx6u9P3+ock88dNLoyZgosIlE43HLl
eYdUp5hx6AlMRySUOfv89kxeVUvwwJIQnF/O5W1XP7EWTzf0kgQPA+dzWgY536QhK6ZZWPSy/uag
rk4V83L37qyuNqWdfPXen9eToK6fYhz1F3+e2UVb0uWpTfdVxpaYyuV/fXq3UjM7MxXoAItygmcO
UF/PnPs26hTvB5xDSo9NJlKxcwiZyXz/p+O8y7H4eVky8vpvR/qmIIjBu8nvMWrTXVByCGatDx4y
MzSufj7RU/7TfoWUy3v33x/rx7SYzoxbaSqehwYT6FIK9p7U6HEaj1yfU6ZRzHLbHPOuvBz50zky
MMDBkgfQnHb3rPEiXf2dBDCaHqmajJVw97MO0LdF9xWdZrx90QKMseJgUUcsnkx6oNiejaDnnPyv
dAGbCQwIEz7p/0YcCBE1wpXbInQZi0a9SqF59vP/TCZYtNH4kNDSEa2VVtAWZcAn3kY3+yfBADp+
eumWOsXXTsbEZoiJHSWioxVp9MbPwvIF5T7vNQSIDfWTE3XymDRq1pFDj3xzvRmDiqVpjz8pCvg/
pjt8t1KDysf6SWkLoS+VHmZhYh8v2Dq84Kl07rTYHq/tlHkCOOPOu6hc071WooP6QFoVn4wst6Y7
rwZK+pP4wDH2pklZvZX+EAypPCfO1UX/qwgxyBfDbjn6L6nrn/9v1IhYHgB7eQW+UyTaiUUzZ8oC
W4q3k44RCoIBap1f9ImqdIMHJRfG6lLmOkUMlRLeb9WKNuRQ2gfRfPc7xWKKecu455vTnZItmj7F
A9U4pez6+WftYskX70FJGe/1C6fnpbHnXBzsMjeuMnp1L5SOkUyc+fQW4/Gq8PnyJ0Uj7LhI/Nrf
xKH8c1LaWFLui2kWa2ulb4yL4CwfmtPNzxqHNnJBqPMwYYOcU27WfNEycIErdcrM2j54qNuZY2QS
iuChcaFobfKQFp9/pYIE0PuunEXjzqtUIGamw4mW50u/yZxnZyl59aBYVhdpFbq0BzIh5jgy3SgR
V0klEPTQnvt8WPbw+sfz34omaummOwnlQR+RmWaMVOc39aQiArTDZQ2d6H8jofQeF70Ztaw+gyU4
Ydd6wtJi0thK5NM22z1dhtRwvqoreuNxFWYlf6pGmZoSDfnvLzILCELWmpy8G0Cetkj2b4pLJ9i0
dEUcPrypLo4wkcFpQA4Ih7xJL2LW3bslDdt7Jb+UXeY+1zmLwpsEUyYdN18+eMu+CR1wWyO/j0s+
6bxkPZ/294JMVgflZpq8eaNUmYrK5udOtM7z/1iZ6YXHi2bLlTUg//GkNBrwaKg+knj/9SehhrjX
dEPE1rlNQftzTJ3Q8dg7sYy8yjaAiaJ0VVsUXJHFfy/eWM4y3agN4U8CTsTGA85w2BKMfq/ikEKc
bmRbnhTspZRDPpX3Qm2omr6f7tJ8hO8JiwTwGtq+rcEOpCiMoR+fL8CnHSrqrzoPqGvvOqCBA4a9
3Cy9V3xmssv+it6s+knJPuoFoMsWfaaWGzwlANEjF1KQMREnRAnQgj3ato25FgokQ3j5bqgdodvF
wVkJdO+UoUya7xstZN74izzk69A5iOQl+7+RiDoDnYu07XQXykU8JPX4oKSitHNtprvBbZX301dz
SCYSCKZVbau4AfnqSf1oMhxnV0dxAkR2rK8sBs4OTcefYGkUw8WbmESb33TlwBQ56pYwq3XZjifK
TLh/xeXAqepVXxr9Pn7UphI/rTnH8wGZz9p3E+NTzu5lsobzTL6pICNyMyCefQCTRL0oH7Z91qey
pasDEOwNS87eOTunInhy8YFf/ClG2XVJo6JVUqDQ2Eu+o0O6pbM+166oOmi25uxMl4PvjxQPmBw3
Aky8j14F5G1x6ul+DGr3tKT0NUBU2vmUB64XuxmkxMdJNJ905gsOdWGQ4+h+MyOw7SvTCC1KNt6p
WylxdWtLx7bzLPnvG783nWclczW2YOkNrXi+edG60H5muYcDVMnFctGkU/31VfOKfYpbdsCyu1vM
PrgANXZoJzsZMJN7912nBbulb55ryP/XfgF/mF2Y9liE8cdfxbFlnq9Np3FOSiCbbA5922xgnfur
SIZNTN/Upf2BJpbmA4XU+BnmVUsZDDjCMvxDimaeMVTnFsviOkw7ge17Noo/2r4y9pw98lVcFnsd
lCic5gxBdMkj5pXjwKIxRVrBvVtEN1RZJvbOEUt8SkMp5vWO+WgkdRJiOxP+XopvmpsmhyCKGe3r
bWVfVCFH5U+ciq3bNEpTWuAGljODoxFtNo5/k8ZFfADwNaeXSxMEe+FMHuZzpl4MDGhX1IMxdg+v
Ep4qsEhYJv4i47El5daZQXKnIMcrnjN/cBmFaWRQYMBiTTNdDRmv0aZO/v3p7ietr20T2Hq+M5Ca
tpPpmqAIH4Vfpb/BGv+LtfNYjhtZtO0XIQJI+Gk5lCVZ9OIEIQvvPb7+LYAtlsSmztW59w1ak45Q
dJNVQOY2a6ebPjMtUEnGlZoE2tHDJ9ilBJXvCOMbqK7vxMC2LIbrrhXh5iIItqErn/uxi9j5/EcU
hN7U3NZlMZ5fhcFClekkVkNnP6c00OzNxL8ECTRJhJmsFtd6W4lDbcb/yIRKQZOFiy6Uq8j6HhcU
iGbNUMeVWmUipEBpiBfCcuFRrgJl+5F4yE421d2qu/9FQBzl8WpgntyxfFjdTI6SK8max0phPMmu
jfr7qCrSYVYUjcg7sZbb0wWSy3WXG/q+l636C66vzH/R7yKjCh0DgwpFDd6FyzhDr8MUT8XK9VTF
0XpmY/4oPKZRfCeBm1/P4mMvdwe+yyD6fXqQqgZ4GbmOwVAuAetILo3NeyWSZKv7OLBQtVMtCWrP
nyTJ3DCWPj3pFSkAyuUoxKtRc5NDFjATrgotWw2iFUeZi/1VlyDxIstipCJUIZXlD2oR+6yYN6f/
KFXKJYqcGUHHRt5KFxxWbcYCWXqB2Zov23roNrkmuw9uJUvr0Iy9A80IrNsPdMzSGyT6dX53DKqi
WP6lmFnnvgNtkW3zKuQAT/JSnTYvLspmZ7TWJkFQXSWxapK7oU8waZwWYlPY9JHzu85ZuWW8C0q/
3F8kzj6N5WXA42H1R53TN3Vg0ljWSmsWbLSIYCO4XaKoK/Et7l6+oFdbrPRKso5RTp/BlJgFaJLe
+HIRQ5mxuuN80p5fBdHAU2PG6RFHobRDKNf5sK5V4Us83zJtQxys/kgaVUq1vlP98uUij1aRFS16
lkz/RiK1qqbdRGOHdqrDpXinkbILrjuNBefDzdTipo2G+mwhRi/UpHRfpCzwdwwCGNRx6GdFie5T
cnIV56KdVj6g+F4jy6qZZI9nFZVGMsS9pOz8K5Zko/d6auLHw0oazlbi06rJEvoKECkmAkZh37wK
qyl7N6VC1IJyMXf8KpLHxUVeVeiAaF9s0zLiL0qgN0CGLhJrEAYdbfiIHZImVllMzAL5vuaBu8aJ
Mkm647YobVUdbeZEP2vgZr9mTKK9Kq8karoF8YFgXbgq3XsiU9vY0loCsr19k5h2/ahQRtrJSs68
aBZUByTMT9DYYUtolbUo7ZDtzp7PpDAzj5e/XX+rleF71ioYPgVpc69g92WWbRNh+ZuxFNoyVWHD
/lG7DbTmu6+YjCXx/LjrLcKY4+gqJSEE6z5P9L5qlsgZGSeKPFROdkSxQE318DtjZneU08KetAZ4
tIdQqweAaHKZvYy2iZuNdkWhmf12KB8Fy0Lge/JmqVd5xZUEPOPCLrS22lgMBS1Akf4oKvZUJ4XY
jlLtHKb+FXznailSjTGY0joZUVotY90NWRIZ49UvunEmC56woRszH2uoJUc3UV3XUdoWmxSW47Kl
PsC2QJ6nX3WaGl+nbyzFFD+Iqz3dyF069FK57EArLAoX6jkeCRNZMdGlKg8L3CqJfYqADDngzLS6
shruxvuIXYvtUGSSzBg9UoYGU8vfzxo1k4aGvmstNgerLEF0IJGLAw1cJNSVc2UrZX1NtIgy3piU
36KW9YpVF2iPLSmMXRgb2Y2XG6p7/Spsp75kfw4kNaw3VStbBhBB8OhaR25arw2oQjBkZPU+9bTs
u+5lj3ojeeXS5gL4rKThCP9AV795tWZsRR7S6m4MoVOTwLbld6rAnlWHlHlN2xzPhp/qSyUGuO8F
NfiuELn4TveETIQyLRY52yc7Dacqo1lVUjcg+3HzqqWnqp/tKr9Mz17sIV17uqqwiVCa8fjQGI3P
O/UXfX2M9MbxmP6MnMRAkvxVZB9j3LHYLMQ9QYRRXwRFIUFafFPbVWN49LQIuv+r4m6YHOVY1yae
45Fiuv9b7Z32Wn/E6/X3gLR5PqQkH5zX8FrUpcbtMJLpIckRVC+Wl7esHXubqLMINsyKfNjjmC+b
PpO3r7I8z9pgFQaR5zNV3cQsLQ6jpC1taDGPr9o8TM70U11qA0FJ32x3XA6Fucxsy2LyLh6SK3f0
7j/S6wNDLnddt75E4EzDXxVj0oI7Qupw3SZ9lGsCFXxsdn+U73UlRREeu9tZwo947gaexvr3lJH7
RcZP+rilxAhC/3+h5SeQmV9Csho7De4S5f9MveeLqys0hNL04ZdEXS7qfqNnOU79h+o+WFV1lUvy
gGfxM2B3kfhdu9c/u3qqfJHc0HZGIOrNAqZMRecxNW812c5ufhX9o8gFe4tQDD1xKCsnCvINuR0m
1qarz5zNg0rOS0JSv87xvFl5tOXAnUzWbvFHP0DrJDqWOuLpO1Mg6uqGJ2PaHC4Rvr9zBir4lWuZ
otrtHF+6uAMRI5EJWWHFMf/sEDR1lK90oVjOHPJLhZ4eurgXRCV+D/p9ZBWYJAeg/cvLv7cLCsuv
l4Pu18fXCKAWyddDJtKHi29gDBqqldd36i++QaNEwa41QWe9Nw+yWN9ovtqcDNmwl2FcZsww59nx
304CA95cQ2qizvezqKG6jBWXgKY3c1JwthSMRBKboQg5wb36CqYqPWhK53+mwmDafGXt5jd/obCi
57hL5PMw6N2zJOTxi/Cwt6QpjYb0RuzlvzIciFgIai7B7a+mA2BmZQMqN9vPzkM4uhgB5Nmz+yZm
nPLVg2Dp0tzU3ZQ+k2SytXx+fYpRaL4dYdvJkwhC5WZIyhETElQhuarR7O5FLNmrKbnIWxXBxh6f
3oUX35kUs6WVV/v3IcYh5AZOsF3ezknGV7Miyjw0skLWz1EnKzurqTPc+IttQaUEvDLoldPHCccq
dJUvUeytiDraBzEnHWcLo+CYc631pMtmG8NgufzLwEB1tJ69DDOOv8N2UG6SkBX2ImFFHp5VT63D
iL5ALhoff0lD/r25MZZhPY2/fnrNSM7+BrEguhmtbDx57iTRzU6HZhUWDiRBnKbs3Q3SPOOLH1ke
clFEKzUZTfSnv7A98jDnOjJMkbP/P95HwuAaq92jjF/+M4X5kQFCMMWCaD3u3kUyzSLfalInbmfl
UWlCCv/ASVcfZTNnN8Rqk9scHu/t/9YRqayRkd7SK27fuSIVyu2qBxB5vuQ4Z2ek8ONzlGjhaXZH
jCgDEQSgdBnoI/HAjshJSt+B4irBwf/JLAFVMVDbkhFdPwp7fmSY9Lae3Ho2y2MMHu4tz653Hxkn
TZAfZKnk9gjaZ9snxGdgcBOMnVwUok72OiLxsJ7DoWEHDSvU+h+znVIRv1nFdfR1tlQ0bqELCvce
Eaf/k69SdFm3NUqAb/+YKwx7bb0OO75qZHw5N6UG985mSZrgfqwoPr8PnLaGWzqmJLVOHA5P/3fL
pXAzkzGakCmr0ccbSINY2vae220+cmAyvJqJzR6u5+zq/I6kLzG+lCG1tb+wYoysdx9KO63PBtSi
lRaQ3Pkw1spycXNyteKzoQ9fq3FHQjvYjlVvn/TWK14KD3ti9mkUMWnTapR/efVqOJjAnyM0fQPU
C/OsruLw/mLaFKwdS1GWbedY7MW4kb2eHaFq/G6FRE6aqg/XaThg5k5h2QGQvUEZnnm3zpOxYmkk
bGVvmqTSgnHa1p2cnQq1ztE7AsIXd0fi4rOIWLpbfGTxZGmlL9GlgcLMPg9XDmY1m7raMRklH9n+
IT5ctuV2zqrTlOIqg/Hj8bVZmlMB+OL+dD7jr7JhGbs58PBnC6hJ1ObZ80TzcLGBXp85NSuvsxVk
apJNDi7YDcqpM2xxx3m9eiws8mCTKzQCHTsHraxdZ7pKRyC0aIpH2YYcpHqKPUO+Rl1VrkQ5NRo6
1W7WvAwhmn+U5yXmLHbTYR39t78Sc1K40apv/4OFFEoZndEIRtRsI+kJgDhN8Fd96CWRE4oOATgH
8lj/MpRMObf3racEn4O6YxQ2Dt1g/2drSSW3cMP1pLv51V5yPeWHB8HHk55tCErXryaT6ybqs1BE
6fzZaEobiGJjOxxmsykecly3FHLTf2845YJyT1MVEamyd65TOzaEsTtwnlKQaYuP/aeiHYjwEnJS
ndmEKtHjNqkRt/Q6oi5olnmHCLJ450cN0G4Rbb1o+ZemlGmwMp/lxasxFVBzeiJMbjr/yi+7BcsE
UDHtZdMo+0ENs6uPXKoupzASwKA7BG3+nJuZwvJJSoZbb6jx5rlt7w0jXRae2TnUWxjxaEipxl3Z
sil4gvjrH2cnS23kOEUNzd2FFZryjuGuY9go2QIJmtOeFkrXQtj5utHQOpZZTeosBNex4YCo7rg2
1IiJRKdrvecv9K3N7HiFHXC7hVXbbGAXwKnM0r/hLboqC11yapcuqed55j5Lu/amsf39LxaYGtfx
ErNIXsw+WN6pxW2WjrjpkxfmugUyfafb6qnAQzlcXLF06sRmJTQGpCySn9VgEjJuyAx6DQ6da/bX
s1EmpzF0d1bul7+5ZTYKabEyh0qsXuctLFNif28YrPKKHVfx7T+bZ7y3QEBXRcgeYVNcDRZRS/ya
fj9bab2IunUwutlG8n3eMLl5/7unZgShves7Y5p8/t1Y63NqxYu6N7IrWDsND5PJYmtkmVoM8Hn8
xqbevHptnu4FaxS90Znj5EU+4LYmuhtQF2dO/GK9jVVWHuyp6/FX/psmMS8uDdAKczPsIvpTlakt
MtHWu4oKw1ohSLyevbigc+V0aRAdTStU/IWkGQ8/nTl9VCAda/7ud3eu64bioOf6uBGatctg6QPg
ySAfD71GXJNUNRuYU4S9hxVWL5hTCb//ZtPZtrInYpYeJXh7lshf5KkvXk141dby/AfaeDRau7ra
mDlhuMmv00z6+0ORHC5+nWoE0Q2z0IWyHmLdV9e/W3e97ibLJIcNxkR2dDN7eKI1IE3qIrFXs5Hn
jwALWd7Q1yBkvPPk6CGSMpQzdt0qn5OeDAsn/M39twmwuhe8I5ezyRdN5W+PYRvGpEKK252F5Ewj
l51PRbW/BUkcN6t/W4DUrLJsmQcK3yz2xZMNoH9oHuUQFHd9NMTWOikASZe5Wq804YY5X8ag4md6
nl1Cm6CKtuR2Bmngp1WoVmzL0wo2JNC5CJoafFPG4dwUGJ6HQhm3A0AMl14ugezsPq/R1FxFaXez
m1iMImYssQmTAZf7n1rAb54iyfZD7kOPSD3LndCT5589AUzEZDf0IvlO2j68HROTrTHLhq+WfJZY
Nn0CbautlSIMzrPrOKQpM1+Bl5Brn63H0RLUnyEarmf/0WxFejXEdnmM4qFdFlxrb4MiYUfJKqc9
DVm6f/Mihd/nB7My3eVcQ/jAi6xir9jFFdvirlB951+GZFIWZ17G0HAnU1IL0h+F4koLW9YwoMf4
iQS/UzQ5Y5mTQdmksU/vucVng7K6RtWvYC7khKUnmzKyqvK67Xpt6Qos2oRxY14VQXlGVWiW7sCG
Q0SaBoxFE34bmJAC8DNZmHIWiUMut+E3IUmboVdS9LqguQ6wLXZ4r/1UcKgOvR8Zmzc/0w3TL40w
/f1sZ2plqC66tnh5szRx8MZP2TwyV7jJmS5StUy5lwLpsF9o74LasWvxUOXwl+2oZytN55Bpd9qw
9YPyenYztdA9pLai3/Cq+TbmprrH+AL/LSw4OH+wNvMq2Zn8r77M9qYsWeEPr3AlhP4UZulf2JuE
fNeVnX17V6343eGU8B+GKFhdXE4KHV+bESZISUds281Mw8np5DHcG8uov3O1kgVTCkD6gir9t7mF
UXqxuVIr0e4DKAGLII6vFUh8ekKnhabJg22HOTAIs3TUvGOaxw3ib5Gc5Y71ZoTG48kiooyUWa5n
P1Qqy2pZkVw//c9+KIPnK7nQWPCupvUOUy13oA+7B2nsxfqtunHxQ8dav440aUPiZ015hEj977ao
UXh0Ij1D3V9sUanMv09tFGBEqb+x7O4zTT+x0jrqE2aakKkvh4XCaWP9kU8ag4k6DxlFhYK5KLON
eCV35QvfpXXeB/1CDoJxS1YmwNKBHx9YxTkOmoFzbT5uG8N3l9CFzherdKw5xwxe+qS1oIsUteuP
xEBudEu+ubik+ITaZvQY6TBCIU6e0t2+OaVyBhe+cKGrTq2QGnavWbbJ3quUr3XFJVqMsFlHgoTv
nFMG1V+KoGVFRCmN0x/d0zC2D5VR4NAQg99ULo/Sgl/7frJRh9CSmA7OGJaSic+ycTbmBGN66SmT
IayrqXH6yFMVnn8dwP/Zgeq6S5BcVjRpXuIQwFXEvOtOTk0aRnV4lZAbIE6TyN9/91ZFf/Bcmxpn
IkvbSwsFz37YELB4TmMYMu8c1r4K0J0q+Xxpolxc1kQDCuQm+aJQIrGp9ZaXnZeDhJo9V9a3Dl4a
C1JpRrCx4dNbhstoQeauUDni24sBmzQeA8BNCSG0XI0KcZdk6DDz3oxYDm/VJheuftdiT+5mM7bM
h09a6H9XYxpwl37L7MfKxcC9SObyczFk+Q5CasT+2el6kr50qc5WQ2qaT7Hbku14/bPzk15e04wN
bj21FrQ1JHfabOst9+efF//WKyztU41j82QYVuY0ZdV9TrOy9O4jrQs1hmxrSlNCDornX4xdVhus
tWxo4PqZQbfhXP9m8UZD5qX8UKsaP3Lw1gm1IpdWSdZ8mX3fVB9YYBc13U+8Xy3S7pTa0p3Z/wVT
m1yrAZDWvzCBfZmDU+aKTxaBpl3BE3v5Jzc4ptlKkP16NoQB7pAaM2CjT6aw4UqPQRRHj5MxTOLO
XwHBe5h94UgdHLWq8/1/7Q0zCfpgtdJtC0gHto7+MPvEvgJ4c6C4vtaklkcHhnEq+ZRwpEE5u+xn
7SKtVZws16wlg750b8faZ2pbAurySSIRLa1/cZYFCtjCELeYYsEqGQvvenKY6UT6wdJjWBe+zuB9
D0d7+KHi/B3YMq+KRQ3QeTv7z5iljMhq5vgkmCUoOUQ9zz40YEs28Hyh2ASZMKPNKLrJ9KH5ZMvm
eNOEU/zEbqNb1ejN/dBU3bEezPo8O9QkAcpbs6upeKotY3KzV1361VWWNAdLbneN5ApqmlidsM/5
0XQxIh3ONeGYT6U/XDcaD2P0Ph6NuTHBqnCvVdv9DI/9qIaGM5vY9HxU8vdBcqbZKR0bcGNsJdgS
uemfjnYRDJ+iPB9WeQRRza/CkbadH4W3s79dIfU8CCs12ZV853FzoG4ZACxtyPC++Az9tjmlbbPG
3f6keY21y3UTlaoWsvOR/x03IT3WopfWphVG68i0+BnXemGs3nniPoT+TZ0xShtUOSvIXV90n2aL
PAjU8ZnTSPEw2+T0n5V+4fEKrRd202SH2TG3lH6iziQevU4O4cH9B+a5ZYeP8KfEYcgickM0aJ2s
HwPGAWRJWSsiePRFkLI0iacea4r6VSSV++PNV2+qnDwCjT5LckpT4uYX1v1TMrrBzeywu4mskXHk
2/9l8BOmFN557UJ9Bro+TWGZauykEnd0oA6n2gurH1kVKuW6DiJX4ZFJvmPE5D1NZvwwuLZT+HYB
3vojR16Wursw86RFWFrhulTH7gTBsrZXfF6YPrez0nr5zya91gc+GGmFcqXiM3Uip6hHbJZi2qMu
3mWDu559e5+hSDKBMl/Di3lfDEq6H1m8vf3FwLfkYyuG781oT05CZhAwTL2uMx3Jaiqo65qZ+ite
6hQIX6192oslNmk0LPwxpLBPVyDYMJKSKquWq+PyF6dfJDK1U1lI9jWzDHFDAItjoSvp5h7Bgi7y
f2v8K2NX3rUV6zxxt7e9NLr5KACQiQoWhUsj4PcCXiDrmoO5+KBbg8uSS7tOUa/OoWr6Zy/s9nMo
QK49ZaXmsnqbNrxbiaQ1ez3Jl3NMIJcKnmusVcDKAEzZDZQYulHTb1rkm5+5Ac9Lw7uMqD7DxV1y
rPiaPqnlyaYLH0Fve8G/T1cpLcYrAXfvENFQWPC5Yp4iUMxzYY82Dqub3DF6QmzF9ZgLhmhmCWnY
UIUXBz0L7IPR1s1GKQxSv35BILpnczKjuPCVB+PJtziCRIkRHzSUtO3Iwp7TKkP3LJflyq2C/lNg
5dNGL6tUJZsIYWJkT8N0RZmjCmqcAbz2mod+4HvqS0N+auqxfqgSC3hZXuurnJPzwpAV/wGuzYqx
AQeCChf6HplkPM+phtYqPtsmCf8wihyl6OPN3EYMjdGnfixtfiYcVDV4snO/p3/6T8rBTo6tFQ2H
yiU0+e+wg6S3uKKG9l2a5rinzqIMNmxFGt18BQLR20793L+EHziwsSW7fM0/MNa9kbQqc6TsGE7V
E/kQngkOpzde0z/z/ug2l0zEUDbcppyo89pN1VWghZV02/ct3IX+n6pjQggcJk/sOzYhDWEcJSvW
F3lUrOsM2lBdygCia0vsadbai4Yr3qMLJXkS8G+AfxAlKpRsm2vfFM2gtkm1d8vIgHwd0D+cAxUE
ltWtKFP1QRP21kh878z40sSJvbZEIpYwfvOdjbjCXLronUvSAr6wo8lDuzEY3NzNfUovjKRFmgwx
3aGi2dZR5gPO032GSiSea/KXOYIBFEg9y9J+bsjMKQwrV3IgbHk9UXAANsqGt1dFA24nKOIVHgm8
3ymZURtWiplqqzcqy2ivEQ0SrC+lyhwfhYroaI71wY1aGAnCj/l6+UvZrlQoIPCTTJsKmSmowffi
NKc3qliLSMOFd78nOLpw2FuaG95MKQ6jsIwzcX2uPxNpyaiKiSlcMquVpzHB4t9CHaGXJCsMbHM/
Nz19ePirOhseWc5mo2KqfBJcLpyIv+1dzEMdjHZjNvlayUH43c9Zj770v6huHe/QDRirZfAhJW2+
ymSYLlYhObMlSTe0C2rKnrl5Y8pJuoQ+wv/1wJ7OXAmjps74L4NFzlwXzd06APdvAPebkiFDG1mH
oIueEHTKGzsTd4YX7QOYoCfhWY9zjzTueEJXJI6RxLLnt8RIqlr6iZDQk16jTI6VwiJSPJ65lNKJ
IJRKKTw8pG7ub1SJi6CfZvFKb4iDzaEStmxIj8ntuJCRsla0R/miaTwiyiw3KJiSMVGDoDiF6DHs
OLxoWlEAx83CvYwn1T9IdszGawDNVoTkgcrS2tmMosxtVd8KhpVuj49zY/UthlJhTu7l0X6em6tj
ClEq1JNPigt119DcTWFJ2acAiWSQzU1TqJBtkjq9muFUyHCwe8zcP5oDptmcU9EskAxGioSpSUlz
XZulOE+BFfBe6bXVmec5tFJmBCosz2ivCprjiVWYX7rWZypT33l5+Oh1hA+sJLfWKRCSMNwNFdNb
lzxLRZJzHQPbAhfjB4tASOE2zKUvepjxsnfF9Z8CLkapntOheWLpxjwr32XTF9c5kaW1LwfyVWWT
mUxRwUnStMTn7FEsvQaVhzVJd8/S4lIrzM+XHIwG84GhNvS13O22TJqDEpg6tq+BGFm3EULDTcLW
ys30DFMLw+cU4tWnUO9AqZKSGWT1kJRG85CZXHsS92r+QzGtlVCAK8t182NOz1Aya/AWM/9ISpC3
COiebRJpw2GO0gTKncdd+mC5/qrlZnJfDl/z1r1umLh5CCXpOYHbkaNkr8bIgP0r0DfnmI3Q+Tkn
ickzYSzKK+GjBsARIW08vIxy+oLCil2ZJP6mKQt75+mpTWt6qMCa1nQy+PivatZvzzYbtRoRyMyn
SuiBLmZg7NqPC2CNkeXfveVzejkqnLTknzSUTonPeBcTjCslt2kRVcLfBkX67PokJufgTh75ODfW
mDg9OUindfNmY/CAdAxfbC9RnrRKesdQMvvaUluYbkR6zJIwtt7q8pHCVr3IpNpyrJF7lAmaeOel
crdiB1NZlEPqXXWSrZ2izHgRikxg3BAPnZL1+yn5MzJTtCw1Q7/VSExxRNsYzDfuiVC7S6oqusMr
O1/9FgdKmkh5HJTDWyIItN/nMfXxpYbKXmtR9fBaX67lpoJOJa3zyPrsa+QcMql7JiUkIYCvjCLP
lijT0Ulwb359kZhDuPPpLS0vuaGy4gXZNLXgMFArsJiKfO1r+JZ2HCMuiM+XIFEsF+pRQFhmC4TX
tq8VrHBhn23LminLUvGz+zlaZFu84xtRcs3MBuq+KsSwUqjhLks8DLcI+IIbW1u++4vU7b4aMRfK
0T0UIOYcWmaQUopIuX0LIKlF5tB0tPcV6tfeVK+9RkN9qq/6KvcOmhLsy4GLbB5xb20y6cANeNwo
PknlKchMltc92DyNjtR+wP1GSeRU7KEd29TfG4XM8FkO7f0tu4S1CjaGCTTqamSXPLm5qzFU7kul
XsS1IS9TpZA3QO8pSBDkT1CTVBYErXr4Vsp6xjCYW6/9WlnOAScuP82iL2vvqEj9uQxj03lX5eaX
vWjh9L50mmFtSLJhnXrgFyMhA0uhc5GhEm/9oYcn1lTq+i0HVWQNa46AkHZzGGpkzLTNrOa6NRqO
kmF3ZKZO2bqd6y2qUtdWczqqBEd3NPTs+5yQynrEJ3/i6Whauqs6q7yZ4lJd5pcHrbiruYLdhc58
lkB5NZajchsmqbKZ81Nd1KTPbbFuuCr20nij6NHXuUBO53WFrmqeyOAFq4+L5BPCWvMbJxm3slVU
S1kJq7MiaHZN5XLWqjYF8M2j7C1qLU4POCg/VF31j7XL/EHqseOlmYG6tAM4MyHO3aEGo9IE7rBO
lZxxGiJjNwnnrZl/N1XQOcEmx4Sf4tIwe1Dkmhez1wX4SJbI/LSqp2xi03h8l8xC2K4PkR4vWzUL
llqcMXVgDQ9zT10V7r0plZyJJnKeHnZYpVz8p7hWChtqiV58q9FmWRpCuofhDBSpfJ6SW4RZc4i+
1zmVIdXrzjZLDruIIam3HJetDPJeF/sZs1eEc2eMgtvM2ku0/NEn9Rw1er57y3VFdHXoHQ+nLIAz
NzH4UMSWDTNCu2pqvUu9vbYNi56QNMn07EWvWzoVGz+GDvbWg4/SIV4EQ54t/NrUrmoLFQIFf3S4
eQHSltSCq4ZkbuY0WDi9TADoPV0SYfynLvKst9Ztnd/NyTBuAuJ69PKl24320Yy6jrUgOtilyO/M
nlsSjL9w85YV49/vY8NSVv85Lwb9oD+GDFYsXIPWQF6H9kHukpcwQ2ovpTQ+Xur2bq+HR71L1yn3
orVtDvm0fEScTNjqFmM0JKMeredcWQDs5g6qQrGa2/cyL8o1QuKaHZmsu1Vt0Cklo7/zvwxayyfG
liNl5IOTuhLzc/9KnCkqdt7QQsAvOGez15jic4gi3g6jvZuL+x/kzwpJCxxfFfRsrFNql92Sv5lB
Qrld04VJ11nzMsfRdK4AC2zj9d9F0qhoVNC81HE19/1t2ypXvOkx+aRkH9vtDnpjuAyqWly9Qg4p
TLhbVRJ8BHxARWRhnsPIQgiYcADzl59f3ZrkfGgU43WF5LhiXaTc1UW0NLSY2fK3KJsQ3pXdpem9
kqfP7F7tg7dUm+jJmbpD7x+0vr9LZKN1slq2nDnipnFSqXvuKjNT8S3mFkQlASLToC+CyLwy71iv
g8iZjzw7IRnx7gZU9KfsWyHCfmVPH0v6xQSX/sEO5EP+FPi2wccvZUEmVYMDSJZPjHUCN3zjEFhE
vZAOENuLIHpubIt8jG0wA9uM1aa1jJMupHSvdxlflLesnNazVii0YqcU+jfFKts1u7/uMvOMdHFJ
0IVFpZJjyCJ+Sav50h1YQ7R0a/hAw7S11Co/Lok632u/DiwZsWkMHKTQIGZwCV36ldat7KSwUH0C
NjQn3EGQMDbdDRKedmFSyY2wyWds5Aw+GIRVLf3S2mLgp9sQS2kVmLJJUVBwplOMU6QE2Yn29P6S
wfN8xg+tkMFDiqvnSv8aqISB5CJbi84ThHNAThjODJyEvcTcNE/tzYfxvLyFPZClqX3CptzlfVRt
y55OwSWsZ5ZDdxjyimt6zXM4J/yVitE99W77Mqf3oN+7+9Gqnyy2Hna50OubMrtJg87hRV5f/x7m
8+mwO426mvN8Y9eay9rgO6kz87yRywh81G/Jvr7oQ47mKUsZP9N9BgbfMbDG2AnMvFhG9A54d6S3
vlvuVF3U13FswaStPVqMZBNsK6l2ZXrV4xgeRWdSRZzjfybiJJAzCmMVle+1YvPq+ygIOFCfuAIZ
u5HsfjUzH3ylcho5Zx+LFCUmHgeeORloj8fRTpwgyqMrLga109ixoLTFZAip83xZE8pZGiqSI3TL
kTMJmUHXDh+Msu6PxBf6doi241CSVa+Hw1t8kM52Uqn1a4KQe4gT1ql1U/cyOxlwJC5JwgaQOsei
hCerr8QronbFU+YucsVtf6FLZOjgy6AU7dbkzpmkfreTRuusQFC4yViioqPRyF12kyvJPyjQEUCU
xDthN6FnykY7aGOKE5cOMN6EAbZ34lH8GkJsuBufgqh7fgsiQlf7UktScKfFwbMbtoz7uv7L/NoK
42nhLjXXQBJhAo7SQ0vlZVSM8u4tpRiJUV74Td06POnEjmcLR/az6tXxo0/af8UO2RxcrMy6PMx/
eImTBK247mStW2aV6zkZ+a+KKk3BKF5WbWc86TgQCypDme7ar5HGXlJlx4P/FgogDXbY1Y7qm8Uu
GByz58jndcrAMFqtLzTMNMZJBQKU4v0wRnO4YeJ8K6tSddtzChTD7YyQmAKQfs3QkFHxnrL6GMFK
Az+fhj9AR8gn3dfX71KRdi9QNirZvzLWmo0HUfSU941wWbmFk/idtPslJ6lH9rXXsVZH71zaFhal
Q7uTnbGM5F2bwKgW6gQvsl1URRZOtMEPTnGnCyePQf15Q89kU69pXxqk8QKKuN5VzwpMDk1B5lzw
WL/Wkt7fzmFLetorxnRJ9k51s3KCsWLKQebix2Sh1rCfgDDg8Y67qRLlVh4jvP23GGbxYmljtunU
sliVTE9qrpsdk0TSb33fZ9Befvp/nJ3XdtxIuqVf5ay+HqyBiYA5a3ouEumTZJJJikY3WLLw3uPp
5wNYEmWqquvMTbbUJYIwkYGI/9/724Em7ac/1JmepxB1a8ijo4HdNHXLP0V2cuRK+jMA6sOi1hSR
rUI0YsYHKKysFcRIJ9Dod0pEuFURkk/do/SJvsNCZg2nA051VYOK2HQe6tl8Lt0afX2RYUV500YF
8SbrxDWHMVbNHuv4biAbgeKK+QkJQH/sFCs7C0hoKxiyC1tE9AcfjeSVwxta13pvL+shdWtzVvU5
BFFNJhqkLkWuDALHo+iICDTNLOjqUdIeB0/pXZ4j+irAZvtQYW0NodXfZqQ6u0VHy0hvqOLLotMA
xkP8/kUqirKl2XSgGbZlVbF/AhCzs/i+T1DwKAsFt7kyXnKDLXliipt2aLvH0WG5jEr9phf2p07m
zn0cac59gVzFHyhQ2OKWkOrR1WbSySIyrVPzoLSq7yq2V94HslkpmZpd9378BI+6PjJhhnhRS+du
CiA7wFwmO2pIDwOrvi0CSkyvo7HP4n6t0C44LpJUBZrvCp3Tzu71F50aOkZyc9MmRKObVrFfiLrU
NxAqqepXE2ovRcsf0bo/y1TxfSV3BEncL1JVPAHDgVi6G8pk/sHHI7R3giCCq5fXV/h1FDeh8+H+
LGClLVVtEYKiFOhgrSjEr6LkZInEa2JhrhDr/rErQtNdFK3dqN0ixU23tpJ9sBWdHk/s70JyM3nZ
jKyImZD1OdS1gduzTyodJgWvojepq2/dgEauj92cBjRzWbHD8m8uymSsjNgZjtr8oX4eMGHWaUz6
3hyy2uA8VfFCbRsPp/jcgRQ5k+Ssg2V9P7lmRfFV4R8pWaQSLBPsQS+RS18i56F1d4ZdbWyhiBLp
UYsSBQQO37pW8r1sy43Z8Oay6hadzQxIQuuJWcRsz61PwON3zawhQlzdkDFA6fXHgezIv9DPGqm4
UX1Hgtgwb+rWBBMwlXfC09npJjinFWLINst5klQ2cb2SzfWsqoVDs1ec/J3V5teR8Gcus7lOOnvY
Y/SgLJ/r2HFDma/h2QbupyVg1ZwTUKOR2Kx0jA9lST7K8oHOAyUQeuGxpE4I5LDeEGvcoZLeyi5+
ehPi1v5VOucOZXP4jyGTr2+iXGrOSFCrucs0I2zi0drRyP00oKyq6R990+dO3vMSxKtPltjnBA3L
OYzGmj+Ugge0iHZBSRdHZGLIG9MBseQ8RJYPqr+0fucMH0S/3VHIHMVi210B8a+O6A172D79RxBD
1dbX43tgvpq7MHLGce5KiPwgVNv1M5SDid+xKdQ0nnQWX7KxQkEQZnJdh+oKl9yR2mC+Ja+rOk5p
erVogFntEnXG4B03Mfus1Q9K4Mz56BMeRxr67psg2FOVLbJLnz4ObQzejYsumPj6+qgZfrDVA/Vx
Sd3VSYzHXzi+lwElysJBCtAlu3pQbuvB1g5jgfHfhlrt0lo+Lrphzx9QZo48iDJ7pxqTWC8a4tAk
HgiY/iIj9nN53c4JyKaI0q2ovVPet8EsC/lDUsxk+tiJTn+XT422Cohck0wCh0Ve7Be5t52K8Z2T
GMZ68bkuOmPCJPldN1daOKo3tHTjFztv1hFSh5W0aoKCNfnA4lvfqnS6j2o2Pur9YKKHQgk82BKg
gO3vYoWkXbKVxfNo6gEbyKOveWJtxBS8KVmNOMbppLCdMZFAIUhkEPwkTC4p2c8hT8j5y+OIPGDL
bvPyOi71oWHqNDBf/6BWTp3PsnmswuCijARXzpplC73suqqcluQl8xUtNLXx10Ed18JpxrWpoE5U
HJU4jW9K5rpuiAqMvYYWjzD2RWbpR4UfDnTI4CAW0EpnjTW/hV0jzFkKMSgJ+aWCuDVbtu6fWJw4
prGhM66tQ0Vc9Ym4UG90SZcojz8JnrPs1MWsfc37ob6d/OG9cMAyKVahbnGoPaMufao/2UhFNLPd
KB6oGhxYXTtbvfR3lVrfz6JopUd6NHaXwm4Bfw/rANq661EJMtt2rWootMrUeRdXAS10+10wZ1FZ
gbYhuyHeS2dJvirQx0yKS+aeX5bGgUZHe1wyyUczI3JwkVW3rHcnSmNluZu5SIu4GmEWhoGrvsFj
VWrIt+SY3/2qs2bPqhIPsV2k1j1Ia2rv/iXWSwoSmda6aR0DL1vphF91Y3jvU3xi3eLPtvgOEUg/
rQOjo4M8OSoBbqpKPGm2+i7KjiQtQPVgRjUU7mpi/kH17AX+uhiN9FBNYh9U0oHnFANYavq9MRL0
CaV5/5a6rUYCfz9aXxnpyt5SDNfXk60ZOdmedAZQlGXJDglJN0wqsNFL5HSqo9y2cDVSInCVme80
Oc51aFrPLIP99eCVZxvrwLEtwG+tBqntgbGru3AOe0u88WVRfpNnhXRyhAagzbnqdFFQv+ZqyRKp
F0enKNPtNCK08MRqYDFJBa9lZW4gcZSBd1xk4oOFIMUcEKloToc0dHws5h9bwte/6cahOLTUl70z
3I0Zmt0el49intu/C8lLNTgNOnxv3cOAUImiPNZGcl9KFHc+vCrqagFSDUGAyCwxzyedLSHBbznN
6vls39Tm0GjPiBcAlc6K87z1b1SVQzj+sRDteRGfmzFf9DgfP9g99PGQllpDpPvrW9qvVb5uvK/7
5EMXIp2yaoK+h1x5XsTpapY+Dnd/I09H2bWD90RqzivKnvdVvyGh4eLkkdiyH52OUm1n/jKI7Vmw
7gzwYbuoe5pF661vDm44En6HeIdLWOTrjvHRmVcncuPgpXOJTOW9K+21wrr0GOeaffSsLjtUxDkK
XQO/ovWEOOAeeVO3B05crapEoAwvSkFIM8l6hLf568TxeHXNYvdA6ZxjoulfSyEPQlLKHKBRL+/t
ShMEr9YfjD/078E8UmzDO/m+uS81cakJgNotWviiiScKZvQQrA5tWZ0MOy/azniuEircThjl49hF
aACj6iZuhhMIDnkSarAZjUpcjCot6UdgM0/N4Yon2SAD6B/8rj9/F8vbsqo2qWMquBCyr1KbM0mJ
e/xdNe9143Uvin3zFJMQcJgw97hZP5OpZhG9QOnal6yevuvo0b1Hm55814qN32oR1JOsUnkEKdS1
vV909YCkhiPWrl2SlMyCc23OmCWN8cOis8+C4I55wqOyiNZeEvFC+J9WaMyMml8fWjSC5DaJVdRY
9or6bXqbpyqIexO9l1F69EbqZI+9DqxTNAp3luS3qVQPql1vM7+mWJDaL4s0X9XmFM/xvKjzq9Cm
lhC3dAD6M+BbnH7VNqlatHTZR5VHvDLtGXyjAR/7Sa2PUi4xGnlSC0NZqdHHTIPXsQj3DVvpD4OM
Z/HIN/U+BgRX6S653h8WEX9L+IyjdltBDOLmTczvjVa3ZuX8uAj6tfazqin7RdNvFPA/ysRddP1Y
p3CAWXG101ILfXsZPVi0a/f12O7jztOOvfzi5fghAuEfJJtItzKTxnXyr1XuJc8OST+z3l+vg/g9
+jUH707ECnLfiwwBtyG/OAVxuCRLATYbSfxIvVMYQJszEb4TOFccjFrLN1yAv1VNjK5CAj+zQZ7R
/ozdxiFmb+GeecJ8ZBCQw0AtKKgLnY0R1miI87lP1LvnpOcQTeVeby4LAO2bPaAOhc+Xys1U/4Mx
h3vOLgETONFa5S99ZK2m0B93SWMz4Xot1cbZMqBApmHcH8hW7WkNaR7v1t5/xENQVZF/QIk1uoga
6ps26m59C4VzrC+eAir48tZurZSt1HUzkX/e+YUCDIxK3W/+gtr3d0xQ0d7OkV6zh35O20ORqJ+9
qqciYQzRLiQIYk3Xq9iBMNl5lIWYrVilqNH6D9uB51jdxprG0zDAiRQWHPvZfgAVMdkbAvXYjGTL
Ky9bS9uc3EZazV43rC/d9bQZwpkVNfPZRiE0NzcjWuXTetiodM62XiSQ6j4YsyehxSuwDodIzI0r
dD+zO0GtEapqlLhyAxVTnN2hs7BfqW1Dipohtfe/OxVozLB/b+k2NkDc9FkADsTpNKjzbg3KCtE5
i3HBVPNnazDXqdk6K2ZBq+zokYQRzByauBQrmDQUQb+pjtOPi4FBnU9MFk66KsfxSs88sQ9riG9h
oH8GUU2T9bSEWPhB/JAUpYY69EdPQ6mww+I1Z6GeQRlWkXMQuFFUtesM3sCbv6EgApmMxPXicRBJ
p26rWtuAEV0FaZ+9eR0Qc3+0Knm/2B2o9K+LIjp4Z9M2oLnNpgeqji7JqQeVfB1bDNUxr/WNOarx
vmkzB9GMvoUlufEjCSJcGPV2iLl3sxNCqXzHDRgdRSyP390QkVA0DF3ZQQ5q4Vq6Hq99i0iR774I
E/vOuo6wLXw3RwwXdjjVUYYTEaPA5b5bJHKvbCh1Dc9mfg1bq1pZhfiYYOhc272lbtuQ73mady/o
gNK5TeetZtsEOAxll1TpZrFOkPR1qTKCOvJwQJE0H6U3VbEtc2wHAsFTkyfIRexDZCjFnZlmt1HS
ODg3pLkW3vj1F0tFS0eCvSqMwW+outlWEfclaeKNgI6t36dJd+VntkYkTVeuMkZrURY91rycDjOt
i7VPtEXVoUsq+pS8Zf8FVQ95tdO7AvgWIwrxPzF2uq5twygvXGR3ETXJb56LQXWuUI4Za5rhw4Z4
sdXP3gt1uPcxEW4XwN1iv1DT2flSW7ThE92VHjq7niwMVY0eWlN7sukgfXdi2Foe8J17lyBJ3CLQ
mO0YiUOWiVHfGYsjox+u+0zVVr+7MtqGUHl/CE+mqMjEBo83J2M1tYks5m8cGki0bomhOC8mDU1j
2Nii8pD2lcq2TMPjd7dGdDO04tPi1yAj4F3RlDR6O+d9KBx9i2Z59bN3I5nYWmRdw3cCYRhAAzZv
R9+INkV5aiCghTrv5cXVkU/hoyfNiIUHlo3Ep8Cpyua4WDysgTU0c19AN9inilSqbdecCvOdjT0D
zwxVA2teXS8fr38li2sFQ8hcyxAPkDKWMUUOEh/T1AfHPBcWlg/t+5/+6f+XRrSeZ/IfJAGxDmyq
tl7eZWTiqparDuwzR7MFh1nZ9ypbwjj3RrRGze4tEXj50xIVvPzp7eOX/2/561ua8J/9mBADm4UQ
4GAtNBAyYUmmUV0F58Wg4hMpAmiOfHck5dNawfsQo7beZEH1TvTis9/61fnNuiJK+5TZAdURU822
AlWya/KvRIfiFIfMirUSCqLiaGORW2wtXttQLey76Ao/EOioUt8OI2sSzODDuVdwWgSpWH83u9g1
ZQ5Jt3Yl2vDk89/HAPkxQha3xR+mgHd8r8Wacy2Sr28GmLbGrEro7k7OJERd++BHRrsevdrH400V
CR5i0xqkarEnpPL+gx3GM9fZYLzHcnQLU8DaWWzh5z620vYf9cLUTl7YrLWGPuhMS/zJH0M+ADrI
Dj3RTyaZNv2q1k5632svf2OVyeM4WkF5a1cLS7Gyd1BOxdbr2dn3A2bGmeO7ROKo9SOyaArScyzO
aCc3LBc2Nnbc1YJXDGHepp77k4umr8wdu3TcKRpOGl0PP9UUKFbRGA7bwelSNL5/WGoaXNlrrSXN
l/3ymTy4F7vt74eUhYMqQ1Y8KTEzi9FG+P7JDlpjF06TPBrGzFNubXkUuQ1QT2tZ87KjI2iqmctF
w9oaRns7VNVN0rbKsXQsDK2t2dMb/lxKvrhNyQHz2lCO+RBRyLrzKfCVczcqH8767Nlh0mwr7FrY
dsI0DlZj7mSbYEjvZv9O4Ng1HXa9W5MWDJ9Kw2RjklJFcnpabmqZkT9fjqjgwRGQ37eLmQU5O4ro
aTruwPIwoTj6wQ6c5IT5dLP4fcS8xwOWGNM4aDzcQcglnJx7ofmpfvpmAZoah6wkcMr7wquORREj
/x60/XL9WnU2TKvFyzTe5FSb9WmEqi3Tp9kdJAeSF3tUb8EjCNwYo08BapjmInJ8eVkcQzrlp+VA
jrxajENKT8k5MJVtQ82gCypzj3Rj/INzaWl4W0bbOzaKvksHp9+XQdftcW7vDKmOtKp0GutkXISS
6ewmyqLjN4ORr5Ie5lumq0jv+OYxGqEN1LGz/SufUTysovDaltpTM8jM/dFy1CTWy5Qlz0PVoWgc
8j05R0TBYugMtKi97wzi1CZIlosNSdIoE4Z4dSLVrfesla26tYwIveBPlqQuUkCIRuRd22qg3uey
/KKm1m7xKAE5sldqabpRn+z6WISXLKCl1U7Jo2VbzrWSsF5n+4A/T81Wo7Qjwj+ivap4wVbJRXAN
BB4YQxaqOyel6tITXjY4yp6kIfqMWJs8/A6ovIOz1mpsZz4QRRVfZdOH2eg0ltZloJTj02dcvE71
GNwl8y5q8TvpE9IFm84DVJZoTSftYeF+vvmeQHJ+jEpW5x30xo0GNfKoz8Pv1QRVY+/ys6l2aS6f
Ar1gfR9T3VKJVXM91hm7mRe6eKNYJz5FRWGsnD7K1pgqyuNkNbzF0tGfmP105j/NTF1MvnBGTLoO
ZH4mhC+70+g4bGmk/8oZDbr+hSzA4WjMAXvLh1NMVPx16gZFWF1nWtftNDoRi7MqKQ9ZMkVHD4sX
bYTirtPkoZkbGstHW6BRkSow7NlxNcSDucKCQKisDNuN0Q2fF27pbL3yy3Y60RyfzVeNEc8AA/8h
S1koApHsydOg9mS2KmWn+WMie2otG1qKLazx4+zOmgr+bVp3vNVMvT2Rs7BYtXQstBRX+Rma/2ys
5jnNVPWvYDEbd3ZviYqMQIbG3ikNmp34r20kTi9FQeuuQGuWecMTqRXjPrdjgA19/BnFVHDo7EI9
dzVCeKsVx8QPlUeEiovfC4lx48Is6EmuicW2BzwL03eACKJG4BtscKiU44LTpHxdrGCA8cgXCs2z
04D3ySat+mIXmwwYbee7C4gVc1jf0iVWVfRYsrdD3Nzl1c9OsZSzBziVXzxLfhxq494npQ8fZH5y
rH74khrhtXPbyyl4qVI62YuPDDEA7ECbAuhsJtOD0Y0m2W+7iAr+iHtgCuieLsYyvXVejF5W8Aee
iJd1k0y9XaCvYd3LtciMr56FFPXNawYuj71hhmbLwJay1gI/oObtfYkngYq6mdxgRAno5xNQBwtt
KAwr597yBCN4NqVp/aEp6lt/MC4LP1ZWfnyobXtrp+W7N45sm05bxHEfZIQ/5ptRzQzlOqSVzzeD
mc0qow96Qu689JBRNo3RblllF4e/sLDlZnnp0YsKx+g+2Y3d8ypxqociKI6Lr01mF3NsmytPmzaL
vY2oKg+FAAizsSx8/C8a3iieI4mJxcH/w+zmGMlV5kc7AEPiq14G5J8h+GbzDiS150Y5rSHPra1p
B0yZ7U6grbjH+sU+F2vTF+nvyW8q9hMr3LXlT+3JDyR+mVa7rSRCbUS6h8EyzSu9zXdj3pfXxHhj
Pp3BuLEeUAKm3HZtm+pdg1ga8XKdXS9+uiqimMq5G7Qk+Eha7WUx14Wxbh2tuVWxfBAuqB/jpz5o
iussjorrFHPexi6osL7+lWL+rm7ECOsX1JCY+lu7CZ6DEbtXatPlaQv9EtmeXBtQaLYgfYpNopQz
Z9TBGR807ptDTw5N5cae2Rwaq362rCm+8iUwYFlQvRGxJq7KWHm3KCioBWSbJviqWeb8mhwfvTiy
mRpM6zh9C8zDuuW2Hm0nXNfFqi5ipK7JdKwD6d38ZOtLHnszRkUks4ws2RaFhDOA/Zvz9fBysCzW
xbDyCjw0wInqvZJm9mZx/P3rv/73//0/n4b/9r/kt6/p9v+Fj+82D7Om/ve//iTzXlrCho5o6JYm
9Pm/f/pwCakQ/vtf2v9qSToKiyaM9l4OfWyNy9kYniYxtfUz0J8JB3hKORi7jkxic9XDq9rNlsNf
f65ji5Gv4kF3bhR0JoQtp5ZanzK1JKv8xwPVBFenT7bplN3hT45m6qQEE84Ei/iHQ9YOe6r1NAre
p0U79kygBB7s0cUQ5GObEFoi2AS+a6bT/Gz7rLr3+W+jm2s6uYhEc+PfxN4YgIbyq27H1RWbv/rt
9lTr112jHkO9ce4YMdt2jMPjUCnFFTGPxRUlrI0pxpqFFOqHKcOqo9DtutFtPbpJxjBB1hM9zt7y
9Lfz7AsDiGKcFCcjCXQ3Byi99ot6bw4ErQkd4ow5f8SJ+dAkTo0rptVORowp4fVSNHXaUF4L9nrh
vSSZ0V/XDkwovTXO5On41zqZIcwgaVbvE7998LWSFp9gydihA2T/4l33ReFdLzegULVLazme+/cj
StMZMq8D7fD53/9iq6MJ29Dm/7Fsg2Elfh5S5H1otFwafy8Hx54pjLUfrltsBfqNpkDAJ/obLEZo
hIF/ggo2ZRs0qd6Nn81Rh3Oyjshj+ILzMPvzY+UGSzhW/Hp/IuqNIJIl0vF/eEAbnnvrWg2x9NTp
OCACfm/a0QWvzz8ctYgFKTGikdp7snXeJzjuojVvOsv9BycN6/ZzAQLvpa2izo2NyF4RPgiyxerC
5+m5GGuUXxbcfdo6xgVYpFzlSZIfWpHwGprPxBLYM6QDANianVE0P+6ZyPFptdaDOtYK2bfVCqGR
fzvEkblm8NWb3DQ/JVpVH9GLB3c67lQkOJx6laAsG6aUXOwhW4tcUEj/fiGW1h7sAVQWKuHbRsfC
Kery0KBDYL1ea4+2AHL29wPF+X2cQI1gR6CbwhSWNY+jH6aezGi9PEAmss8UstFxtAw+tV70apvF
piho6J7z2ia2nrcuEeIKReqXeVT88pMR6Ej6Z5K4djlqCjXqelZ8zVbHSDblXu3bGMHofKCq9XDW
JkOFJOr3o7W6tx6ytGNZbKufU8TwHICjVmVaf27Z4t8FwJ+sOVPu7ejSl5xwXsoPy8HpkCbsC72U
oM2ou1ci/frnU/7+S0yv3hV9jm0t0keGM7+NLmfwEHTbiGlr1xtteABzdONljnr1V785pc3ufpZF
6p8J1h6m8V06hDeDmg5rj0yy9duZ9OKEZu3vH6H258/Q5DmausqXXv3lGY4WzpZu8vd5X9T3A+ks
xAJp5cjOoS7tNOL1EYxSWU1GbxsPsYVyWUsAedKqF9GpoyOtn4WJBRQTZowQeM8qvtpXjhTpCxBX
1pwTsD1FRBaSGIPY+OVm/s1vpaZbn3uz0BGTSk1J1r1WKKSk6mY8BdeJ2eVf3s7CNGw4HIntK9Vm
pBDiuI5Xt/A//ATlHJvvvrsgCEYJLnyAusu5pY5Pil6oQ0dxGa28gHBLDpc/O7s4CsfbPjfC9w3P
A+hMqOmda065GqMzo3Z18IlFv/7tlLO0RLsGMWPWxgr65HXnSJYVNSQjpPAswTBNtRQ0aFDux8R8
vaWVrRMgNoTOs6TG8FyP6PZWr1dF+Cc6BJslCw4gtJTOtkgHgtYxHvngIge+E6GHv/+XS7Xp5HzG
IJhtaqOdk82Xi0ZeKPCwBuNHiU5230W6hU6wMTY4g/Eg/fyARjNJDsjtYVVtlzsRFDXWcD8vj7Fg
FqKVL7ZGWQ+rQgmVjzZ4PK/LoY5UCdjmSCYcFeUJr9cOXkqrvmNo9GurSun7MaeCGM9R8s3P3Des
5Ic/xTK4sXSjIQEpIppHj5tPHWtFUx2zJ7Pxqq29QwI5HCEVaDdTXmdr31etF69ID8stzwb1UW2i
l5CMtnds9dpdghlwL6wWpAvGmBWKTATp/Whi2VGeKIGb9xjGCFCPYPJUFGBIPHE09/szMo01703t
pAe3y5OCgGXfA7E4YrVp3Z7AITLQzeCGyh5LAvg8bhUN3qkusydS/rovHZ1/TzTva5YELz1N0NfH
aaKN1+Wl6YhQiy0Jz0824r6gw7lbnrFNmXGtaDjt0xJps9V25nM55GetmuSXvkn39IS809sYaFrb
f4g8kWxaTZogIa2zQBuxx4wesnKmMxNs2c1U20lhEPbbeirqF3zBNv7sA2+w7srpneZKjzD/iY4F
el8Vz5llwv5AurWMnSiQKQHn1bj7ZQAlKtpiL9de/sMk9fuCRFqWJi3D0VXV0n590dD2Jm4EaME+
85BYr5wRabgbzMIOgAIO/tesSDPMW3X5IRXxeCkbAhrKwNcfwnyoLiniinlUvx3HoR21B43onF+P
VarT1gAs+/HXw7U6G5WO4F93OaZfISVfcg7/4YFVXWtusIiCbPzlRP+/jqxiZzHodV0TwZd0+m1o
eTHK+Mrc0F3ST4kW5/SAYn+PrQot6fJ7ZxFKqOofU0njTyDm2JHmfWero0T6M47rycHtp9dqtl5O
aSKV0WpqYJYjTam6sjcGkGK38YIXJM4kE0Agc0U6XasN/zKxe7mf7+9/eOLGb0sL5HWYoE1DWIam
LkvUH5YWiiyVqQU6uK8wZNPGV0xmb/wsjzXRJcjAFMpacwcNHrIGZbboOpuaFYqAnVaNZJ/WdUHW
90ycnh/8b4cjyeXGly1Gyn9ySDWu5pCdNHj3Pz9s23rKfdtZ+q9na2uk8qCodbwnMOfdevklphHA
HXWG27/6RZOVg3gb9bMO2NI1v11HmunpPvOzh1x3upXo1PaBit9Z6VtAT1Xd3tYCHMF8Fs0o/WvF
S8w1zTwDGSl4j+Xu+Wl3Fv3sEpiGDxre+JWh4I8nMvAd82oBX4kXPPdhPkU9l3vatfE2GTz0W1Yp
14meym0pdzX6EILGov80IozfFyqmNIV0IKVpNOc08+eFitWpBciMkp2Q6WuIvvPBcK5S3dE+TTkl
q9CG5rJ2+p7MTkTyid4f42CGXRXE9J1z8MHpdswTCObsErIzvLJh2HZC7y6t6JwahXoPZ0UdK0Ja
ewOj1hJpqoTw8H0xxQPRNNjREy9nuq5sVXtgTcd2WyE2clrFVsV3csyr5nOyBPyGaT9c2klnkGZj
MTAphn4E2ZNYVqtu5AfSDllCTTUFQjSuBYiieZj+eo2D6uf5OmpqeBKKKdkJZ4okpU3XKV+0rEKs
K8UQfXgzsXnWUUf3JLz+xVXnQ4elKGg7aVEa/dPL9rL8tGTvvF16MM3Xy9XlJ1PHZ/vrTVBKElIN
e/F3RY71rrBnK4wfm942N1Dw0HvhnpgK+ouwGLnuf3RfljsrWQC0myRgxYQyLyR97i/vE7wcEpeo
XVdrcpiM95XlD9vXG5bqo3kvNScLVstdM1gzIJ4eVHUvtV7vVknmlP46NLp8WLcR9fqVYx3xhSI0
s7W2BFbhj+9Lc06bgojVEdJqZ8+vAwnxYo4AK90XoZN8+PNbaxiNfTWgwb6In2+v3coKM1ZCD0ct
USP0anj85T6X9QQ7TtbK64D703ttwf+8GDkLE/evb7hutVe4KfT3P4zFWifvmyDRr2Wi38ZDHLxb
xmRJLfXWN+0aasYUsFyHGJPf/Yen0OlFdx4BmV23FYj0VH82raa5m3wzOJZ++MkSiI1FWDz1obde
Ho5pqfbGT53iJYnPTafdJ2Msr61UNx5SizyXMptvfzicJGGaT0744vH6vO367uPy6PRyBMugCPXR
iKw1EmoWQXWEx3rkgRgellN0l0GePGYoxc6AcZ8UvwndkHLfsVaq9p5n7HlZ8dDSwlyX6VDsIb/d
JoXanysRDlfzQ7fVusMQlW7rYsTJKM3HeozkmaEhzvMgSESork1d4zXahM0FwbtxBSPrRi9bSS8j
xdLcK9ctJnh38oXchP1UnKmeRetm1K8XMTTr6kPNnLLq1IHwtLGcLoXULnZbkPVcVpe30UNW7bpw
JoxxOHt2iANPSl7gk55zl5ehRIb1DkDa6W000Ue9k1ob7xSzUd2g8cWmV7BOMY1RUMMtaRX21TK8
JPD1zYAXYgsY8DNMXXUDCSheASvI3L5NCIxItTMtsmQXdUm1Wb7ldeZXsPXgPKlaWsJMtnCLaEq8
DfU4u1XDdo85Cr9JSCPJm1BnSI3oxCnooxMWxJpXOpOCDGxvo5WavhNNvKmSR6pJ4TFOaEHDQd9F
9UepFbRqp7HZ+lP3olpGvZsCVNOAPOjGt/A4igwCWBdR6P42nDEaXWt4DM49iQ5rARDFRkm+WsZ2
lTCjm5Y0NsNIhzActXgXdhnmFQt58Eh44tuI701+MvBMCsuT/Yi1YWVYQPGwRJlXaTuiSCo85d3f
r3yWeu3PxTfT0i1harbQhOmIX+q5gabQyOwsBR8keqmVTr8DRiwij9IN7Da7+FEKtSp1xi1u5k65
xyBMhZYwF2ZXHAzT/eCYdUYgrmPR8KrkpygRlGSZ8/kcrARi6EIjMvRiXkJVEalzbd/64T4n9ZLI
GouC18bvygqDbMoZSB2zNYyCsWPdJY308/yq+vU0/QqttKunDadZsO9+UprRObMH0x5IUHSumh4y
9kodci9dJ6htWbK/nbculYavMYH0/Taz4UZtx7Bn6qWnMFxqSeiFnCDlgYfXHjrZyg+vF5MNCm/r
ohFEeTsD76HlilBfxp9mDun12M5vBNhFI4iFVieaSSl4m3lqxQjoNCRY2Bn5/OFaPeIGCEEUhQQ7
/bcX3HiJA6O8iKDb/aOr9lFpPjtzmrkmo+vXqzc03dqEGaUK6dQt5Qgr4ys2iOlD0xNc56ZOTtM/
94EJmjhqs04fYO2SJDTjNLbLnWFd/oAV6lbXP/apl90v98dRY+251i1723f8XGAI7SEJx/z0681K
TFY9IGuulxumOj73J5Bkq2R2690AdgHr+h9vnWaH4S11aPX0++3zR+OyOOh/HjQoWwd3JrmcEwv4
fgwgfDVO4nNHQ/Oy3NRRq5NNYYns2Afa+y6zfKB2cFSVCNRf7sxLZEUPDlSlBzcNnAdKrOG+Ah5H
obXX9oZhPjWZ6g7FmF7LXBK/OSrYqEoeL5ll7Ml4Eo60c8iSt/DOg9tZenlHNRyL+/en4iGUtlU9
2tld06zSpuPnfFrby3OSNJ2vzRx8eyf7dt2Pqrym6oWEOdc0VLr5h3kBFKh2ft0GQYHPmjd5CG70
Rk/4lixPNOD7txo1iFrp2DylvW7d9nG4+f6I0+CYKm39CQPbIXRi948nTSu52ys5yuU82k7UMG6s
/8feeTW3ja1r+q9M7XvUIC4AVbPPBUkwKVuW0w1KlmXkvBB//XkAWqastnv3TJ3LqeqGwSCJooi1
vvB+z2tCbdObvt/Dc2QWQMSbnuDfW/7+AfHiWs38aW+I4FbmMeMPtMKQSY6HJB2szXL5WPaFIWi5
pD5A7Yzu+ernpyMZK6CB5h0mG8WRordxXD4kmbQrgh+g5FngGp6ph9lqqnLjJsmJAhkSuWQmbn26
6uBu1ClTCj2kiAuRB+r2dPF1syqdCdcdttHvYwAIqBCcbNP5zMXFSTHtXSeproH4rycXn1kzwEuL
iTWszLMnN0Gk7cb6Sqt9/YIoZ9osi/H//qW51izNtqeiREQahPLNzf96X2T893/mr/n5nF+/4r+u
oqe6aIrv8m+ftXsurh+z5+btk375zvz0H69u8ygff7nh5YQR4137XI/vnnGnkC9NwvmZ//TB//W8
fJf3Y/n87389fssieg6NrKMn+a8fD80tIE1ouvZq35p/wo+H51/h3/+6eMybx+Y3X/L82Mh//4si
cv/84wSetQyXu5qiPZ29vPAf3c3TO/77bictqF8rA6pruIZKX0oTluHoQrwpWGPk5zDKMoiLTC8d
DYCszdCdYKHqq7XWFgI7JT7vAfK9ROMauylyrq91jaSkZghSshTep0Wl8nlsGmGgFUNkXpv+3vFb
TQAR6ixo9TQ9y2syKeHYW2ymMrO/liqasGE16jYcbLMhqAq2OGhlsLXMqnlKYBtJk3rMWtMVmxFD
gXmY6bJN4+qytvHPulecadIuQU5H5bqCcMfsle7q8bTT6fWol/mgpdaasfxaIeNqIhqASBKq21jx
k/u68t3PTToxdVs3Vaut67qLSy6kOvS9YnQ/KYYwC34EwnrgPKke7cpFvYQWIvO00QUrYHX5l8pG
jciEb/8FoVF4q2hotop2tMBUhDVKP3YYumlZL++hEbRXGKXku2TK0kPcpuEX0VjVJx3jFlgyEF6f
sIp9Sofx2lFrZi26JBsPHPyrrhXGTWRFSGRcLBtlDMV8MFTU+p3hVncUdBGlq+OobiTY0mhFGdud
p7eKGgm6z0Xda1Y3d5WyWyL05sNAJnLQgaPsJrgPd26jj0fFjSvU85GOowTsgmgfpnH0jc+Edddb
ZV5tpBI7t4OIekZcc4cZQlHvGyBgl+Ak8vfhhBhqcoj6iwmf7G4I0KhAuNSveJ8IX4q0MVcQMIyb
AqnWxi3TYp3Ztn3oIm26SKU1dpuoNVsPYBjjkiEqol7xh63RG9Oe1sgAnZ7dXCfm6YP14CL0oNkb
o/DJdPsQAs68n1TMQZmmLS4LJWiznTkp483QTsQm2nboTEnLgzmS078y0c0uvFIsvcS0OkLLFhHR
doAO6mNcNgGVmwxJYEqFWPoV/CW9Vt45ikZCjl9k2vTIwUNfU5/mjfhvL6KhUSI8O8qiwtPKYoxU
fCRlqq47S50q8CvL5QRdK963o4yf2H6s/rKzOphtqEw/kioYMPqXC80gG/9IViu+pprBsIFmswp/
dggrwFbbmkQJTwFjFcJZ7Q9ZYSvjUfhDI/eNbHHoHfB/+xrYas1EvGWK8itRT4N5rFOJg1HnmbnP
KtAuHgA4khI1cgqmis9XMXAyRW4KB1Ye+jbTMRlXSBXbf+9rIrxhegE5dZ2q+r1sC8ANnT+i1Qj0
ZiQ5kSCIHyqTgUJvQtEHeHnMSs8dfLaChknSe9OUNPXcxtG+ipClYX9aGOgLqYNeMtcWsEptA6rR
1H2EaXxxoankpMUXptJA/vUhElOI+bFydD3TBOxmKTAGRxZX/2n5IAqSxQ1zhB10gr9dQ5DA9zDa
QIw+Z6lDfywCOrWsJqJKXa8tA/WCSFzBw/y8rLRuw3BmE7Tv5qWlNC1VIsvRhe6dFpiyiagLyyx9
rof+xkmU6rPr99jB/maxyUpX21mijXb9PGc/xlW1Py87oxH4l0HnGxcpgIa9m0C30JrgYrJ0iLM+
1OaE2u8eiho+YUEEt39ejFIHS1o9zvPL1BAYzOdmZlwZKOIZXyIbgAEL/rKgpZFlDGA4FQBou2Bj
mGIXzkEQexh9u6s0ZZxNDPhR4ZzNYkuqf16uEPJhee+QDy5LVq9OwCjwd/xiSSTGulvJlYjH6l7R
eMW+bTJc0/UIh2PbLS+W5YsRLrFyKhYtww2e80bomxbwwV7mTIg0qoIr0a8rWsFU8ud0qsUOvWhw
AeTEoD3B+pWWQFKW5a2l6wON2H+kJY/2wY7pi2cR3k5OWb5LogxQqZGWW32MA08Hi749r39hNBob
nenilWUwFtkxabE5r4RRmH8ui4RoezL0dW1btJtCNd1gpPBlQN9yUZuYoi3ro+9yDQq9Ay/JCh+t
/L4BoG44GE7kVoHx+ctyqaqdhRsWV6+iTHRpywZ2TNwr67gyrbtQHcV1P6M3/riMxgPeUdiLlLuK
OfTb0a+mLwrX4ZYxZ2VntW2/Sun1rc24rBmk7ACm+/a4gTs6z2J093QUbcSmnVwFQaR7E0Xg9bLe
MsxU6iszL5zrxq78A3T+GEFzPG0RROM7NfdPik4r1+7pHy1OQC5CdkKCVq4zw5QqAoQCHSfBwpgY
OIL8WJHLBk5+tS5af6ItFUx66JTrGick++c/eVvGE8CXETbNCnFHi8J+XqzVXsk7r1BbrD0jC1Tb
VZBUVlKhfO8af+/KspCLdOu8eheg15lZlj3MEgOI77q1HUZiZEWJ3Ht9PhYxRl6drKnbh3EzeQ1S
rGHNh8s8xqbhcEet2RN0vflcLfQSMXjRrwqTMGbKmwYRiZYgXTot/xO41X3Y1fNHJdflcdkInEBz
B3hlAZ4LzMF07zJZtHRifGYrzxsD1VcbhK/qAcAwVS+B9nRtc0lSCpIYSWRuBOAO6pdTZSFmHiA0
rg3LUjXP1QCYrzrbVxnrMnxV9QKna1WvnmLU8FSvaJCLAnXxeV+pw6LVPR25AvNnpvk+dSe288GK
jigG9GxlG5V2jKwme7QaF0xYK5l7l7203wlLi6+MwsdLs2HEi9/8GFUh2De/e1ZUy37kCm9R7MbD
sNEnoU9eGFXdxHZmNzR2k+rZHkdo3TJSLmuLCgrDa7WTQSgrDJUQIA2+LJtWq4yorAzhP4QkXBRL
FYr0Q/PZp1ffqMa+Zfr7xvH7sFqjSB1+bGbY3hDl2YpjYDlDnIaDYcY0l4euCI2pkrYmryRSvtXS
ZMCrYb3KKt4Y7Eiboz+quTdRaaEAA5iMCLXZM2ORPWNu9FDVGbzNvNopSfzFRfIQrqqagp3dpjlY
oqqw7RWacv2I9ZhcOzljEzBrukvf9BMsE0sME1isTPNWwDB9Om+ZgREMmjctgcXpr5lOWfQJMlC0
W7ZQeBiO7tmzlIvxwnrzsplGacKnskqGEdWcbSWqZ9KR1Ilwe5MAjw7KBhIL5Xvnlo639hWZSXVP
h+tB6HcTnhlRgQcEJDlc1S0nxZ6wNfMPv9l648BVbzIfJyPXtlnEf+7Blu2o3x1CWZqiitxTndTe
jWMmNCzuwtsutYJyJbRYfQpLyK2MlxvT2kfUqHldXeaaV9QdzC2ntrR1gEH019YV6PLjerzL6R7o
cDrnoH8StXosI9nzaWWSIFhPjoO5DS1d03uzdRNmDXvfNZWLnq10dd6/J9+EvNalkN/rcLYd6R36
Rp6WRchjIY5BFGY/HwhuYnhUf93TQ32+9Aub9/X3+3qrYVzY1EJbO2VhP0nZfXRG+/53+7vhi3QL
p/0StSVDv/Men+v9TgsNNJ/zPg/bAs4qCpQ/7fVGn+DO2FuAKUfje6OL61fbfWBCn8Dv93je8rtB
uwo7RnuWbT+oQu1Asv/lf2LXl/Cab/wItPd5629F3m0c0xXbFMbJbZB0+aZX41aum745xQAYE4tt
l4Je+yUOiFz5XtOw0fn7WAA5/icsTjVsf/4aD4gmKzZ+bWNd+38TC8Tl+GkQmHD4eLxv38QDOBGQ
h7n5468xQVco2yiKLQBS/ykuyFXZbmoTNtOfgwPRDjX87fR2yaf+GCBIAyOSHpeY/TlKqG1qhFNs
P4jJLzcR+OmN6ueBtyRc50ihCepw59P5X5/ChapPPVxwmsObcKFsB0xSKan5mrVLR0wmltgBNfUj
csQ/hg+mb8+Gk+HXUwihSfHYdYazP4cRlNe2Y2AB7vNpW5TJgYFxdsRxOf6IINy+q1i6l+NE+UHe
v77ndP4SZUgDXhCTJrHqnY4EHayDp6jDEJWmeafjmBdsk386H2Nt1O9Pj2ql3RIfJPM+UZr1vIsE
kKsA0c3nOqSD9r559ejp/tPxdP8phpkcgD749CSaF2Vz0li+Oj/dc3oUHhD92QEWIcvLKc6pCyY1
YDjFI2uUVbfMSyQxdMBmLLBXW46dmOfc/nrU2wQUYCbJ5wK8Lk+KtXNQBP38YMSpetkz+HO5BEeT
Q8ClRmJHA3Sn0RegsUdiezRxg6G9bcHtOEVL04z/EFF6WO5L5ucsZ5hkonf7ebPQs1MwtTyIXyym
jOWhHycGi+aZ3+Vsmfmt29Y4dNX+fPf5seW+dBqR8JwflkWT7Eojuahtnb4OmUm/hS3hWVXq8R5/
7vDO2ILB7fxKOUyWlR0TdJdUk2uE9E3I91rmm3JUbwzbFyGlYGK1mpa6us7U9zm07L1mKps+VMIL
ykSDJ4T4jlNPtbO1LjQv6wxiZ1ubG1ikKpgyDj9DOC1TTZbzgbqESh3uQDC3vI+2n2/xDFB22lAz
u5iqgNbmw5ubQ2l8mRpId8003JyDvnRqr9IG7pjW+Mcl+KtmX+TlkFqQHHOHlhcJ92XKpBKySstd
xzObbTko9FVASM63LbUt9ym/M+j9ZuN3Ubc6v4zltXCt/XhVy01eh9w2KlRyLJSP1QyGOB+W+2RB
a7NP5T6PK39fSdph88h3bNEXmYNN2PVWGp7KGIYDKZe+JtS55aBidaEVcbcfJDwAOfPGJpkq26kL
adIxMLeEopO6jbR6OIqICTwommMfdjSnIZvrValt2slIPcD6LM4kjzuUkpdq3LfHKIMxZxvFfrgJ
ZpaPW9GXMHDB8PJ5YPmvsSuBADB5eDVHs9QxYqoYis39yDwuoSygiq9u4cDjfBk5X+bOdQJLwCTd
erkVFQUt4pb5xwLDWAyhfAww5oMfvZwVo9WhZn3nT+bHJQQW5CMRcMp0VWlwbQ1xAEaxpasa7XNa
43s3bj13pkDFIh03I82OY1/SWUvAoW1wYmmOS6Asdfe7W2WYQEZY22cUUo/l6dkIp+G4L880m+dX
sTMzabCS1fYOfwNzC+dF9bROf1Iag4nJJZjWbMotseyPFfXjIxp17OxKekwZ++Mmg46yWibwxYiu
dl2B7TsN41uJho8qCfeb3z3vNd4P356HVGqs13vNWckZllfPh+VsuTatDJ3O6TL1UVarbW6BlSCt
7NzDErZ3FXOm2eUSueuSok3fMCRQha67wfqODubPGD5VCDfCbi5GtKG1ASzzXgzxyEcMVtsc0aeK
GLcJM/PbOaxPqFPVBbPcwHapsfVwr2ykEgIwIOOwBwZXStovjB8LBWMUnMQLfe2MDRAlC67EOej3
R7/2/NbQIFWG9aaiAbbHN2hTa3hWmKbO4H7OSkGdjznnjNB/zIJHcHHyWAelPOq1m26VIfiKe0q1
go4+eZhNRPsuAuXSRWLTzCPkStdYOwlSSuP9OxrzAfTQj7PlPgdOkJeI+Gm5+p0Kx+yqSlgNpiLI
2DiYcg7LLtz4FlsoWWyOzsKu0SuY0OXrKl6dXhItsH3FeNKyBi13nRORLn3Ufo61Jg4MsmSVwD6c
kJw2jCqjfLOmnD/n8lk4nZqVTQFAdHtSVjaEpPji5jhSJdgwHRP3dhwD/dDqGGGvTmmMNZUrfUaO
xkF3TR6hbHWVgd6XxMbVmGNb3koTbMBo6hd9NAWMJf8my0GSNq6W9XdZ3/JQvYDQE5/WZSdUmK2a
6452HeV7FV39bm5bKIzB9iHwJ7Msr6ICABRqaROi2ks6ZNQFc6wAjDb1YCPEiutLRRf9TvjwNhR1
nrOdzwxCjPWcJWWtW67Mgj8HGsf6OMwfoZWvt98qtWg9eqHlepx/jIxCljzbeCaYIVXCxPyip5Z6
UdKS4GKzAjbdIYYhtVpOl4M933k605uYKVmWTIyYrfUgpLsKx4jBBdNgBj+Fy0k7N7uY1DS7GLU2
u2gZK2DUqMhp5Vq9B1lxluexxAw4KBx8yjEudj3pip56DAZkPRmZeyRIdY8BnyCsVDNc61vY7Ebh
VY5zh8vgvp5SRugLKfn1m+Jg2ym+ivM+sNw3UmfauFjJrLKeNb5x7HGnqdbBztXhaFG+19aSq33n
u+VNnvb2IRLp1ZLi9f0wHVughEuaB5UPnjT0dFx7LWhsiXZwdCax55yv4lkXcal3F27lrqoBfQpY
q6GEEBkUChYg898mq5lnXs6WQ0gQtDPs4Qh6OJOgW1/nhjLqgn1bmXRzGX5Nj6Ch0mrAq2I+5E4Z
b0kWPrQmveBoDnmAwP845POZU2bxgaHIFaUaipzLo7krWBKA950qxpld9pe6hqc5sqR1ouvwlWrt
HXZUOr317lEPqaO3aBHKtPsYBcXjSFlthxKdrEBpjZU6qrvB1Lyf+afWG+oG5BuuY6XnD/0HAP8a
fhltjCniRxwFGu9nOlqGwCE0wa/ykpLWVvUx68T7xB8o1LykplZaek3JpcGFuJrG6GopR+uhXLWO
iYHQXJK2IvdDpkXIWyZQrAhXXrLVYpysQ+tTqejoSkgtmj7UbkAh8iV1tevqg+giGm9AB+SQXSuV
Z+k6rD9qHisrnm1rJ/sa25JLFQMJ5Ke/zWYRj+xje+o2v9axUxoNm2LA560p5j3gcSlnK2XFqH2h
AzyrPG0/JFK/rULxkOXjcaTpGGbl20R3gmfLPLsKsYdkl1C19eykazZ234cMCWfvIx3NaYm2bTsA
s/gwp79OBzcahfjKTZWnX9NgHzTJavIp9w3im4a4ePUzH5YA0XdBOayW+ng8EWBQkxPwjyIsFOUu
6BouOi24GMqDH9d4186WEpRdv/zMlfW5Rkdhtx2wjlxq6OPwpbKK8EK36sNSSnftBhc8276hi5kf
TEQbl3MK7RQASWQcrs4ldeNW4Jv4qqjeZvYB5mW6HuZ2yCDghFnOqhziq3NSrVhQtEYZPJwL7Uti
LZ2Yzmi6ZaKCmdFcGCin4fvMPci58v4zy+YleLld47T1SwXeaaW5dUP1Q2+5MNHFOzqc2d4snM/J
mIHbtMzrPHQhWTN8Sl3eNBLYFUPRX7Wi2uRtt7HLUVstNXqG5j8j2r9SXF5p974N7hIRXYSoPNfn
dNwYwwdGRKnlUbKfUBSsoqi4XbJyaAsjCmmePoBpA4DUfKG5/WUp5I+1Z2GTec7SwUBcYmRBOErL
a1Mi9Viy9ULv7mwgG2iVc1S1ugWz1P12ztxNlC070fnqTlFhsxX9fvAF3a7C5Sp+KfrDw1yhP6HP
/YdMPvBvgx5o4Y9svsisb4pS7kqNX1xtHPxZY2gsxcdgyL8GIcZOS3+gmmDUt/xhcK8OvxY2OFm7
az9rqpl+XbL9ClGN5bhb1MGfeohW3tI8+Jn1a24ajswgaVClkekN2bGsBPnSOKdqHQ48W5Ntg/TK
Kn1/uzzhfFiedL6ZL19ZzGHlcuebh/8f78tAcrhKGQ0j1lFzcSGYMxpj3nE1ULJkyvPt5RD9PFtu
oot/eVgQL251176C+AcKDM/b43KGZxgMA6bI6kRcKRn5wnL3csjmZ52fer5vOROiIXL748PnbxMX
1o8fNt4nHe/N+RupihUcxhB7tvlVnZ/46gecv08HdZlQ0RQJmfHPX6Agat75qTxMcYePbll9BG2e
H6M5hAcLgPtNbaqrdMm0lzuXw/k55/sKuFjJ6nz7zXPszo/Q89PxE3Hx6mlvvh924kSXb742nF/S
+b5TNeb0zN++stY1mP1ikmz96tuljiq3SR/fnQo7RW/fak6AAlMjyO4aSh/ng5ijruUm0MMKWJec
NqhNibW6ci6hnB8/3f79Y3QGf3yX5fm/VIV84nFenVBXUacW2npJg9M8Br+wnCLSIKEYKoX2iCQ2
nIlsy9n5sNDbzjdVTHZTFtP9+a7lLGd2aC2aoQfiDu7t/Ojy9b+7jysGrvL525+fo7ruXVkWE2hy
QzuGWcehzp8VdHS01hVn9//1aP9Ej6ZbQmdC7CcW4y96tNvnPG/GtHvMo8fXqrQfX/g/rUrTzbfT
SY4NdsqwNZWuukYh4w0yIc2MBm80ddxbdp6MG1whIm1jQbK81v2BfQuNhmasDd/GiXVqCRnXZazJ
AwiGetpOc5NtHaaq4q4rVkFrE0KEVQBq0Uqv3acSqBhEz7g85NhK5EhIoSG3A1Fp5iCTyZSmYWZ7
pGQnUoysFFi3ysxqxcpTR/Oje3UcTjtF04sPdTPiaRBX4TX6cywnlGl68HUFAJ+Z2qFHnbBkNrnI
qvsgqQeSxMrFCUQbVPtxig2RrxPwkVSPhCGQMpXEflk7+BtFh1hd89r5KVrwBN89uhr4ok8w2mPU
U1iGXoZZ6uMlYjc4dNmGS0rYQtQhH+utWzAT6QVCi/gmKkKJfkyzd1qDryQdVzNdFbIbPKfHpjK2
A0AMFu8M8UffAqEVDSKAjM6zS79gRUfOeHBq3mtNsSlhtBgiHBkQaAmrhLnX9QphxJwnmZEJdBgT
qVuJdG4rcUy8U6e0uI1bBxYb5EkDM54iJD/V8dmBr04mEdrseToumvRyr3IoatThbUEkXCeEOuvc
Uj9SZ5KXbWF+aqxA3muMKWClWvsuniRKTLMwa50ET9fW+DCkCejV1nB2VAZjqOCT719Bzog2Iy7U
YE/z6cqyuuadLQqmDoTwweeBdfuO9hCiNX4/dncLZi/fNL1Z7RhwvzXbNsIGtdCNGdRB1DKWwUOq
BulzYMp+a4cSlVnR9jvTDrpbiPDa46RXWC+OMr1linnc5lXg34+thSWJYmX7Xs1gsiB1k4piXUxB
HL5vlcbe+APuO3Gs3tiJ/E45RN2FrUpPimHuCEvtwt/Hrm9tW8gu38uezyGvhinOrq+RFJgMvOhl
k3y1qclcj1YMosjP2m0v0miDUOmu4CO11hKQT1gdw+Zte8ubBlvZsr4ikAbFsw5w4FppLXaoaRcq
n4BTBIcyDat3ZG0lQCHLPdpMGWxiJRwhRQ248Jh1eG10FR8HPo09CciIJ9OIBqzNw2gTq/SwQYK0
ludo4ADGHs+pLojMItjRzrXN7l1gyaJ/32DyYCCM04gc2k3cg6ly3vViSAVVDcXFDwokrtXfWw1T
jCZ2dUmofdBM/sSeasWgU2vVvpMUQMOPCP0zskktTo1t7hbMuabAdfj5XcTM8Kh/dI2yINiItRoe
tm+QuJpaoVifBtfI40Nf6CHM3mJCVTjE6mTmu7pQ6u6+iyKzv5dJhGsm0hclNq6Vel6cXLNTEtOb
uiSHfRhajb5GruJOm67RB1atNgqCz4y1E6hbtY/ewE4KJQR3UvdGAPNM9+s7irCSAWMfi/D3Fm1q
dzX4rUrJYH5LwPys0pb9uc9N2Akr0076L75R4epCs41BlXt1iFGvs3TwAYb/bOhircsabocOitGb
xYnntXRIy3skk4gZdIP5qFeLKsJAA5fwqEH0HrTdUy6N7M7IChC4iuFj/G70D8kEDwuIrfOgN3V9
MJ1CU38stZo6j5GLLC1vHAz59i3j49iqC9hIge0Pt8Bc7G0Q5chbUlrQShsPD9mI3XHIRP9ugkH8
wc0StAsh4F6XIZLD79dgjCXkRehXxZUT5LxDQ9y0Xg35cQfmhFG4eVl2A5GuK1XDWyMFisBQj3p3
XpuLCQU98lZrVbL84t7DIl26ANRUFzbcKrPz4eq0XA8ChKGWV/HnfMq7m5we35OlLx7aSe9ejBPC
XzuZih1vm3oNgTLbgiRWVzg2DR/eruct9og11je4xv91TW8w3lVXE825C0132l05GA0gh6g3rso2
VeHLB81Np5rNVrWrb8lE4YcEHjJv4385L/SqrqqbNkXPlgqr2TDdaJErQDiYpJJcRHOhwLTVm2Xp
n3qUJq6LA9A4uuYWp+ruIuiV58DXku2bzSCTarNuy6bbh5Nv7P/DrtCVvYOEzq1ull0hpjdynetg
S867Qqlm3xU59JjY6JTiS2onTcsVvi4S6KrL9qAn3Zc0cz+82iFa02awJB1xfnWk+qAA9cd0i4+Q
S3djf9ovUrO91l3xWUlxbZ33DIBAJSJkXQfclnYXQ+KIh0o1PhYpdNep1KPPCuXuD0o/yUuRx713
2lNkXH2WlhjXy77SVbhtCyO7WfYWHIntVdhnrVgh+Qu2pgYi/3e7TGoms3ENNkFcUiNNmcx+okiw
d+wy+mRmsDlbo/z0c+9BBFVBybF0EBo/dh9qbhbM77Q8TLZWe3YXBMfajG+Sduy2UHWy7RDLis4j
jgdo7foVfHLECPQavLF2qXlkxnDTWpBExWy27QLl04uxXVsZ4qJl7wJ9kB6TEffjThXmCgYac4dC
8dQR2nlRSaAemuZuoczfJFXYY6iE5mpsquzIR8bwet7LD7qhdds+de6Xfc2XQBlR2+hb2arD5S/7
2jhU31shP5thebdsb2PepozgpN2nZYtDy4jXDOsKRVd7pM/fB/s3m10w2g+FLcINU9ruu0Rxgo00
AmoWHaXnZhiqQzNpGdq3TPvtHmi7F4XKKP6bfTDUBdXNBLe3Omyb7bIZ0nW5TcfU2nUw8hErqdkd
tN7LUC2xj5WldgXuhPBtzLpVNDhXAYw3sJnGlQpXfrvslUx6zmVXBj+XDVMrHaZrXCysjDH5tuyc
Zd49TDHGLp10pi8SL4yVKmS/Pm+jTVI6q7yqvtWwj0FTKzBMp2baLBtrMWqBpyJs8JbdtUJm3LxP
DCd+aks34gXS+7b4sJb6UU+0BoQctuwqbX4MpEfE6Kj5QgdL4Pn4YxtGHeUobLyIsfWNbiUsJas0
0lL4A5OSieZrOEldXnLZ0GTShGt11Ode7dIJqX7/oLlShsccPOgmSQqp37/drxGLF2uhWQ1SKk0Y
R8tEvrP9sX8Hvtkh9cQc2PLV/B5Yos6a9stG3muTfcf/xlHN6vw+tEPnLkiUw2lTj+K08aHWZNG4
qQ2+hYyy8rNEzEf5f9nkjRp+NbNpeI07lcR2wHE0wtJykf2dNv2qNAjoqUpPE1Div2z9pYWK0mv7
Diz3mmWDr+6gIWAHzqjC3T8IBURvl89mVxQd2FeYcdhOOg7KQo3le40VhG/fncIErlQ+OD4mblj4
qVAo1wS+At3sq5ChxlWNP2ie642LylaUFTJZ5fTP6zBC8y0kgXCD2pEMZQ4mmKQwm82QmeFwP7I5
HJj1hoguAlHPTuiwI9apo3Q2vT21NS71Iaqf3SZWGoC//yzY8LP43hzHYh1J0T+/CjrcScINnMUY
GQkFmhxnLg42bn+rkKCtlhgE+3J62SJN0IMbyvUSjFh6/uDkwrxQAwvjnqToVktEMgjL8swU/wfU
uRCuajOJCIf7RFtZTf/1bZBSabF97QR1RPTuD945WmGyFvhW7jP4NIcsaUyBijGIcfMP4pbIbK5U
hs3WCb4redhFaBHnHNKhA0sNmS4ddY8/BTEIPtvLGPe1/dv4JRP3pg6rORxGSa3FcQ5/DGSo8d8o
+Fd/PccyVlHYextDjetzPKMwAB9EUfYlZSjruRkgu/3nsEaofvTcpkWxduweNklHYekc1rgMf+Nn
ZanYF9JB0X3XeDjFNq5M8HpJ5+HF3wU4TUXXqkiYYfwZ5fQ5XDpnKtv9HOUoPbOmbR5dmQ4wA3TS
7vYfhDsdA66rRGnRes+hjqpVGFvr+ubXcCdOBmWNaUjl/S7S0YbRvrQcCSxsToLzxg+ZIlb0D+dE
+Hchj3AzeSGTB0ihjEepO7OcMNKZc+LfRD+M+uKJ6leM1VlWLvhFnYEc3P3gw8egtUph4pQlLzFQ
Ax+bwZ/IYpP5ayBUGBOhnV3hUNpPEeLQgBu7HKuMlKXhULbT0SWEOAdGaYNrBtvhJ8thNSyUVvLh
+5sIyVLSdDNIq/lAvrZWe/n+N5ESqNY7EAUYR8zRkg0GhxaxgzPBEjKNnUyItGkxqwl4etgwS4Lu
qOi1R/dyydFfRU+QeTfumGGH/SOCSn01vu1qFdskiTflHEZRDXqXKb2xmtP4JZQa2mjaCTGNq6qI
vjI+NdunvIRS0kc64+/tVv2qdlHl/YNgyg+6agfGR6PKQkQFrv7Kn5J3S0DFluiuhSjT3VhVcNj+
LqAqM4aMMZH1YnktO/+uqv2tmemYgc+xVUOErifqMIfkb+MrqriSokaBqYfaHZYYy4A5wS5toyea
CwiBKHZVwkor/ODuJdIa0ulQxMS7p2grU933gaJ6cYuTFl4UOSkZPfZqAN09h15KAzwHozSawnP8
BQDoqZ6ZsUmPy1/sP/6MwAIrG6DeoSyqxqdzJOZitLRJHMVElPYSiYnBv5RZAlWYfe5VRYJoTIqY
moeqwSWW+GT7ln8VpWmG/5n08rEy10tAxgQezbVW/WaTIa4DpRer1LC+/gzKtLLyvbwqrev/GJRV
0vSgAH38Z3FZjMXF2qlV83IJzpwwwAcbbed6ioHSlWn6Lo/Chzk+Y8ndJlk+bFxf7BDEMA7jYtM6
SfXjEqstJ4QdDCu8xGu4f1XfT+JUbDlasEc/QzcjJntfR02EYD0ctQnQWDdB0FtiubyXGTpOrK+Z
4ujCUfdiMZi6N/rKgNw0NxlasCitvpxry0DF6Z60URCpvg78qGviS0iZzF07ywTEAPiY6QBTKi/H
lmjp5fwUGYahgluj1scMxwSJz9yJ3+Wqd3plDLOlL+ene9zUaXCSb0dd9UASN1/tUWcaBnMDvugU
SzK6ZTFpC1X1Rch7+kVOr6lfZhUyw+cX9zG3ZExlGVnpTvM5vs6KsoSbrp1g68TYBWOyvw06x6Sp
b80wpxg0B56BYWgfkNmmH4nW09tTBEqTvve6sgT1/scwNGwhoOiM6eLQ/ftYFN2W/912JrxtmppB
PtSERnAXTzVzwcGUg+/IGF3+dA5QM6KyTdpvqtToPr+NU5n878YV3uDMpUT4q0/eX89P4SulVd6l
MZznZ14HsQFFV9UzJmtk1Gc5P2meXWnYzVpv/pu982iOG92y7V/p6DluwH/AFEAiHZOeFMUJQqJE
eO/x698CWCVW6b660T3vgRBpyFQyE+Y75+y9diVfTfC0kTBvS9swhPS6++u276FDrCUya11FmQNK
ndUrQweZ9/RxW9aML4qm4YT6aIM1i+VKKfgotyNMGnfh+tYa0ggI8NPKFBzz2hsbWrHcVmJtPf9l
VRxj8cP5hxlthyzv0Gmr7YeJKpZvW+4OZWWxl9lJp3KokRiEFH82fAjzKhyodbEMGYH9uO6GaHzo
t705Ijy+r1BOFexkf1k968aq01a6Ct/Rx20jWH3fH9sPJxe+Q/bPzqpiGLabI+h/vo10JeNAYT36
82MBjoBuZEfetk2Yk2ku9ZI4lyFo148FOd4sdNsfXqxtWQ7VdiHblMXa3V/X5iFApUNG1uyrrtji
rorU5VSRgchxBtWnJwF8sd/+WKlrQ3Oos6J9V5Z+OP2n/uCvJTurHXIAbT+UFPRUQB1VmTkF8PSW
NYPsklVukNogsntUIoB3ucZ2o05C/d8W9sz86VVnw3RVivZutFWCq6Wu8qYIzqoV6W50hVqIRDvY
r/Tz+aeFEHM0Us5I4PFt5UuBwsUL4oWEap3C5Vc5oGZRd9Kv68wIbsvvSQNAdisHjFZ3GCpGh8+S
gLS6BLVnWoE06639DAnFZepBSzhTnEwy+lNvZ7HTjGZy7tvuKYnu46Sp9rM97KMO0XGoiq9R0BO4
2LXu3IbvY2vuW00JOEHXLo0pQsZKJXHS1UDPIulEmhbyvbUHmg+IxWuTLLh/LC2WiBWyLE3pUajN
d22O3wl+qL1Sk55MMdS7JZEHh6KNJVRmHeke6V5sqhcRZAHEDhqma+GRapdx6gSCyj9qDzzidDvJ
bPRYOlrHKVWxidt9fVxUmVxVe62PopkQONs+leZw2UoTxfyOWzm90gb9okmauJiCC/Jnq7XJxtSV
sfJ7wyRSP4VQK6pkdMVcdxz3GYk+wFddlvKIzAsD8FISf/msXsoQm1VcRSw2117sItpHc6nOQzPC
JqksbJCkh5ImKUvdW6AAfcFfSJiqedMDYLoxdE4+wpwFWmZYjF3bXZYsk45ZGd58ljm2qjlTqX8V
St7dBCGE+goX8VryrIbkA+JmMMgAvrRSmh8JAiGX4LMAAug3ps0R/JogKSl4QlTK0Aar3q5Fwreb
M8356PRKaUTGlbkMOKlrjHOmPhxwdU+Hzwqpjn40IAQaZHROTjTKXhG5bxTSz5oUSjedyKJDwQvu
JdTuO8uPRkkc19qpUZP+Ckx8ixt4QhxtZgqpCzoNnF+VFMLQ3jP18Bad17IbJ7U/LtXQeMkgXrso
Sg8yrB5MwiaxxGt9xQKEOQeojEFVsfhO9WXtJm91VjK1DzZDMW+ttVhGX+X0TMiCY4/7s+YaiRYp
0pSU8LXNrAzaC0bJh63TzHJ48fq2oflCt7lB47QvZ/NSftt6zlsRhlMGElh+gCJyZ0uW/6sUaxEy
77M4eFy7zxQI1GvTWDuaMR+VRN1Txzx8lmaVUrznDcyzVhCT9asZTdoAMrbm9yptLtozb1a741P+
HicjYcex4m6jy0wV32tR7rc+tWbbj43SXLUNAnlTGAn0nn8q3tJXJl8/0nHmTUx9582En0exTAz6
1sVmzuYkxEc5y7IkL1tBFxqABN2oWCrysinrBpUWD62Lz9JuSqnVWOl+10xiMRSk6sVEqTGKgd0P
RY1vqPZjYcoE9a5FX5Eqwpf1eCR71+lTFiFbF5xJU+9SchFmb9w1GsJnIlDIFzM4GcGEwW72qxjE
JG0XH+Ugc+l9ZZ9TzCoRITySzPmBvO2tYw6x2YuDBJLSn8XhmGn1vkTP/6tA7OY+9vthjg5QOlBZ
Yjw69FP6jFMk8MY2Jjp37aoPLXF+hXD/vWwkhWtNVuF0Ac/+/KvTvtaPYlABZI9EAK01ZJnMT1UG
TCoWnXX/smSaRco7l/HFOv5zPbnZlgrbMXTtNI5pcg33joIRadYFlZ7pdcYb/hTJ+bcSUy3yYC+p
+Uyz4c86k9QT0uPHk2QG3iKMH79KzT5IpF0jgKL9rdzs4+JLt+ti7PqJKDw5VBJPw4v7e/HZadFe
WmjCVRVB4yVtZGJHj1IUNMhW6eqrnaeF2nttFs+pwQlj6+1rDZ0lpUv8/1SSBo32oKkxFC1SELfS
VCo4jg1N2f/q91ctsVgLk2pjhiDzZ9v/H6tUcDPwbc09JO+vdQS7cCJui2FEn4AUH46dPM6nSFW6
nWESjsJUYKtaia9ZaJpLk/P30hXmPWl0nkUZ68YFtfzfKlgCiY6FihmIecHfq1jcLq+DbBiXf6hk
Q1u7zu3i8FnMLrbga17DhNaK1hoQRxH192dBa88EmGl1s/uHolZC0a3YOHnD9G20xZE5vOnWxpd4
tt62WUPfPLfYtca0u1X08QtA/NlL6vZGSq4+hu9/lLoBpTbSRtK3+4uk6w0YWu1Sw3c9/r3q7ZlR
cG2bd1vly2oDeXRwjIej0aC12ApgTADfJ4JN4FJTQcEQZjix1cEkPvu9moRXeYc7fxie/31GUQZR
CBevIMgsUY9/L4dFKfa03J9+TSrUqSZAUCJP5c9pxVYV20bnjZNQz2E379m5d1txXFcV33vPeuU/
1ccQ2yETWY9biUxbZx/IMwtWpldaxNBJTxs/BoDP2qpaS+Z8Vb/3Jsz8IBlOslU8hZY8ageu7OFu
k3NuGxQGudNneblL044L7iiZTh/U2TEIx+mEffyvm+0xGhPjxxPsACw5zQFp4OpKzH5trNXM2Mj0
i6TQn1epXGKsQn1hkG+63efgzI6QCYAC5PAAJBwaFJDg4qsocsg/n49J9ZBj/4S7C4qqWG07bYht
Z9ukq1Fvu7U9YVSj6W1/iNSpSLaD1fJir5Gl0WoMm7vi2DJyJDCYx611s93aNttPgD18MxKW2J8P
bbe21/h4zc+XUyqyaHCEp9Uxqb8vCQVxCeYjlu0jUE18k1JKhFdhaKt5RT9tP7D1C2IrwNKpo6SU
1vdmbZadj/9ivR/0CTQHrlmIJPG/NavVq8lXtvp2c3vwc/PbY9sr/vZYELde3mrYQ9aX+v/9qhXE
BbnPJPWVJb3CrUFR6VXNxJRNmOKMqSguF3e7rwvjOatmezeu3+jn15qsCsZsy67dvmaCURiob88T
H/ecpxl9pu0xWYTlodVt7/OXt1u/vWCTRtQrIoJBuJrBPjfyagtT1832WNwa2L2giTrbW9heKt32
se0FP26SmP5FTUsT1Cp6VeApBVkJ3Eo3z2vWEbhJuNqPYQ3kQzateMuIYHuTNYdzZM2sYrNjqLSk
6ogEidrH1xaGNV/Mx+3ts0+weTil0QWeXEzs5d36mVermXO7Za4i5m0zdpeUnsNRXXSkYfLqBf24
GdbYP2GC7MHOp/xZ3ZftMNo2OAL4Fqr1iNo6NsAubUepbKgNq7mJ+Pb2hCqBg2i9u92S17s6Q0uZ
bFxu2gNYSmRjuwAR2gFNz9d1AnkuV9EMKWyHrcfDw24rVc2joZyKhlOJ2s2vbR3s03kBXdpe6XOT
EmZi7JHmvKDOyU5CGuNdzVLaT7u68StBdku8phrr1WNRaoafWvldoVWha4RFso/KmSk54bPr+fKv
I8qtN1RbWXJoF/NNVUi9HXrT09KU4PV1aGkk8nXdZ4pnQ9pwW2ChR4WkGscaG2IjzDY9jz0xnRB4
8mtVLenqmgurFbxaTqWZ6QkqDxL/sLqRjclj4KKe+2n4OqgFUeBVRnBu2KBgzFR49OGcnsyxeOeY
ftSZ6B/JC7EBCMXoD2Q58/9sOkWEpd12rcwpyzQRfUuzfrGtwCU5pXEioHLX27hUaRpIGJFZ5odU
3QhQFJfgq6ClrbL60UCVPw8NM+/t5ueDv/3M9qy92lw/f65sza9Ns/J9NPuyPQcrDan/dnMZrN4v
J/U2KNm3Nqc8nNQKByl3PzbILBhwp1zZe52sQAoYtDALPsxI3psVViQuO7ZXmxxzOHxvmaUO/vZC
LZEcHy/ZpLis02aZjuZ0+/lcUMC/Q+o1Ottj9VrUg1s6b7/Yr7/9+RKfd3HBzs7K8fW297e93TSI
SKgJ2126WruqbA243m5+bjIrafejiR4wY5SjGwVpWNteb/UcGRngdApP5eOxzye2W9vGBK8GU78I
KyZJgjMER8y2CdP5Gx4/4D6/HqraSodDgyahWj+z7bNJKhHvCTw5V7HM96ib+hW5wpYv1m9r+y62
b3W7u93aHvu8uz2mrpemX91AOn4qF1E2c19qJzWKgJGsvUGgyoHXr3HBDdrVE64X9WCxdtpM4Zt1
fLu1Wcd/e0xXFctVRxUlaImZD1hScyrWKzBxK+vfnzbnWpjoyYLlDhVlfJQgjlUx05BxvmzOXHXg
T95uDWsW8dpkDFdDrDHH8760tAO1a7hrOFYc6hwU69s7oHPLObH85W1vRtjfZSFH3va/b13IstKu
N4Ntkknt0Rpe59ViPvbzvqpkdf9hBTfjxgfTc6et59N2u0Qmadidt/tTNpULrCeb9KgpJMQM1Q6h
reEyn3S81kcr/bkZoLdN0tl6fujXS4GcS017DpO53IMoOG1whG3TwkbHBcXHvbERtt/bnugNkn3J
MV7NFcm27dNm9mA8Egm+XmI+fmp98c//cfu/tif+8bEPeMLnK2y3tt/7fOzz7ufLfL69z8eSmqM3
CJnIt4Igts0ssj27/bD4sHRs7/3zd6LMig4LYu3Phz7+PAmwLSdNAMRbNi4h1sMJRLfpV016s3l9
y1nE4L5wwm58A2mFGTB9j8qDTgPltD1YLtPTiMrF15PERF4Wulue/dbC1Ruc3PK2y2x77icDYbs1
Ceu6CWLV/2jvjneJBmzBEpihY+KHnZFQEm8pkFASZyIRaLBeiqtEZLQA1mvs9iZkdKmjaha+Zc27
rQu8MRIEOkXPsrBZWojiV/4BOFm8tHkdH0FiJeg5SSQ75usilHH9rZJ1Nmk1y2ouT7s/OAvwVQC+
LUa3b5SMk1Q07OMuf4dLW38k3v2B3P0bj/YX7Pf/gMArEFi3AO3+swHjDFe4f0vnv5ov/vilD/OF
ZCn/soWtsN8JglxU409EsGTZ/0IkKVBPaYap61Tz//1ff0CDNftfJJraiiwDSzJVRcZ28QdFWDP/
pdsWMGBD0RVTJsrqv/8XWGHt94QpS0Vhq1qGrWk28GP1N6qwRqpNwyAqPI3TLilWy3m60TfMSTqW
5G0GdogTYGlOmdAfc9YsXFmLiJ7lXSxlp0Qap2PRNYPDODlA9hp0Dnj4aTd1+DXNkYwdXcupx1l9
utlkebBuHlKJsNtxyjMPDZ2HSABiBJemI+T7n40KFKRf8Lr8+kr+2Hn/GhWr6vK//518UoZsycA6
dUX+PS12ao3ZSFXLPAInIm3Z6PwpTvNDsLITAplLUmwRetrZocC0wXp2u0ytTR5X0DIm5Y8MLkV+
LgLttBgybsqGGnYhJ++cNMh9zIAuvbbOJpQnkzjelcj8UEjydzrROmNMNlkemQ7AceZJNlICEwmn
Oh5jKfczATeVbkOBvgrMjT8vKTEXpGnOi9Qf4oVyYaUogZ4hN5T0oZD3rn9LtQrGVkptxPt9tKRI
4azAxuY8egJn3smFfNo2G/BiTktxXKS7z4dtAYN9ycMCiYPmtbYKJj1mLLVtophWdKDYmrvRf7bN
BgPSguCO9EDFD4wOWAVJ6YlfBtpXiYAs4ycUstSddQIvttNZONcvpRzbuySClhj1fGbFupIITRnu
G8ES+8K0r4HV0TeYegufR0+AfGhky5uiYyVbI1jIaDktY2T5YBLumU6Byinz4KSbWrWjwl/Pvdyl
a06YzK/N9pjEKbbVZ3FA5R7tY629ndYfaNn94Ab3B3WKJJLm55LsUqqsVMXHKxR+2IGeFx7TZp0r
2PqpzgaDUplb5Aorp/YL3NfB7+BjwAcJCOhAQ49t8FCFi0WvYePY2PNwajkcvFGaBvIJY3KytcV2
gq7+pqZQqOQ65BNRgDDMmnIHQgxOoKz6EBL7K9sUUHCiodptm8qUGUozczwPEqr8vmwnn8zH5+2h
bROGE0/mi+TbBv4AOZIK7Ai9RH+ETWW9K2W+mgLJewr11yrNhmM5XpkGO1UtT8JDO2mcomohR2jE
WJWGBiPzhRAYu98NtXZuyuYqowJ3zVh9tcyvct+muyki1HgD12wQGnj4mFw06bmE2+3QHknIJdcd
4hygZleFaxRLQofhvK1GQrEQCDnAMTdaPAVmkvtBkUBc4oLW5Yt5bJMuOhczV3vNjh/DpMGUbWQ0
K25XE9mpidNL1ueEr9qhF9H4Oqi2Ma7GsYNIinWuN405kDj+69iUbC+daH5JXXaF14w8SqnWXAkl
wxGEFSxrxV8CpJvxChqi50xxu0JXSKGiDKxVVPwoRbfFBemEBaAEE3gUypQZbgVfl3paYM+wMO6n
ncwQitmSue8iA8KozSHKDJBFRlkD36mBCCW6r9sEIprtOUXx5KlV9wwn9ZsJi/g09YdpsZRjYE1u
0YsBckeU7UFsPoTVPJwNzatYC/vSWDzV+WLRiZYXB3EVng4AY3pu7YxwtJm7VkTQR5qvsrgH1UIb
KgQqyqC5hMYYHtiL7T16cM54Sl08F52JRD1lxT2Eb4yExKleN5l9DymHpARjQaqalS2mNE6UXDDr
A7r4XVAbNaaK/K4VvfByQtJgVcGNzovHJmtZAkaGcLtyJj/YqhowaBO6OWWQoGhkN9JKIyotVTva
4VOEk+I0pdB1u/TdDtMR/umpTwNpl6rDz6SU/RELlk9K9VWrjDCCMvslErpbKADDcXk9a+VYHtHc
gKsIapZVQsN3HgUnK0b+oibmt67VIA9V2nCKakkFxJs+jszzrFp7KtTstMw0hUGBXZd93WK+Cn4C
eNTD4jVYezXQvrbdnJrulMVNuzet/LWQZXNXrxmDIe4iyrjVZhK27MKN+SKZC+9SHXaJ0LsD05fc
wURMBRXRtmrDNZIL9XqrPgex1MDQC+6F9twqTegNFCK+XWIwZoe4H1KLnxU40FRm17yZXUUBs+vU
fiU/FUe76Q9JlGKuCGThLXVvXCuRTEqhonhJgTFtRgPIlzMSKnaIK0zsvUG2GMY/t7AXXD6zeqhF
0x11rArngiTnSZ88hliXPNK+IhAgCXgNzfxpztG1DlWdySNhzQ36fTj+xsU0kKDnBLjALa9Qk0E1
qvgNbe7EtUKM3k6L6XIE6bK4Ktokp5TbnaZCkbImiKpBqtaU5/b3KSn9GK4ByVmkb8ihHHgI1m/I
eD3jCDzWQIJ8MFm7zfxMh7A4tOrq0/HHrpoPSZ6D5beDmyzIUq+M6y+qQjadYUPZ0GbbaWKWL0B7
v4uGjHW6wLMjTVKFtiHpdnE2LMcU0jYexUOkjbjQ6Co6RdQrB1K1L1Mz2m5aEyRv1F6rMevTqnba
AUvgfLRk+6CDnBfaVewSpDq6dq/7w0Jfs5ylJ0FPGfySJN2Z7fp8Yl6XORL/akHBlXmS+RYEELo5
sxhui+DOMPl51C1IQYd4PkAJg1U4FbvMUFvkAJy3hJURuFp8jWVWZiNwX5KMzFJbE5KC29FU6wfE
jReiXnddltlMTvQGAZbkr6cyX4OcPqlm/lT0/HfpF9O2We2ZI74I1TB3Q9PcLuWMliE9RctA5l4a
XsYOh6AJo3+Z+jsZ7dBe2jK6hlejM57jTFu4oKSMqmJ2S0VPJU/ulMwlsWtP3C/eKDKJy46vv4ph
siIs7/2aSDpdxrdaz4gXalZsX7Lyxojug64bb8bQ+loXbeNhK+6xx8BDG30UMy+ZDTFbL8g77lsy
z9UZtKGwxEui2iFIrlGBoWwqtxCX1Ns8wulZBi9RnFtU8uNjPSbM9Ab9PaNRUs5xe5Vasp/YrMgA
HPbeXCJGzxRj9lpRmMwB8tBr36W00899QfJwF+w7HMfHsCcsmJBjZ8Ef+a2k0e2MaCi4xiT2YVpF
40YaEFOWtfhYJZbAfcBQIgy7K0H8g1Q96mquHswqv1KY6xN7vJCcXdvuQvOB8B6Fq4fbyuH4OssX
fSQ/2SrzowWxfNf1kofuiv3UwLVoVuIs6EYA3fjR0ojL26V4gZMH4ZTWJYEYly5TdCgLLcxj4gFO
VqrNO1tE5jfhNGg0xRp8reqggFpyLNN6cvtyvqKRmu5Z/k1kAQNyMtjQmM0vIiEFtn8pm/y7ZVuR
a7F2TwiniuWHUhvuCCwkczXLb3UpAnuUk9CkJjI9Iz13K+Wp3dZ5YXLIaKROc9FxKMzfF1D0jpJG
e6YWfl3j3AqZJS/qDZmOCsmqsuKmKQ2PdLJvwqA4lIu2G/opoWCg2ymKwXIZWfycqp1ShyaeSItk
z0K9SDBeLJPBVIkpwu0iqKVB/zplFmup9GXOsImL5JvZtcRj6CAqpc7veMurKoQQhLy9VYjJdNQx
JNrTgrkiV3K/J/y7YELllLEas3BgVCCyPvXUpvzSzT8Q7BJIX5A5XNsNobmkKSR9/aSq0/M0iZei
Ch5KlUQM5DbfO6p/Xyx5c7Cn56oQezHp1kGbA3g4klsQo+4S/uOK5tj1HMGxVsBIU3JPa8G2rhgS
Z9Sh77DQjzmcOqbBarIb8al78Byuhyo8hHzLpIllhZ9CiQ5rsg6AdKJYb8/akj3XdXUtULYCUDeQ
2iNJIc77Si/CyJ0KtTgrOvBN2/pZ9t/GVn3ierPX7NykEdO/V0yO62Vif41R9pLS2BxZc76LPhv9
MC/OGhFMTEppCpfhWUrvFpbZ9y3LsTWi0Svi5V5R43sYRugN5JD2t/G2gN8HP46CgWXQgCmWSIqr
0KjuozX8OpOf8iDFCWwVR5lsAL6N5EstG/jwhxGBr8XgOWEWCJYP0Hje+L3M4B2txRyFfLcElnDd
r+6C9Foxjoxvkyuz0r6PSnrfmJq8zzONSs6IL8FsMVhPzVu104lqIs+AhZFG2OraHF3G2KnD45QU
9WExgTiOgmbPApx7X8PgcVKjRL+nJIkLHMpBKnpUU4a/c1Zj47e02tNkpfTicCB8zUaLipkcRT0L
ydBKnuqsvNOMcTw2CglYrMeR5D4hcxR7vRDXNjZCTvDGWarUH0uNfDykSRQaQ3+aqpIJQBztMeJo
TkjJPWmLBx0aGm3UvmBRu5kS9v0ycOqcRUwT8UdjH0J4wrmww/K/szP7Vdcq9ULiw7KAIMsRYnpZ
Rnxd/ayidXIGQ5rcJjQ4k9Ma4Ir5s5cOs7aSr4rA3vcD2eYVtAJb1iHg29J9RMicP9WztZdsjLaL
yJgSNPoj+hc+Us6FprWS8RE82VPniaK1HYYtvSsV5k0JjcGdMtbEiJSIHc4ad+qZYqix+g0X8bTT
FPWmWDh7gYE715LxlDGUlxvrjRnxnaAdTi4wZwk9U0Efp2+JIgwP0thXQ5fYc6I8ZWE1u6HCgIyA
iFRu3BhwISqwgn5y6NYVxmJcNqVPbeZIEMuuOTkuIStH5K+eFXfXGT1+Ji5YtqZ3RH5fx5hRQ6gq
z3ZDD2RuT300vlUd9gUJ07mm45QejcBJi9AlDCguz8G4LkoUHdnjmL31bXRFouEbY35H6ykRS+Rx
TKqO/QgXw5bIrLA5/amKBome0VP5TqDN/Eiju3QI2Cbh6qiFHSvu3Gz26NfejAC8H3Eqt5Ipa3QA
jB3Za5ggDK32UZfvzWkxUIWS5tSrsUfm5IjvMdZRdFqRFycx4MAYIIc8TE5gK8wUDCTCFoGArlh7
/5pBRltKNgX91G5P172modHcSWb4VGhklCR2uWvT9L4qqp+a2f9UqUX0nKAaQs/E/DpMrey0ieCg
H1+z3nqIAX4xrQFxPvAesqYA32oH+OFeBSt4lANcwiYhu2TWvWTtwhiXwiEThas39QMvzLIJte2O
NOEXuR13VdraLp3XyZMtFnldiRmt60jMKruvcTYWR4ipJ2WWSMQw7YJSlzV0SN4hisEimAWLovC6
p5ZzkxFFeYEesIoATtI3dmeZACqMtpFL2BuETopLsK1oacgfcmVW2AYhbWgMrQT6HMSHZakeZWaP
vpkT0wNA3u0jMiEgql+v/3JgsExTkWDB3Suq1O+Mr3QQ2V1J/e3mqkJFEblzvzASi16IIub6KpXn
zKotx+IayzwKJWSZsmLgcGBZ0DtdFvdelSOnr9YPMq3UL9bVUDH1k4WJUg8zuqEGrStv5u124hSg
mY5kq6+kPCPYIHsUz2XFVEaueQn7PYvShyr2qyj7KdELqCdcEokGsCDSjVtDBlVb4IbFRsa4RmW4
zNr+OUGTYhnBk62ZM1kF1mPBItLVGkQeURncSTUXsgnchEFZ5HKE39SL9YMMK5CT9/ZguwQRE9RQ
stwYC2S2iQWnMm0DKFHF4iJCsp3uIKuEEbc0Hrk4vsUKybpgP7B2i7qn/scktXCdwNtPWoDJ5xaM
AFnT0nKDlsDFcdZn+m41FXk1QY+oTcNfeo1xbKIJdzSQ2wTkxFZajjrWrL4T9xN4ASv4YD0iQfHl
O7tKQBv02n4OItonKhek5LkK9edsIFJ1suurapTexrHlGtu9xhHqvEoccGxeGkPHh3zhHDL00gPh
zCRixPnjHN5Upr6b8g5T+GDzY+NBJYWymQIadqMfIKN4TVPWr/5C1PU7S4tIqu+NpA+xK07kLtQo
zmEVOnVqQcqVNOqQMzJdf9b4AFnlP01KcWr1JXJgs9OR4bhKTL67BkWM13ESXQLOdDGVQFbj8rLw
KxOR8866argu7Pm+7oLwkKVBespB8dZSc+qb9tDa5ZWqs5rPymGC+bo8afX0ACrsBos1yAgz+lnp
+t7E3AzM04BQUj/rkX6XtK5m9M+lod+0UNh6xOQTawoxZWecrg+dxtEysOqPcvU+b7wUkwAeisD2
glCc7YmqFT5KQe6amgVfA6obqY9pVU1n9LpuHHU/FahC3igXnGnzY1/2B90abibCLjm9/Kyb4ksp
qCUWQITG0JGiLilOoqidS1V+2/VttSON87Ep1KdAeZBQ7oINkN4ReQGzsCACSiiE2HsmD/wOV95m
eoO4cRCLYFaKhwRC77dJkjscsujo1Fz7zoLNHWNGPX0bvtRmfGRKKSiigUl0Q3wLWdVMzHd1SK9F
mdIrU8JvkWbfBlSccVndmIX+Lkn5Q7n+zdLYPZllAhuGE7mFXl8RhMK3fFOuSCAGqRko78K6qDYz
qGj0sQf9UPTpCEG8vK7kCzNKFUp8dUxZpsJNsAK/KWyM8PIEkFQi1wGmpT81NM7o71OBEJMJmxup
czvHtBDxoyDDOWvECyAjnXdq3A109TvpGEr2Q0ytoNUyV+nkWQoUAuFYcjjxAuOgDoaVqNMfGVpB
j2wr+sWpfBMWCJ1FbjqBXnrMz2rXimd3UhnTZSyZrTTkKCU3B2Nv1/oYt7+WswwOuEqhOlfFqRR5
dCB5mW663J6R0BfYN/lC4em95Rg5caOlOyiXBR1JanOTSBJaBAmrV5ma7hqEw3PqKyBNKbwV1Zdj
/dkyWNFICC8JUc2u69QuXE1avmfVJO1mmQEnscm6o1BKEH1VQYisYVQu6Zc2QRQitfd1kCFQzqPs
YZJPnIjMHWYuMDB0nw51Wb6WXf5kN2XpR3P5Q2et60p3mKEvSgWHcy6a2Is6PBhW1PzootAGeaUr
KLXXTBotFZeART5rreXbBPwJImimX+sLO0Jtzbf5oi9neww9KVeTC7wVp8O24qkz1xDOoHln3aA4
p8QgsNIRmiz2ZWXGu0wLRzdYlPnQHLJ86q7jBXXfgrcw6oXpYV89yKN+IX+AFIHsXQO84tkdqsRs
plHZsbTk74Zw3nYo0VcwaABtwbMXHXZ2+ajKPUJc/N6+IsVo6IfkFhJBQAUyPUKWouGgxAZzotXq
Yw47znEWOej8XjWOXlgEBdbsARdKYk8e3K8HW0WCHIeaGyXJqeqK+cwqmdPX3Ov7VjTf43z6UdGW
OYnCOIkqu80K7B7DMlQ+pCxjL0xcY0EivjfQnlphBc+FpV2j2fk+0fs51yX+PeZirT+NSFHbZkU4
Dz2ne42Eo6ZNLjVrJFOdOAuW7bckxZcxqFPvUjguV62V/0xmI9sFUHkc1aIi0APLcKUqu2slRb+s
1EWd9rWfJkq25085dOB+7snDxT1hamhH6/FalqLnoJBimMLTNygn9VUDf9ixwgpbzIQCjaxDR5Nk
+SYa5+M8rc1KFLqy4mgdkkLk4SSENazitIQosnkmlLIWxb5QEzTWisD5ANPFIR5op49qjxxPn++J
kJcGsiATuervYvx+xA8euUzAvZaPUaEbx6J5b5C0XvHl/RjrpNon5cIwwyYpRZGuBA7ds7BeNGYi
e3AYsyOkern0rfE0qlp5Y1fXhaZ6OoUz+M+9LDNOyAmQ2Y0loyYraqvTNDQcoTcosroThhnO34Z5
RWu29TUCKzlk6x+in+/DObmHvHHpFvNF5uqR6v1LKk3Gvh75RlEZUGlP3d6Mf9Zdrt9Vav9EuRyc
Aut9WBhQwm91jCquWQDXCJ3T8RRKfbmbY9C90tLfg766pXU07jkVOkR0Ww/FIAW+sViPgV1ELkKv
8a4d459xWhw6aiRsz1zix7R8HmPoKyWHpGK33wp8ovt1WujF42TsUHa9xGb5qHQFZpepAthBhF+v
zeFLZKxE7oTspnFGux5jNAsNUBNBHH+pmBL44fwlXNJzF9JEXSrxtVe0+zaJ4OWR1Kxlc7Abe0O7
sILoLdaGYUGYU1zUKBbkkRoIOJkihoNq6QSVjleio48Je0dySbQnhjJoTyJNoeCpoFGFEl2mEaCf
EVo7qyKxPC6XdEdeNTy8fDmUqeHjooCJno3XI+YDfAfXxklC7eAkAdGk9BkJChTiqkK8L/T7VheO
LWiBm2s1GaWTt4SomSxDWCRYtz91ifcZkcxTDoSKm7J+wcise4O1vOVAi3GBRQctKM+FXb/oI36C
ESPU/2PvPJrbSNZ0/VduzPpWRHmzmA28IUAIQkOUNhUQu1ne+/r190m0QEEkW31uxCznLBB9RIBE
ZWXl517TJOYik1BNKbTKX+mNeTA6fL7J78aZqoQmgzwFw72IrNxPQU1q0xGxdATgh0kiuy9upiRz
i5md0ugD/bpoDyHxmeLKX2K0sLBM59LnwPLUPFNpJaJ35gXh2ir/imEAUykhGJMXZs0zqFt7SG1I
+OgPcpEeo4gCLxo0Hs+wfbSd5psHY6mtBiCRkv2lSNpL5nf+Q8S0e+aETDvVLFrg1/fQJoXwfctp
7tQyWkRl9hhRNs+LysUxypRnGqqtrVYP6xwC1aQFQ8nN60+W8S3yx32Q6PGC8VuzUQw9mRBK1Cgt
FpYzqFNNNsyVlzCW1qpKGBB063rM01mcZ58bKTjnTYdE2oBiA+3jWQsgM0xoz0B1pm8vBKkRV9UX
kcu43uzTaPY1o1X9xW91Pi2EvWQUY4Mm8faJnHfbutZnYZk2CNpAFsy7Yo5iz0OC9+kMm5lq7ReF
MlOD7ojAuLmOTnUcYcAHXcHsUK3HGaJf1LLfcFBJ6qcB50pzcP6IYr1aoWmizgoZnVsJ3JSqApwi
8j2TNuCZaaMAqFrQiAq3mmHdpE0ChQwkbxHrCa0EEaKO5N5wimk3NiVjfaTZ0Pf/09NT6Ea1dKzj
2mJdLO+AgGI3t1t4IDEQ3DL+NCa6+TgGuTpNR+toJEQDJxj34DQRA8eQstUta4Pw1XPakaj3PdLn
rqp6X6L6sWxeXHLzT6OaOvsK1m4q7BBGQA8Dnp/TRkWbyvqUWf1nrR2KVe3Slus8rXpsZOV7Mgzx
PIikx6pB3pqM/wG6OW2+uPZ3RR6tzAK+it4V59Icp4qHIn+XCgJotCxV6wGFQNrbzl+Rf+msaA0l
meRSL7S5h72QlekrryMHbBSYoIOa4ilsSyT/ITB/xTfmPrpYszoL7ZmuV/HWlpVF8yUc8xfEtkiR
63gal9pXx8jSPzUToalk3gxltgt9K5x0WrO0RqVYlhLHS17GW1zRZ7nU+4vRsCiKXFLvDmxsb4MN
5LhIQNBMpVE28TFDMKwMpEncdcfM5fipe/gmRi/InOAkAs37bg0hUu6tooK2GneRVNGGH5xoEQzt
g2F6/iLsk4cGn6eJTeHAeAP+6uBBPsybdqtESJQ0RvTQ9E8lDo9rmdxoWksB0ua+/BAlmTdNEPec
5JgxzHKsP7ddK/mUpBZ3apC+0TLGPCYZP5kdiqdtN34n25AmZXmJ4T5M605MhVJzg/GSJ+rubqb2
+hLzDILfoCDXJ/IbswbPUZXBPO9QtzFpl+MtQoHdavEjyj4WPYZ6WehzNTJXzNaew7LO5laJXWfo
IvAQUH4o7uhNHVvdWJVOVq1DZ8sc0NBpfMR1+4DYYfuIz2JIacztDIvxO+PKHfrq4V+jJa+p8Qhm
HgR0roIEp8Lfz3+Qc/hNhmF9DytAAGh2rk058/boPhH7xl6UjMo8jLSFLAhLRI0Js7b60TRLbp/C
Ix0VuzLgb8KGMivZntEkMCaJ2mQHFbvjiRVI2hx/b0xP3HzF1J2hsUpXO+3dhD4PenhK+tUJU0ii
eL1VcMTDOnyIeyX6bMmbMejjh+uLJIXJg2Eh80HXeObn7IUKDAdJLFrwRoSBq0OHIA3CZlNmFPNB
ogIVrOxsO2JVrsZWu7By81uQWcxu/VE7OHLBqclcEdQAk4iqkLd1bzx5dboFot/OQt97TI0w+ZLg
B1vWDN9TE58lrzbAkYhJp8K8Sm1N9Q/gedrwiAcz5kQ2CReUlYiTuer5zVm6bSBcOUFx0poBpmru
SDM6dTiHbNAX1Sjo1WVhmNq0azMcYjGNBX2CjrwV9YdIRfGjr4epkfXI4sbZMqpwVXK0DjD8sFal
9q8iYHiS0cfsmqadaw7TAxNVwoltGtk8V0ZBgiZBKekQ6Uq3BZeCEGOaLD21DfeeZB8jOaFrPbYS
abJD465GPGZAJH+V9y2GXGJymAWTKo/QeTbVtVO5xf76Iltg8ANjjh5KsNZzfaDpD5477zlm6cnp
4MLC8otPRmUObYphLV2cArMH2JaYgcuVhmhgoz74WG1EGi1XrfWpT90aFrs1YvilOQ9aQimQpuUB
iReRLEOFJnfqayYguInaiGotFPAEgzdu6zA+e4VhPKh+gLtChecMrr4X29CRD4rziNmON8wwUUM8
rQu/+GOyBIKGCkGrPvQ9B1OWF2vpHOpgN3IpaRf0nbtVUBHcVc2tFjleVssY6Y+kypHb78m8va61
GUO341GLa3uqjNqD10TWZycZn22Yi6p+zjXS2lyaymneTZCdTR7C2t40yCnYWuQsAzNJNnpgYaso
T0vVLuYOeNCpVOBSbfT5ixYFf1qFbC8K2azm6DDocyMYLDooOo/AmOXLkd2UqcZ3RIkA2iRYYmIW
fpAlC9YsUJTUswAkm1/TIKC7VDu7Jhm9zyGDxzAVzHGdkzH+o1Cqbg/4Sw2zuWp4j0xCqOhSe03t
T5Th4GcMi+SBl04JJDQLs2GRWWo/tSx/VUiZvKyoFiZxy0AtKPlI49kLtUdreIQEzYCM9t1QScuq
AB6YYstIFNvD5x+oNoFEj+rCpVk4aWQcjEqfHkqOIgNJ3QwuqbqUBiteqE3PN9XpviXDmjEgw2rS
A4nJ7qLMjh53cuGgBbuS00aZSUP61bRPmsJoSG6jB/yCmdekdDfoq8PoMKCyfEtilWqbHpBTD0dK
fnddh0xjFAeAQ+mqU3RDy6OFlEIYVuj3tN5MCaGb96qx6eBYzgLGEdTIeENH8vA4+jjVhfGnrEqp
lHp/4wPnWzo64kZo2bVMQSl6ETNOYBqPJvj4OJQHAN/1VxNJnpVskD80gfRYGF09cQ3O3TGhbSbb
5jzTc//UwpCa2vn4Se8rGEuaCwoza6VJY2DCmYzONmkCdyVa3n2O1WxQ6386A7V9DNey7TJlmerw
dsAwb8JUOUcI8S4o4Accb3i5/pcunJhq08dvZJTbCq1bBqZKL2xngbBcX65oDKAJLewNOOzk8mCM
Si1M6EIJxD4VBwOfAF5d7lNPgQ5L60KozRbMhfjR9efXl6ovvEUt2X/w1Rn5Xr3YnD6l9alUh6sV
2fWfPNrRRQvAKhSoNvTo/vBjK1vo8ciQijODRnxUw8035wTCGYdytRnFC5hCACChIVOHaVR8VyA5
bmwgpnk5xzUXbQv0WSqFJ6ts6kXYmuPf/+Sgejy9olH/F0t9GvK//vu/Ln8mQcroqS6D5/oeFq3S
WEEe/hW4+07M/uhnf/71f9ZVfEn//OCD/9Ni9tp7kLBt25qsa46u246sWQJE/Hw5IqdaAQX/v0Xp
NSUd7mwlWXimhYOffXZgTwVzz3aSOSiZpy5p212MiQgVaP4Ue4a0ljtrr2ZIiGKmQSMsr/Tkk9Mm
6SFuZCGM6QW4ORWAZAF0QOCWNEa9FmfoABAgHBhC2JW1x+8pmqi9cgj7rrxw7O/MLkbVoyOVzN0Z
/uUMR7pEnKqNDdc9eGngLexJm+E3Wzms2zQrJrJkj/DNVNj38rjNHPlgKpUGNru7ZEi0AE4p5wxA
YHfWwUsVh4jYa95AKWADCeiXXQC9O/fSFydKd1jMHV3R+0Vxf6Gr0Q4OyEEPB8QchaV7KE16P7gg
tZ/NsmKkBotQJFeeEX19AtizyABjTUtQZF/cQl8xRoFtLDNZySqXZE+y90qtPUW4zFnyKDB83VEu
o51YAXIhSo4ofglz+vmVB3eeBkc205IOCB/ohknbtSdP6474ephTW4UFV8bOMyr5DoULVY03oJSg
ZmsER0BrdEARwdlPdezPVb9Rp33Un0x/OHa5/uRrES3a+FIW4SUbjb3lg1QAQFPNdS6o04OXrB4O
esy9GrR6UTg5rC4dQLLeuJO+9sEzM8+fqBkLpfo0Z1wD1Sik8n3KNqcGadpm2zpHE9WTxFr6yaVR
BlAlYLwndcc4WvytXOcNNMsOXSUfarVbNv64xZMkEW3obW5l0rSN/Bct5m2GEuyiqN9ir4BGceaY
kzDgCtHbOY8uXUF6SvEsoC00iyr+ENaCIV0ifcSOPdzgznUu9cJlItyfEpyEgeNgiO6XgPSy4JK2
nTOP1f7ZzsZtq3rBFJfDYB8V1lPQy99rIoJdPDod+hxmpywGtV6NRoNYUd+exgKEYZDX7FVN9BqY
ksqg1aK6hb/TjFuwbT7ICm6pA/B0gx+Vg70n5B5iOI4DFdh6T3kml60nSU96WnuxiBCnomxOeh+/
JHKI8IGZ1dDQ+pPmKv4kCup8Eau4TIwg35G6CoLpdekVsDiOoz9lhZjA6sY+N3RrUYvPcamIc1rs
Rs18CmgHrawocaZV+y1XpfwbxRWTqNBHj1Zy20+MMZlKGJK/6GjE22FxGQDxrAoLdHeR4fhZJdBj
+xaz+sinVC/GPHlMpXxYyD4socQHTapKsfZcK9U36Jbmg2JHOQr+GKYXOuh9Pw+RSyy0GQrl3YUZ
DcRzL1djcxnqIHOj1D0nvYTeProT9NcoYqa97+71NPpWagJZ22OS6qOAPWrM82sA7IXeQzosMbcF
ltaX3sbO6AqaVrGPJf+QZno27yQdkLbiTasGIda2MS59OpTP5M/kixJOXDEDY5siGyMIzM+SIGkY
IWTuQYHhRG+RZ2AM1edMydDjKaC7+S1uez2jV83CY5BvQfY2shcLF93vHo/7R122miVzV5euh/Vk
Sea+UYtu7bbli9SVW7yINkIC/80JnBXSNzpfp8Gu1WWLBy7YExwBZL3Reh7S/mAX7UnsVXE0254J
iUqJB+SiosvPM9rFgrkDiY0GJoAah+0YJ4wScJnjtI6srsQhoSX9vx3ZjN9S+AGKMK7klw1KibuG
YrzUVIS0j7m0QoqnXsfL7w5yA5mAs1npwECSnerV04ie5uuBjkTSX90wHK9nuiYBsGHaNzHAmyWO
/blxuV6v4noShvMcnPHu5yHfW+NW6oZDUFp7Jufb21EPBPjsS8ZKnPZOqn0raZv/cuBfz063Go6B
3ZxU33iS62peudXr+Z/0EeOJ8KIY43bo+OY/woBWJTuHzOptJAjNbhmbDeHkRzRAE/mxRA661msm
l9ZKjbulCAxK4tAplqe34GBJw8EYu5Mcc3WOzskmzvYc71UgTcr2NWIEiQkgzAk276KG1/OE28oh
941VjoT1fQDx8vHsWYDARBAxPP+lqPvjNY5Upf4Ec/j5+ufSIT0gm0wD5y6ajGbuToD5HnulOyBm
BVkzgP8xHtzWMPEJ7be3CBP48QuHQjQNeg3IAZFGxHFxCt6CjWv0z3omH97Gm7FTABFHu1vMUQeW
sCkJQhqEhlIas5kISUxkt7dApDDXSPV4J4IRCDQUfJrwpYyquQhKiRVu5CFGpyTaIEy5i7zxlJXD
uR+LadLaDM7Gw88A1Yb9siza4zVYBHW8u8Yp1+B07RxecHQ8W8V4FivbyAM8pGgnwpZmjGexCRRC
tRV09PDLgucC4R2AY+J7OuLPW/rKUDm93wYzZIGexRtEPOs64wk049wZjdW7sCb+fGzkwK1eQ5sI
hqAPZ9dvDI6V01NHbZMZl6g7lk5RLSxtRMuISNfnhTaJ5PHsavTDRMiTQqCgGpT0dDxYZX/4JfJZ
Ybe0QXZO/iX6FVm3lbxg/lEELEYyH9vcw9wpprdIGJnqgxlGnwDbbV4DIqx4Brw+68/Vq4k7BT/8
KGKjk9enrLP3odtvtZ6onbH4kjYegt5ENMtDSrzCnaPnZpc04l4jZsmJKFKzf46aDgdkHY5nJUwu
ZdI+v8ZOHamjSYWr9kTWo10Sg1X2w3oRp/2yYs47eR9MIResyF2Q3SKgpilJIHJ7l/dB1WiSS+h0
p1LyH+Ku+IR2C2M1pd//Y4CNe8+dygbiE7cAa5h5/lgSvb7/jK3BgB5mCxjy8DO2RmngPQ1Zsn2N
rwFjKpC2yKXo80Q2wWt3tqVbiHCJgKuSqcnRj5CLjvND30XyH3+HXcZROq6boU75d4u9o5TalyLX
++fO1J5CO22/OY28Kmpm2baEqnx6SHVpLmX6NgzGBxGNh9RAXM/cK4W+/5egjNTmBOPexW8Cc5kq
9lyxQ3Xz/xudsSGuJ7aek+4QnauC4wsEAjhDEaJVEiTE5Y/XKD24BBowKl+vkdpCg2du80z9Eq0j
fcBw17WX/xKxVdxaEZa6xWzZzQ5lhQDINW63aY2rrEMnCCgL+haQd5rY2oc0iJL3oVwLHuyKPj98
NBHQwQHvLMEEYqLAIecn2brK9poRfEKxbH8N8EbXL1vaDNcgX2S2vcTk+8gzZG+U/FPd6YtrzB8z
go0CoslL4n0sY4BdkyPR10M9sSANgzknn5txZ0GfmAV9gySkpNOUJBmQQlFMQJu6JQSp9A2UISrg
vnyW4Hc4aT1OCobMWMyAKgpgG7Qgqhi8v7yv9aI4XtW69WeLSmLpCH+KqlNRjX+fM4gkuNb522E1
u6UOEjJYo+/9NeAipaF7fp9AVAYzE1ALu4i56TWRsHpplqbtJ5FLiFM/S/XVtWY0QBQU8vp3GYWW
DgcXdF0HEz5RzrfEoqoGWpbxThSTCmhkRwq+3KcXTQQydfOfJBi+7K5Vb/1POYZTUoqRBYg0ox3D
XUAbTpRBuQImMFpYbbP4TzIOeTR39fDl16QDIbMtVe76lnd0KRMRpp9UeTLjXVtZveYfDCFmVByz
W+UKTfXB6+b3aUiI6J6ieptbLStSkRGNATCz3++zEbGMuTSeC5tNrY8nMSkjLxnkBjEZBmuEtSE1
JyI9iVMIUFEzFQWvkxJaS2LRNU1BN5VUxdncpyqUUpFi7EUpq/rU628SFhv4+EQGqyKSFnHwi6j+
Ud5igwq37fl/lLr0g3aoAkwYRErcFN6LW1Hti0jyNo3xkdeL2uktk2mFTKAcPP0umUmGYOXiwv42
oQnGaBd1VOQhjQ6p/Bxl81tmA8KE4JPsWnEc2N97n8QFVAei85nXH1W3Y1oaX6r2qzPUm/803ZGy
8VwNzew+43G1ZtaTun+Y9WQePe9kbbj5LpTKmUh+IseaIwE7uU+AAt3+zuhz9EXuqzcM1P3ZrcS/
5kIeBUvX1qeAYUM4qsswTHfXiv+XtKjBRi6p4heRGQXBU4dntBL0J1UhpN/lSAZuxGpyprW9hMr2
9Jotyfq6Ar7n5dXidzlTnc7zpD9IzXD+JXMiQ/nSOt6nB4cUWPQP/BKdQBc2o+ghaLK5x3L92QEY
nELSdYzwRaC21EaZ3iVWmUfQZDQtHdwue9AyrL1/9BhuGRYEJ9oM8gFW8S3PMrRxq32/z7QKNd4l
xVWC6GeyZaLrW367T7eqCvtJDJpfUy4pCBZZsXnNugwPjoHRPL9LvLDKWrr+iJDk75OvcuZl4eN9
AlYXkILc82sOFpBXqP5fVeCsRT0jnkdxIMiOtX+fi7We/dQ0lN635obIxwiItMPk+ihyMpUqaRK1
h1taFqccbU6ze2133GdmeAKKv5Wo1v5aO5CfKWrJ1EfSv+F5iAGJm8yBoT2ihUf7IATu6Q/aH6OK
yC8NinDTS7U2UQdt9UH2FirPnRf4aycFcYPC34NGwY4GkLkJOV8frq2SazpnglCLLHNDffxHHGAl
H2Kxfu2agBJ7Svr+4EDF394yPAplfaK5dg29A4a7m4KWIsjWEKeMHqqBihBlLJ96wcBnPNNsAlMH
DyP+6/pvw4hgUJfUa1CNnwI/VBejkNL7qZl3/b+SXv6Q0NOFQjpDIyF1hnBZ9bc8k2N5X1p96GeA
cR6sBpoxTurgFaQYXprhB9rUKZEJuL50Q6FsrjmlO6K4btM5GRqBRIOAksWMQ0HreTXihraTe+uk
jaZN3BaLQQ7OAHv99ZAARPHh5d+nndjczWDPURFKwL6YzShUDNKTXb2YJeYGP5LQcKhnkCzBVzIx
mw+1+iDlgNOSCq2FAtwOcoJZ/fdLg8oM/cZiXKHyTA+07BfXrtGHCSqzzNi4jIazem0fXbPUomnt
TZA233DZml7bSIoDxSHEUbwxe4r/WD+bvVVDWoczkUhmxFkjA7u97ynFUrRpU2P/mrhGpY2C/PB0
zV1Hqqmw5OT4kb4mznj0ygGRZPratyw2ltGSlrEn5KRRsup9Lmsk3Ukth1OkZ/vYFF0qgdILLswL
b72ouynGB/IjJmODLB68LF3/+d//ZaAN5aiWY5vI8ZoW9g3i53djBdDGehOCDlwJF0qIPshvQ/Df
B0YB8F4xJ6Lz9eZNnRKfYJSfbu8ryLF6q7j6RP58K5ZlL0W0vn9z6eP/NWxv7//9haBV8+5CULJB
DkyXdcU234jFOHrXpEh6Q5eirT1LlWijxpQUpkbwEhfxwRvMBK9tkMkfvMf1oOtqzC6G2FzHIKaJ
VSReAYPOHrV0yTH3YpLw+0uw31+Cphk2oHhZxqZdfnMJnWX1Wujm2QoniovjUgmImUaodGB+q0mV
rfkveSEu5oO3SkWOWtfx7t01OjhGssUsqaN+HpbvPyhO2NSvFz8+Gynd0dSCC3/px2dLXX8qyOXF
x39/re+8mW1UfWzGbqSp4ICsN/vO01LHtyu4s0Nt+HOjak9ZT0te0vRVJxkx8gl0LuJxW1aMJsQ3
//mJruBOlGmARd/tYxYNAxu8YoPFYRo3R1xf5rffgDnlyibD+fWXiAfN6NujQScrlrY2njlDTgYW
18d/+2WIDANw+PL79dCwzn67f4XMkSFblgLMWReb4+5BzCETjOFgIx+QlNoszBL7cD02mD5swyxE
it2h0q/6Fnv4tt0QjJgD0EsFITQ8o/FD73vcNh49tVGj0eokIEybcg7Ke9uZdJFsE9H7SHexMgp3
qVkuEoNOYuKdZcSHgU7qe9C50rTPMmdpGFn+1TMMdGFsxg1i5X5+P6dh/kjhfJaqAJBBx1AkrTJE
LcQhJ75tEA/Po5FeMiO8iC+t+cSAa3lgG+Mh8fSnPB7PNU0j/vJFjL7gXix/uRZRmIkOcIClISJk
8kFcU8lGhIIP27cDNfnj2goyHRe/0xRdvHeXKKORWGjoS99fpuGHL7bSHJEPFksUXkpGMRNmEuPE
4sGbxDLTwd9evAyb2Nc+/bx+oOBzHCG+/7oEnXLyqsPHq+AtVVP6clsHjd6mOZS721pYBQNPOpGm
0y2j0FiJ23tbEjvuj4kfbt6uSpyhtOC3R7Ewiv4UoyFwvzalDflj6FZxbVx3gQKlzm/dhdgJ98sk
eRgxjfIXsSGcQZtaWnkQq+XmyUvhNPz6HwtGraTqANR+rllMFyTJ4KBgaHjyS1o5v39EPjjhNSGP
ZSimIhsgaH99QtQ4cBJ0AdKVr1YL0byWHbbTSKtXbNCPfyza5Egy7D9+B24dmyT+fu2l92elLtf/
8o0/eqh1RTNty7B1jvY3D7XTKTYdHhGUnJgyhpxxUAJ9LmOnPEFdCjMR8tzaA3gZt8PBqvEH9T3a
9frovRQtBbWof2Fx0BNS+60nkUQ7XXMS4Ydh09K3KcBgCyRTz/PNZdGr/ZOamOlD17VLo/LDT41c
Vsc0guxP2oeid6BvajzC5h2wua2eBi9uQPMtjfCjKEEGL3spBH9O3e01i7FGkLbPtZU/sAX9FNOs
ZAQ7Tt0eWZTTakPXeqCnrar8bseWvpVGhFuJAm5ArPfd1ZsDRvLyuXZoFohVMIr0MgBpnYySO5Gb
9kSvbFPoyUb8chGVxLqMSXs0qc26EatasT4a4HrDIPdvkVGajgzrGko18VHwC0ujNVc6nZdflgzG
6DTwOLDEspkVOF6M1v9p6bLGR02TlljiqciblHGzhIO26wE5oXMSYl/ZgLNkMTvLPcFwRWJL157U
mJtgS1ic0XPK4uBSW1RCfihmcM3w3KrMiG8LDS354BmMQeRk59v6E6q+D4k+PNwvO+4nFyUmca/A
EX64+uglza9DmsyEjDmSqPibKpJPipTCWEFHSUGc0lLa7e/uBxCLzyhbmaEGM7Y7iruyIEz+821B
aGytjJ/9KgXPdb05joPmlZo+apY44GW26+0ulbb6WKnb6/FtpmxfiG5plz7c37POzhcQRO5vW8y5
5vjJRmx2cecGi9EJs7nEKOcOygRD8u3+HuphvEuDdhFU320fxw8lQi1F8iBtYcChWvkqGFR0rjvb
WIcKTBg9Z4CNT8r9zUWwo8FDLHpWatR9mOmrKNvc3+cAXGlLW4050o97XWbsBu3r7XaL4U2dd8vQ
iPfJUH25v+l14R+Lch0EDMW89du7z+Br1TGJ/7EBJDVfqUh7iGfvtgksdVaDPv2xDaD3b9vafjJb
5SDgKBSiW8AZBB/UrN7uiCL91Ku00tmveN3tHdPb3++NzpafXVvfXx/X3x97H9QUGlZADvZwtqUa
QqTyPpUZLSkrdElLV2KaKNp0PY+qkatQuhHcF0fDx2+pelaYNfn9u5Sz5eZfxPtSM1+l/5KXAvp6
l4YZMi0JhLgsx1DFz+/SsFIdAivWh3RlRO1Rr4JNguTQ75fnmsq9qblQ1lR1Xbw6EJt+/RuBX0R1
LMvoxjjw/qoA2rDujs8CtxCM2rCsS3fDRH6FRei+cx1/bgEIlXoXFmf43TZbZiRJW07QBtdWbUj+
5TtiRD0kO0XxXkaoKnPLDaJVrJHThAadTKRHME4LEFKy8z9sQT3F/9Vb6wN81thgqIdXYz0tnCJf
qCWtWxw61GXTM6CR1eDFEE9wgapdi9xhZHjD1DZDMFc89b2Bh3CaYqgoOj0ZvN05ZMmtuMdvLlON
x5PTtkdcyCe93R0RaMHgQX2u/OhFtewW8oQzdwyUdX5cuZx6OPmS7Xx89TpKtiLTjJL+3Hjq+f1C
aByNjRtdVGfY0pYAHaJQYfxclBhsOBJY/GDQzNNtdXJa5G00HE01CxGO6bfiWiszeJGqAZED+oBi
qYZuPNiiQoN5vPm3JZMcpKjEbF78Klng29vQeErN5nQdqKKFeV09l3xsIpKo9ysISTxFDJ2pmVjG
so+WBZgfsZSfIrm4ruVgV/NekbdiPUW3rnTGbVib87fLGjFvblX96bayoc9nshK1ih97q2ijnU1n
6MMFLktUvXC4E5utMh2U8pvj/TrXdb3NUr4mzV0x+AbdtY9yfdVrDF2rdGdYx7Hr4e+1J/ElDbA1
yLPvxQ3IgFvgMyV2qLgHtoOQFbwC8N0idisWfIcfdyMttZ2vevPbHUHWZieP1iwyygfOo+3oPf56
b4BVTvo2+6JALZ24fjr/ubWpPKSB3uaP3a3CTY954u1YW314x5KqnAvM2e2mOT1FK9/FdbvT7d79
y3HxQd7LSeSgXUhPQNeNN8jPVM3rHpeAdKXEJDKtnwTToGYMrkoRT7zP8x/QGJ/Bd94nDKenbgUq
CN/URzFct90oJUKkKAMJRZUaK2yU/uQnVNK1mS1bGIa25t6l6ThtXGPvO2o4M0oKwRzZwpkVDmdZ
7Z5HxFECK/jcY3Y2xb0nmJZSv4wYLA4Bh0Tu+vlSA1Dj5N3RM1D8CEtOez2n7qyEGpIjYZyXuDHK
jgKqkZftThwR/3hprgvsLIulenq9vlbvnv1e+oxDLuSZsf37Ohvd3ItIWIoBJJdqeSixiZGE5lGE
6E7G4acF9DET1KZMa2qpnGxd2qAGgOZNzIgZqcWNuHwB01ByjpvXJYDcNekZqP26DBLqnmI4afE7
UdFtUIYKXqwI6VBWwxjrBZSv7XVFBLIIu4Bz4csHpBauiyM6LW7UzryInLll1qmTm79Zo8xU/Hnj
gTZlnZBDoALP6/pagb9ZrDRpEX0Jy8l1L5SWTnSN5O3PRZP6YNlV+fqXhSuZGrSgOsTaNbqN3uzZ
QNKrAO4ilrBtD1XSH33JgyyuIoAXfnVg2+eA4yfYTYjlHOzoEqpsutfl1AN3kTFETqEuNCq51t2q
iiZMU/ZHsbAimyvGFkWhCvxltQ3c7tki40SF9WJp2U5HWiYfbNi6Bv2Vfql0GIXdLXZj9Isk+yaQ
Jm/XvILTJ/oZ98vOsKDv9KnYlq8rz2AAut4+RRdXaTZi/ZO2ex5gbIiOkVEJ8A+udCEIPoHic60l
kl9nGg7gRLkptuZ+ypn11vb3yJC4d9ya3z/sH6RO9MPE/xTNQSbpzbPeefhg1l2brjqbcSRH5QTd
LsgZMqyQ3LvG1V/fUzktzxmIVvE+EZ60uj/o5ka8+/dfDX3S97mRTYOVQlZRkOV+m9cVujZoqt6g
bqmi3aeYVTaz3XADnAmFFU6lK3hhRPwQzQEewzAExerFOzMCZNNkronDAVDHIMGK0jFHtDeQ7Z2k
g/29ipQHqbUfYyepEHgDtNxjlTJDzfI5CcdjHw/bxBLtUFILJK8ubieQtuARwlHeFU06C/tMxfy6
hvoZ2ouazXZFyY96r80CgzeKMb2Jc9E0zLsWqYUGpOVY++ve7g9XLLeb9hmeSbgypU13Cmrw8Oh7
YIdXgFgXeMCy5nwYUPlxNIqESDkUSCBo6FzDXucgSCEqiv+QEv7Fhas8dfOmXSjssbkILlXP5Jum
uclEZRIbkUQOBdsKHTYT7exw16OPM7Ny3l1KxlMRoryRojjy4ADUK9lmHYLC0zAOdnBMISP2wInR
HHoK6fggRWVONfLhNk0AsYWbMQFgWGLaMqnr+FobJy5JBypvHMc85WZX7xCU/OZXHb4/jORbaD8a
Y4epwHf3Y8nBUZTZ1mZwF9f6k1oGfzcBf+4AJITPSckRRgnmB6CZ4wTRz3om8IVR2M7EnijpvBUq
KMrrvkihroiWeQQwE9G+S+vw0NF8sgH3i12SRvZT61QLtRiexfj4uldih+5eQjsxMPaJEGgAHhBC
yyzyeGck8lkk5/Bh9qGQDf2xiQanAbxMHBKdIrGXhFWDVtFi+8/3U60A4W5qxvjsKfx+UBKlhWH1
8C5/s7fEYDRs2mNrUNdVwzO9023dJbtBMrCT7rvHX3eb5/NIwJBGbM819xWAqzCKN9eth/jWBQrm
XmNOLmB6YgMKmCGzj+e3e1C2GIyHzfG6DTmdOgjw1z2Zq0yjaP9ed6Pdy2cmjvkUPTfuc6yv7ndl
k5GYA3w2huZkD92zktEcUPO/RFLfgGoRO1RGmRfCRbgr6ZdN4V0vXneqamsZTWP2LXjDJOUn73as
6HqAfz7/46b1HfCQUITxQkXV7+3eFbsEKvFKtG/utzCeLC+l3Z8zmyzjtpVT71n+f+yd2XLk1rVt
vwgOtHsDrwkgW2aSyaZYxRcEWSTR9z2+/gzQkl2WZPuee1+vI6SQrKpiJrCb1cw1h8K6W1/euqIT
AtDAwQBHMjlJwUHm/tfSXobdUKNR5Y5aVY9LFXysUclfr3Imv4es90eVW+nfLPZqRvGJLlkn1Dda
JpQX3ft12Tf4hq6lXU28rRV5s2Tq7LcdICEFIc/9fRPgYHJcQ+gxPvcK04gDpt34eo40tP43WwJU
6qbJLb/HSyZhHf6yM6izraMx696QBTdbYt6IET47a74w6HP/u2PXWNRvC7CB30/eNn1TZHZeF+Xv
+yWStB0YAp2gYf26bVo6wovp9XV26WA2W8F3RDYrzc3+vmoyQ2x9Yc5S7zAv1ZJ/rrvJHqbbgpbO
e1k7uyGfzhojPdr42WTJdt1ZAn8BDKAw4wBKHhCZc66KwlXi6bJ0RHtrlXhtRSzMwLbjfPvPLRfV
2mbJnO3v227GiS2y1XOVIW9i6v33HbhqzTVEMOsunJkEBGnl/x/vxMG6hMF8t+7MdTNyiXPSHXE1
PBdMFw2TOMNIhoTFDGWcAp37q61pdsOtNvp/3J0LogetVx+U4697VGcoS1uS13WbagVj8Xb0+vtO
VQsKAfnA1ECQQCELT3/csIVqfaf0cVpvGZXaaxU9JLXA8PSXnRtGfhnoPj4FP4eI1O+XW+fXDRxK
mBXhdhWwrFeQktQ+pLu1C1dV8+nXzRyT7U8jJxvRs0m33SwKf524yCoGIvDnRpjj6vl4WJOxwuzu
/9MerybaN0zuHp0JA5V1r7dy+JZhH7rBKxFYAOnDX+z5/xwmib9I1+hnWpaDcQmxkvqHmn82G0mt
m1a+b+X8s2iH+1alhj8gkAystS5Jb/drFq7ssDbrHNrTXznOGqPOYztuauToUKAMLwW74TsYXdhD
Y0gv69Bw67pd+M7Uz/tMa1EcximGz6EJca7Iwp8MfzjnqnEiFPAU+bslcm4KKlMAso2LrpAzJt38
bTBoqaqNUblCpbg5hWvTi8ixD5nc4lyIjJJQI2QERiZkVgP7qNG7+8ZmZszps/PQ9/em1cecg8AG
4iaFEDcuJ4ytH8FL2l6uYWxvlfNP0UIsbio6qkgu9mksLgMlMabAKHyARluXdCd/axb8+bFVy3gw
gqd/fXIJM3FrFamNGC6jkAXh9F+e4Nevlvrb+hDXScTSoUL0H59jHauGnyOFYrK5olRrL+dYsXHH
mASevZpev3490DCpqEahfGhKZIpdSXxgZeoI4OPfP17Y5J9r7BrF/eNYAZn55SGvoWzqiO9W7uAj
nqi1Fxr6vjEpBZXYiJOeZTGDbzh9lTjbBPVaYf/t2dcoBAfmA5nLvlPt9LiWP9ZpQGuiNcc9lkpo
9rwQmC8wwLPz10sxaZVr+HWs7yWrGDTL5wLjpWS3vh/Lbh4w4YLJPY87eDKrZ8z/1Xtaeubq17a6
jX8AyjdkvVzLBOirfHY9Nv/w3soxu89S6ytB+6tXl9gKF/Z0oQrJtKsDlAfTSNDxzQ1S9tFvrykg
g43Kep1iwHDmQGpZ4OtCh41Jx3WbGHWVu0bf3+VY1mMlga3l76+5KOPv2qo9wpiPuY3/9rpVA2OE
y9f7FjgATXq5G3G5chBGrrsK9+RoGD6/9tU/XvxiHEq8l39/+cLsTv66xda3/wB3+KLWcEma6HV9
j4Qw3wx1ul8XwiwwX9WOf7UW1le7xrzrcnAImNbbpZXOg2Y8/HFVhPraR46P6a3SSH8d3Pir9bEK
Jii5b1J9Oq6NjF+XypyzGBl7+VotnFf7dbk4ZX+v3vzLghFF5Yd1+/mnvf11uP7/8fT/Mp6ORMak
i/Lvx9PPr3Hx8etc+m+/4zfOlxB/w9bWMoUBLcE2KCb+g/Qltb9BnrI1W5NCFyB4/kn6MuXf6INI
3ZaUImyD1P8fpC/T+JtqSYlaRdUcFRyY/N+Qvr5UZhyM/1Sh0WsxVP4gx15RX+so/q9dl04mqtJN
ysJI28baUAdKtA0mPQRM+k/t2LzQ8j6E3pJsrAPaj18e1N3ff8qvAK4/lzWkrQnLWusufBvQZf/6
w8vCKmuBlmBvTNjgUMboTrjHwboS3Q7vygnbT/HB+fv/+GPXOOKXTlNvBhY3FD+2+Q6kJMrxQ9r5
febO+iZoT1a1Ffl/+ZF/0pf94Yv+QXOV4ocd2AM/sTPcfrlqkqEOn4HfOfa65Nt//nqmNP8cCGma
jbkYSg1pUjH6w3NtGXNNcMNp9mE3BszdwBMwjVusXegvFXZ9jlts/YzVUks4OLrNRkqpfx22jCQs
rpLZMZkXuK8pARYtAEHcYs7xHqqxgFvIajzNNvqN0aooFaT6HMhB25SJpm7nvEXaab4T73GqW9bG
GFFgFCFxClOM8AhnjJn6EbuhZLwNlFon2xnPpsCIM15ayt9TW3gCXvnA/7wWg8muVA9mqd/DXzLd
RYVAP81APRcLibDIL3BWIvCxjYdzyXMKBG1DAvJk2NXg4gjzMMkseDj3K7pCr+L9OC5g1qQaosEO
if1abS+a13bGXXsxXqMZylRZzE80KV2K1XBFMutIEV26mtGe5YiRnGUdYcAcRr37iSf5RQ/IdVGC
feD9do6r+sXQh6dxrry2bc+KNT7POo4ssuPJ4sCPlbgIvFSD2LKOK4kWb93FGpirfuvjlphwpvK5
DCZT1v34NLUJNfCqeVHDmhejl9hWKdt5ZqQ9L2mmCEoanlHuaxrohf6B5WDN9DpvQk9jT+j8UXqY
Vq5tUy8vlitj2btqzGb/6/nz2PZKPX8vlKMoU+LVDkBxX7lanmmbgqECbM5i3zTLFzjZLgNLPg6b
HynQzEgYnhXist1MTzO+lpiXV8AtkGyncvkwjPwprN5RRr/2LQj52Ubb7CStguWBO6cJycFYvQQT
o6BSbPXCNreGGJ6sKv9Qx3JFV2QMXy8fuTE9qbN1O5d3onZyTAtM0kiwKJVFdbAr0dRFtDvWsjW+
7sB0+CVl6Zt6iw8Y1rAyz0avV8hDckFHIjOMAQA5T40JFm8U6mer8x2pQdL6ykvzo580fceQs2sC
rNqkDBvooGNkgh9GyjfI24AcVeluUkNDE2EwyaVnzffEgG+QlO27U0J4UyI5QeahDJPyq5XF+FAz
jG2zkDWnU7cBZ0azt6zc2uaD1KYIsK1aclcdQj9RE/2cOXJfizp1o5rPjNfI1dGae3NhmWSadlMm
DlbSipP5hgrfjvHAA71sv9A1czvWrB9626RbECTwQqY/gol2lMLBnmd+w1DjuM2Lhgm9mevg1Xbs
O/6s0IWH8tIHPIxRb3YV40389M4jLzqj579CUv378i1wQNoEdfkTE02MiuzsGs4J9rlhu2w6E4Ow
BukelAaKr4pWbbAGhUtiUWmWIj2s6wZLicc0Hy8z3lF0BroXrRZYDSiDX5aV5ZrSAc/m4MM56Co/
gDlSmhofmYJh5BypALjzLdv3JHWZHOipjytJ2x/S5i4uJm3X9u3ZrronpWgsBIo8vq+Vp2K7yLmL
xjCsXnSdbZjFdc6wTEDyFIS+te64UmK4KHdqHW2dgcEJJm2lW5s61G+rpK1S+WkYAuvrVr+llYHX
KOpHrnUPWIRdUp0pHZOdqq1/Mywjxz6BM95smq0jxqdB8oxJiF/UEnqRdPprMws0lM680yCiU0iA
+jZ8Y35S93trROjU5ZUb1pPpcn6u5o0Lnk859GPjwy6VwZvhx2AvF1Oxjp8y41tDxrtVbTydrVxc
rVIBicWGjPBAncv5W4esfhOovPkI96ul4Mj/Oo6wEptbDShj3p17i/S0z4is84AvRTitCn5IEpof
XctBNcy8kczm8J9Gr9CDeyym+M+8VHPRP5qMVonhOPtc2vcx/RzBB+tWX5nCKa+xGV+paOwwFn1S
dPg7FLRjjO4w8FsXBaUHS5bPjj4+1cP8xLgjVn/BLUZmGDPEk3TDZHrCQnQb0gItZsiHghO3GM0P
/D1q5I7rGdPkL01sPdWFP4SVxNfG+GCw/ElHSsuZqR3UybiOZnbV0PiRbn46NKwHS4fQse5jrLbh
BPO4WiXdmgPQFtWGk2khdXYDOe9MJT8GS3vuVR5FPvF2BBOgJCGsEnhhm0raJc80CvHRSSrG3XDJ
iLl8oKhNZ9q5XJkOzCuUCh+xxOkWnsZj1t1iHc1A6Lc53evBej2tN0loY1g9KfOhdZqX9XnMVHX5
hKCkQrZSnpLwpsPy9e00JcPlto+OX6vdqrqXuk2OYDTRosO+4GfiUcElGpdYW7fdD65jDCwRiVCw
5s7CVtJX2/wqzfbMvf4SGSEeCNjaxRJvfrmkN1CLNr1kYAwHvJ0DNNvrdGOV5r0tGj2WZD3S8DGC
0qqlCvb2S732dWiKjrEfjKNbjmN6tUesVMqqbV38isjGZHtN5oL2qdNovt2I1VL0pgEMQreZJog2
5tfa5FsaOFmYZXTpg/ZcF5ayGfHbztZrL2JK1Ui6q6mUvW+V0QMX9In3F3jJUB6bFIt4e3yqJplT
1NLpsSclNp6T89mFxS5vOP4j7Gg9DXO41uYrkMKXEIcqX1lWP262K3hAbO9ENz9BxnITEas+R6wC
MSzXwb1EoRfPwXZuT4rEk02mtx0TUh7mKItnT/b3ppbYF+rQdyJwmbUc/Fwbso2cm9jtwjbzVYs/
h+v0vUXcWGHElyS6xtU33aT8pVCkxce23Vf6oD+PoEhtK99lAwGNopqE56JmbVpbOk76zaKIbGP2
jI/EsYmDrfVDSBYw43P8mEl/GbXx2JYpVj4VNc5m6Q+DqP0Sg4rbpZmu0RIpnKzm6xRg0Z5mWPcN
Yxu4WcYwEIiixYsKm+eYAYJMnPRxWHCTYgcGLjPKbyZlzk0DJsqV0M9x6VPo0kWrFa9ZJW6JznZa
QvOIM2SPG0RHc7pgBgpBnBvKay+CN3PGHQtGwAvdQSIc3D+SZB72sXRLElp3ykd7w3F3T3+SsfDO
9hIdukFbWdjRTFuZELbxVSovb/CMVfvF3jOjdaMv9a0xiuLULum3UOHIGSZd8UEg+dhLT9ag7m16
pluhVeCK4tqdcLwnGAuYiqKVutEY+tkPNsoLDLSOiYHaa6CJNFi2O3f4ynQ9k+a64nEnlKwe1cZC
0j7OBjd5Y46Kv7TvnHHjSWDWHxqL5ncTWEYbIU0C/Re2UPBa1lw7f/8QcR25AyJfc77VleWG7uIL
tigxdsYgyU066GwM2LlRCWfTiB3dLfGhThT1WQkDjEC7ak+7XN0v0IXALTE1M0He0JOu2ZWknps0
Mh9nI743Irm6ww/hMTFpNan0tWsaFDTbfANXBE8ru9itBqPZ4b17MdEkF7FxbLh4kzooD3ESQdWV
h6mUbygXYaBBEthVjact0/sg2VRBpFVnDLBhT6K46jr4t3aH+DIKK3Xf6eU97sOs67r92bI1/bJ6
j3PWRTREP7GqYNhnkTPWiCoMOlybHcJdj0m1wJ/gR1rTO2aDnBeLZW7parJXOG1rBeejzOBzf60p
zohY2vHa3DjHpcDMYdoGElugmIMjnG+0sQJI0xeFa5tQInkWxppBwAcE2UDNNYiRAgd3mfUeZrzu
FpqGbxXIpmA8+2bPWmunBb8IK/ZnO6hBWMZvuFjhs5THZB5JjuxFKMjolmFDUktEY6cM2xfIV5ea
VhMQUG54fNc8RVefYuS3SOfwTyfrgqJay106Wq85fASCrMNiN8NdDuyx0q3ctcJgF3B1b5NWEFWN
3SeScgK2KX0jGxpcTWcWpULD7aV5s1OM3iFvCLnJZ8qJNtCTjnEqUh5rW6j6N+T9mCdrme01cEvA
E1wkVtIuoyI8Kyxe3QokWKViHZAMwWOKMnvnaIz5N33I5m/rcjsknEY09J0o5UAE3IDq17gx4/Qt
rYxiZ0gGKfWckUV9cJk8vmDO8d6TqNKBQ4bUWHrn26RZDR4HKII/C8yMjo1FSFuV0A5qnfcq8LXa
TaI+CAtmYqtSyVPT/jkTNEsryTQ9gA9un+gQ2qDAMj3orgzjeIOkX4PT9EUJ+08LUo5vVS0J7Zw8
GWq2sldBqhGbXqwCt9BMtC5875JS81CfWkKKTtsqat2RZKaJTywJX6RCuZ60PUkGPsKR6LMVabsV
wCJ3oQy2RjMNbtba3zvaI15jKg9xJe/1ahBkEXm7A4WJqRgW0WZUES2DgqwbOg3VXEHfTfbOYMVM
2wcPwTkrLOu+TdEDRkEaYZB8hL/gmmppuUiX+L0JoqpSWmu/pjjwb28SGYWnAWcZncH0QwcmQzQn
nDfDzjCfHXvsXqfMeRBwVw9EVCWIA6ZZeGrCS8Btu6y4GwLgfDdMbGlndG5Xnu4mplQQ9Uy+ibYp
XGAFyDpU/RHB7q1iT29mk81I3HXeb3hJRgdackOUnSEuyKvpzaY9w7HIPtNaFVMx1B2ITtvIs6mS
bSnJCk+aoXOgh0gWh0YDYdxE5tZ2N1O3brWkGfeiFx4zCDaTxAudo4B0PnbIzqaw2Y7SUnbDWC8H
rF6pm1uQCGvd5+dux4gssYGxQCIcO+5CXqFiLH3spwFkEvF9VK9AP+xj4alRddgXtmq5QlJvaKkx
FKnPAOOwURIAxYW67HFoPpVjBTUzg0wn5h3cPKyq8QmOTIZv1WgL70f1RGH8KLTKb7QhPQ5MtUgl
epGOl6EfUZejqdNoqaz6tQQ4xymiIfwwj7Ua3PR67i/2tFOGesXe5ld1qT/SeT6YXMAIZ7BpjnCA
5fRn7VIj3Iu2+KHOMBnLQjvMZXUtY+W1wlZvQ2zdgjCouUwAIA8aNxrRDRJA576LmJ6+1XBFZrU2
7+oIC7Sg2Yrdi1bsZIzvaso4cNlPjluW971F9hp05Qq0SN8SA5totTBhL5sAavkxD8wXL/uUqewg
8AcbMxTsdLSbQNqnBirkYH1TJqAii7AijFrzi25T9ooByEZBByuwwAxaqd2yj5ctCrwPnJLvhzx6
kHjaFUkIQiVDQmNH+FyEGQeqVID9MkGQRyYtIqt8rjpLx/4CHl8AvJMa1Aa+ByA0mbpNai+naoEJ
HvIJeLo3U2Nc29g8G6JhJoROMoqE1V7GmA6myafJhL03LfPGWSwQFmFyBlIO2pbXRjBr3FVKxqcM
Z2VjTvmmmRVzZ5KVYMuXg2SvnzASrnDeA9CFm9Y2bQfTC6v8Dq8WTmUqSP5ckdJ1Q+HQex9mUAYc
gEGl+KIe7jpjQvuL7bXbq+IbWk1ctBiuyZsVQwC64mTY6iG5zx112M9RhzVd0n+KSNRespNFSVGu
4nHpbUiEJDHHzBY6NEaW7EiIcMOrteCYBRPyuQAkFUgSUZbSpeL8VM2xwyz5wM3KXN9cP+PslLqC
KY+o4GhLEvx84C+7ZsQ3qKtLL9mO+Bhi3JQQ/MymcixV/T4b4UkWnYp9/ZK4Tbu3k4rxpAa5wISf
phGL3Yx/4TayUB5oWuGOWMN4c8wJFgWxm+LN7BlRuhHpNJwnOOAka1GNdGRp93M+j9tZKyf8rhqs
Ifm3MquMZ+bGb/p6HLeL0hQ701zKE8NAvkgWZ2OolXIYrORehkp+wO/6atSGcSqIgsCqu3GqyiPO
Q4AuEhQndkLIilE8ptMUfI0QaVethNaeNlDrzYvxFrXNIyLOW11G0kPh4LjOjAxdGxHKSGmyo50z
dv8NVMbsMOg6h+dknYSqeSYN3F2Vc7nm8D2aYdW61SfOHPL59aoWDL/hqhZio0m+xCiP4zIxRqwb
SLiXUo28camf6WTt8t4k2Iw42OG/c+s1PaN/wiaUk8GdY5RePraGm6vsJdwhbxqE+eW0zLeMhj4H
YHg2QldxkZ6jI4byRMvSaA71+HU0Jk/D+uHxMQ6OAhFa25ThbgyGzh30PPMbkwprbT0zkWb4+hS4
jWjeq1z5kQFe8VrcBI5LyqWQWY4/rg9Qt5qD1hJVaKW9rRyoeOlsevjzOLtCJo07cPxqUWAh+3C+
2RYddMvkmcLxa30LJ/yVwJVM5jGbm5OwGMbDyd9vHS7McWK+sku9hAIbT6bYjkKyg9IJ2FZakEri
ZWuqigD8NG9niAWeua6vDn7fTjXteaPlQErhKdxkCuaHc/tTBMghckv/5oSUbbPV1zGOvLQJyY1+
iEYDNeuRa0+7qWkOZa6p+MFQcwRfxnaBdFUIgcdmlPRbxnVbF0kjUjWNNc/inpgal+9WX1MLzPhk
tETPmaHcDhjOiWm6KQotBzKnp7jwKG9QU+IwlZ6uVq9Oow4wPppsz22kHcMXoXzqS+XsZMYZHLYz
0yZlxIhwEub44NNLwKdkivVdBqHhrDX5vmxZc3wVgqx+vAIJvlFMMghn0SwmTNL3YgXqzU6d7Iqn
cpn8XFaBO1gqqj5Z47s/EbClgb2Z0Pu6hgZ5sZXgFJyIqpzF+rNXnZpEQp3ohfIogS17sTFaEEWj
yF9AtQHSyZlQFhSAnHI9g0IcAaGiff3Jamc/tvbc+dh6e6meAkOcvNSZ82s8vy6tkzBwW52FAhg4
0hx3vUhjxUFxSSNbaRdtA9zOQVK41v4WSuLlWN+OOvwrsr3OzcfyaexMxswaugCBxkWh9WtorYtt
o4nbERvXoFMhbMKXGvJH5d0KgtOydNLNs0W6c2Rda1zXusogMVLMrTVE27qqDr1Zv9bWYWb8gtIo
+XhrBW8iiLdBYl+IrbYONPXFQYEtY81BrWg/G5NxEhmqNTnjatyhsBVUr1G6M8LAOCTfwi6b13Qd
90lAw28oiQKphL8wvDOzxHCNll0EPDYrDYnbk3b2y/tJ3BhiVqjsw5vrrJwIEVeRDQNL20q0N2EV
lK7da48KagfdbjHZWXOMSNE8psyvYREdrKbUKA3A8lJT/JdTaBx1/WrrM72aXrkSoL7i4AIDdn5O
QvuG9sC11TjsRuVYMZm1WfTmdUrnip56uRcxX62Zylfqgc/YRj0uivk4ptkWESWwbYODzIAjH1ZJ
hSNE/tqK5cFUih9mw/+RKs3JaXvVmy2FcMupfKFU9xlMUbflvkwXC6TepDHro33vanxqq9i5AZxO
JG+UPwGcaXxvzrPG4G/zt1zTXmAL81hM3aeZSVEvNalzlpzkoAzcGnt5M6RcFwQWvykOj00G6Ir0
Sg1MbpEa+zQ7h90aTtF5AEGnkdACfYIrl0FvtMz7UpjOA4CeTRiTAyqcLkVQq5uJWdldUxFyW3RX
RNIId+gg6DaHmS0JtyQYdqragKayc+lWSTJey6HeYzbxosO0IsW+baks+Ylpm26FLoc8EqgHYsQA
0jwjCOe0LZfz3MrnxRLfVTHE+DQRPUVROfpmcYkQrHNNNww1JOTsati/jEkFgnHdpEJg0fOV42Vw
/DRzIKpTk22kxG9NOk+XFg8HAAUxHZAw4TOQ+i1z3XqdlBWc3/JBGwz7aqXU8uYASlsfcQSKuTro
elVvRdA51xFgG461g/MGK+9O0dnqkJR+TAMnRteQ8NiPSgNvOkr4KODd6SKHLb5BQEcpSmcr/5KV
b+CBh4UduW1n7K0AtoDG1srwg97I/Ar1jdeYcEhO0UqsFyT8PdGJ1OTjoIX3TQ2UB/Ru5M3V8Stu
qWvqRNo4ZCdLubZF0nhKLe8AdZc3I82Gq1APAyPR+ajF27ZRxdGa4ucEi7KjwpzPFkzXFlxFdCpp
06HWEk9WjRQxM++oDMS7JhDBCUV4atJdqusK6VCe3g9yqC/C7g9llzW7BSLIztR2oDGUc1oaj9E8
vbdKTVtIQZlMzNecLNDBCrBGr8AFE0LNtOmnhRulLbl4Q16GHuB/sj4zW2IMkQ3NY2M95UocHgzT
CvfKcw2+CFXmYWnso9QW1qOGfdXXfRgq/AGJjqGGw40wiUtocW3bfXoxVi1aTkmVSdpzbcCxVawC
QGUlHy3TgLE0ReiIHGcbg2zloqKDqPLyvg57xAq4g47BtbOqZMMs0tvX8lVom5kXNcO2J63XQDSi
9jcqn5kGgARb/RsVRw1VKzovTwcgkuG2ztuOTmDQg6EZXsxJXuxBpaaw7nXSlk+j4b3ryVsTa1SV
6+qzR/1oB/yxDqP1TBIwohAAZftaDUPmPDrrZ8S4I16tGr3OpnoBH4+oiGJinZSY0Rcl7bCZamjn
uKKi04tmA3IY7hnOag4LaK71EmPZ9hjcuLFm6Uc9cV4dnMmPcYDrSGZjQ5USBSSgRTeqBriuNJLC
C1CR83KCa28+GFQXj7JcqNKBGiel9eOsXyj9k7GpNs623MxL29P1hmuy5Qkl0K6O2gyiuSgWT0hg
OYmRL8QofEidtENfRmXfYWrl1GRRpGBsa1XxkZR/xlql+U7kyOMgj1on3hcUXkejZVYCQYDhRbJb
zbv4p74dNI+FqtHLn+KtE8SZ19tF6WaEA2jwFFzVh3FvGqa+GYmQ3cpgBAae+RNDPelBS/dyuuoK
ezbpcmsTRm0FmGkuj7PNiR1qz3ocnGhV4sw+wGUB2sd3dlTttlKN8FCOAzwqCSA6CUl+uCP3zGzd
MeMiqVnk8W2nZh+ZyU0ziaanqoDNSKBnDGIYu0Z1mN8yf6xmmtfFmsko47uI4sw2XJL3QpV0SHXw
Ot2IwMCRL9agSDr9hu1W+cs8MkQyjBmRozwXCDOX3tkookuw+1Yz7DgHzBvi+rlIAwpS5FTKUY3b
1oPL/X3mk7Mn++RkNaR4Veh46D2R7dnlTWlRYNBro0PcXcU7WYqf8GI3Fm4ELiqD0rXQ3xZjkv2Q
ZX03rpfaYt0aVaNy6SXhJgIB6NMBKzZaPH/23cCwKOpyJBF3A7nExorbH0VR76j9vwdVfFbwDAVy
o1J9i7BZyx26GnG4kCSGwXOIK9vLSq0yAGslODzXAwI52X44tOQ9paXaSdG36iR+hCt61EwGgmS6
qp6ZxLB3wATqsb4c1bRc+FBk/SCNbrUYXDUUMNqDQ3sAKXdhtkYHFFqDm0sRRhq0r7RgeFXGonic
IE4TXmY7SltPNOnKwxjrwLRCavhGargqDjQEiuoRbBt45mq4yHRO9haQiR0RzloKn4Yb4FDM341+
UZnBk06KVg3ggpQgemSSJ0B/ONiEgrN5CPirbArwttMxEGpIeS1xjiF041lDQFTl2itaOIp4Waat
OkHmM1m8zP/BhIfr1exyhb4nXvk3Rjp/6nRFvH6Yl6NOiWlnpsX3AtqU5+gTNSIa/Nto2g6BGE96
7RzasAx2wuqIkHR9NyWKvVGXBbqOKDOatcAXEwUnYJR/CYtmlU1oPpABaqUQFR4qFW6AsLhCCW4c
t6HTB8Wqvpf4Vve1YOLNuRt1ap1igYhZ2GJfKAYU+GS4Tc1RO6LNtyEJ6X6xBNRUyImAWdlbLZO3
lQy16UQLkAVUcosjQijGep84gG7auo51/+sftdbsVKrDptjWRcvxoPLrv/6LZepLc/vLr6/XPyXu
ghYbDxV5sY5357LmGHFx7Oj6YERUA8crlvaY5F28xT/rSQ0r67AU58citpvbbDTgIRWhwZRRmrvB
oDtIUBbn6rAPGAnCJXyKKgeR/xbfvtCdkvA2Ni3l9SAWBjTa1gmYXGTJFPpb0cmP9AqtTzvgU5tv
qzm4rdrxlEY40fB14iN8Wla35Us77jeVOji3ql5VkPBwbg31+FrES+1nfZSigPmwLE6zXDUlyraU
Bj8/70HjWl9s5SEYcR/MnBtlNA+F1ZXbpKp+pFHaUVMYfySA0PIpGM6qiIbdaJs58oB4HQ4xzmGD
S/Sc8SaNeHmaqrHf0tiHE93H6SnPGVFhhMzLq5w0hpnJM35QBZKWaV+VZH06gVOeFFsoHacmDlJi
7PQ+z8tmq6Tl04QZR4SeGD6TSSxpTAwh5P0zUNUbkVYPc6rQqtW7O9GkOIOKEdFJ25woUAGTXIbB
7zAROSq6wkGjpebBQPjnWuq05lpgQ01ABLL8pM5IuG5lzw4o5zyW2xGjUl7vEQQOZdMakEJyUvHo
QL6CPs8xpvi+MMrLMEqJ0D+Vvha2zpE2/kE6ZuDLqdh2jMPTsQ+9JM/puaOtssXMXewU3DbxaG+l
NNoLAzv7Jmy7i6Hq+W5ZkGZTU3N2LR026hBW/4RMJyEFn7e4IzJaCyz5NlKd/Zi5HbnpsVTmj7mw
02cEUvAdEfBGIfirFvFHHNFxrot5cmeLwh62A4MPxa7fskWyDXKtTZ3l9alvI9pfuG35IhD6plc4
BdKqel8iQ26ryL6vqpEaRUUzFzsn7MZHnsX6tyGykpM5WfjUNeI46yKHgzR+6sno9iXYK8jbrlzK
z8SwvlnjOmPHBIyMTUCF1okenEeZaKVGGPVaZ3pGmxf5YV88spCtC2zIgFg6a/ZdtJgP4g4aZ3/t
Y5UkPKSCqYIjNdSl8FrGPD2hjfJQ5IJGdp77Ga2uY4Mole0ygAh3Vq8emVFCIz3fN11unxKKR4cI
l9fjMATOoQabexwtvgZbID+EjjBOJdIVMhIHtXYfLLsp1Q2E7ZW9TQ2mbMqATnsSndvaDC6IonS/
0VHHSy0o/KJenUho/WxmhRmwrmzDe43CpGdpTAxTku09HOeUe4ORz0EhsLfxGXjoTFrsjdLFj7Wp
mK7S1Opj79SzG5oyf0K308A2KgmFI0HPk575QQtIr0x2GRNIQQNtmbQwT9Lmm9M0/0PZee22DW3r
+l3OPQH2cktSEtVsy5Lcbgi3sPfOp98fvQ6wV5wgxr4xnNiJWOYcc5S/sMq1qHwIfLLUUezyh7Zi
olSOevogmSbuTANjYrEukacYmvihWf5TearDB5qjIOekJHjwJ4ZNLenqFW5sjimbZV4JTnTom9K4
grFC9qdX6zuchlbRVMi0vMFImTWwxK8/xuEs4wZciKsxeupSXcf9llG7bwnMGSvhDg8ybRvp2Ov5
gdrftG003Ax5qRy6kKHm8vdtNbSr0sJwEItK7dhI7b6ODU/qdPOhTcwrIuYLluwtHYfI7ZJl3iBI
CT5ywXM8IzuWhmi4qkFjuIiL4dKTx+O6GKJ61XSQWEzYda4wFhKiA9E7w8tpHdW1Rt9aV1dVwaC0
FqUJbh0LGltQHFDa7FWY5oMoSsVdjArsZi5vBiRuNmmVGHczV4zq+SEP0BSKq/Q+0wjJTILx5PYt
YlqfA47i+v2kNvbJIPu21DAeVEtAE2q+8G8j9AcKTHnwhl/VUagDEzD6o6b2jFMG39yB3FFcHGfv
2yDet3Uxb6pmYHyjJXd1FHldPSBFuwC//JlA3/fMlUclPfiFOTjtvPMrQ8d+GKqJT2LFQdC+5GIx
e0zcmlU21R+Qq2m/JTfyErkDzBltPetqt8szKqVaY1C6VLiMTZwBTCgBnkCS982hQsLb0cOKEaC+
wVpaWIMGw6FdRtzCDJFZAUqp20rRkLqnCPC3hjkfFE3XMcgFBJtUFqzcqdtL6qDCz/aNW6OID4zC
9k1dz4tnfLEuzUjG2qoeuVwBLIR5I/RjBZJ1Xg99RCvdmHANnxqQIcZMvpZCPuh0nQp/xBZ4IiMJ
MfIk42XKqMbXRpequ2AaZVuhRUbonjdKUU07iiJkmh/mGetKKDjpwcCGx80V0T824RA6CpqinSVa
O3BxDpxxFQxASigJaifpKsPFwwz7nLRHezdskSubJZm+3dEUpQSNMR3GVacijNOT8RmGCYFERxE2
wjorFadNHwhLhSbfMib0V62iPApx+Tml9TUEzczKmm71ksk5IjjKUZiJuGHT9+ieJ6mH/RotzILO
bVfHB9FvaA/E+GGO1nAL7mI0CMeWiDcx57+/mvQwd8SpfyxGBiaTaOGQ3uF6rI7qsFd9ihDZuG3V
DtfZkAlOV8owvfFOQA2kO+DzWGzNCQJsbBbVgRztJpj9ft2x3pizJ4hch8WFAk8CdaTv69GC5zGq
GEjWfbMp1W7FbBZ9ELARO80QEFmcgOMVwbMgYkht0kDeTF11N40ZR0MtwcMbgidZpiAKFXNpBXm1
Ud9YsoCPGapi67wycRlOFFj+PiCrVg92nYnNbVXWp0ahFoalU7tZN9BRzUPFnccR5W9fPJDdTCzG
/mAYUF/HtN6PjX77VULyJO0604VNiBCwgRQrjQPgBL22AZiqnwS9lh1Ep9NVx/3gu2UcNQNMbpr3
+ioRqagrUQYeLgQ3cyaXh2am0BCUKVtlukqDx7foGYLIc4YM8Hgfxw9K4Ke7ZM63uijre0tvD1Os
tZ4ax3dQqOiXpAGk+0rttpiBSXtcZyiNgqKT9nPPwLBcEoCvn3x96Zff8WcLeJpWT7Sus0ZzM91Q
vFpvvEAzxP1/vkBDAFRdx2vVr7It8kDIaS4//fpOzhn857ha0yRvfdc8msjVnfp2o8k4yKOXYuu7
aKHe2eapfxoAvl8Ct9pGrnSXP5kv/bt1kBgiho+SsBboBa/Ir9QHqgf1BA1JUlfDyZyO/qsSY/+G
yzByLoRwe+myYFylrkPLlp4D5BM2sSd66SZf6e/8xW1x1vmnFS1Lyo/Czh7kU9TczM8GcvKJA+JO
u8stu6ajfTUO0Xo+CuJa8B7qArw+fW97vs1ix7owOBTfjK2MzIijnJM37GXUwp1LW9yMbgWX7KO8
IM5nVUejvMV/VT8FDyo0y+qtL49EhYbBI4cJA858L2E/lNooBuBgnsZ2dwQjjWosnWzWmmVuIlwS
63QdH/x0AzhGvq/eCuRfvCw9msZFEN65dZB6awXHZJQGV7Scho9qC9SkZUD5itv9eKMC3aqdcldu
quSSnUm/1Rzn6pUIdpEAcoJN0m3zh/gBYUTG1z3wXkhYm05bKQ/qWyrvZdFGw3sOP9ujcrV2MevV
6zJQyF7AfNHu99UBzFuK9MpL/5r1tnICwHDHzU2O+g6z67Ecd/1TeOkepHWtOIBuj8Lii2ZPZ442
QEUbClCUB3S7v1ENG2fEFFyGnV/FwgVfIlwWayy0Nnpo367f3sy3zeDGBytnxMMMiO4lShX4kzl4
lZ4HDyJMsWb+I8QrBl57NEd4N9MuP2QP0q12wWW7ze47GWtX2z+qyC/bPdrmjCbO4sm4yBh5s3Dw
pGRdV+5Tt4MlMNMujh3hkO3NI71k6spLvE3HZQUElB6TFzwyw8Ph+LM+Vs/CadylYPU32XZeqfsr
KMpViOSoWz1GjQPEhgbze0Pe+1q7tAJvpA+E14EkuxWEh9uag+4FYsQjUTiDl1fiQrDBXh58RsvJ
emOhlGMzSDMQNrdFZRtfTdHpKGzHnRFTj7iZ212qdX5DWQ7CAMMVcRc+pAvCGt6k0zB1qd3mINvx
LjiPV2ET32ibaGtc6/xOi7Z64GI68Cid5Dt/S4KaVHb+CJU0+az3mMANdkPvhFbrOsCOGljoc+MW
T/Xepyv4iMmlK9zj64mBHeRTxDjXYEzCm/EVNvnRuCs3r2PoNAdlU66A6FYuxlqPyQvUkLNxAvVS
PKnYNrlwVlSM6INVaDrtrxiyng2kAmIywMQbUblrPQlhW3t4IZQpb4z+Fmg9WPANzfAUjN4N5jIi
6E0vP1tvWuJUL8VVcJiilBv10u5NuMuDJ701L2KCXKNjrYRjtRU7B2So5YyO+VRtzbMUOsM7UjBu
velus/PC7QGXO9uil5zTwRMutI7illdKd0i8ALV7b57iV4RLqpWx0U6zYdfo5rrmmYJx/iWldpt6
2UE8KyfrFMaYftv+dqaffMMTomqPd4lpN2+C6rYbcg5MIpxB34W74lZ/GtbGi3+o98Em98pfzTr0
nRjmMMMn28r2BgMV/nMbR4dOxITLY3S374z79JTS+lrjaJxeaeM/iYqT3Maqq5E5wbnxMgLQAs9e
D78CEXsyNIY5F23jA2znhHSeeTMAuMFXnQh0gb1QceCwaGQ6JnZpAdZzNRLQzPaVLU/eLh/CV8GA
deQghiPbIz5fNlBF5rO4HqwaT7oLgSJv4Nrq++4Q1bxsFlMuOcv5FDPAtM3b8oRfjIlvM+dWtEcj
wNAc0NCLWMKq2flXZEFUDCzre9CR43yH0BajyPv4CrhboDOMKeEGyyrpOHlQ8FSPAS1igW/9e3Bj
HjGJ7F1x1R6EM44Ih/lWYK5K2nC0UA44+p+D6cQHYU2pCCNDuXAsSiRwT9rFuDOegzNHwrOxVT6E
Q+Ox/2KqezoHaAMhBOTVD/UOiFAEetQRb60VtAYnfNZ/BXsw49jg0AF9luj7Y1jOUmVs6kk3Firt
G2a71q4JgC44gIJFxbWslXmuM7f+JaIbt4tfRF7pvbSVbqvuFQ3WR5+lTSIOhhmRNAQkHMAzhcsf
ivY2JZRNvrdwsFH/QMcXsvY2m9bxL6t9gOtuutrAkakeR65lIZC4geays1QQt273nG2b0mPCBMwC
uTXsjI5MZUFdT64ChIZ5iDefQlznZTtfBW47OAg+AtU+KZMtr9sH6yhhVb+HDqkZdrUZD/rGYptI
t8JTsmo98nf5LvoMjjFqTB9iv9WJqcgM28AZ0PbINmCHyYTU99xr94w9M26xui6ih4Mj5w50f6dH
1OEmf7aeSNSlQyXYhuEwGRReafuDzfU/tJtksOW7RLVrpHCoVdo3C50feD7isfYJC65w0s9Bj5/a
bt6nbrNpnAAq0KY6Bnb/lj/Kl+kJM3XzjR5QuDP3+U2mrprn8KGcVs07W04K7HavvKGptUWKbeeH
Lg/MGG55EDgFRo0bXZIQVfNTjJiltJWZqiEwJfCW2NO28igiIo4l0FZLDpLde9JmBrfx1HotMF7T
LvEB+PBTOxndBtGDvS+6xrH/1YrIwtiyTFNokz80QAid/io8zzxpdHSpyG7NPY4ZYBTy6T7dp/ne
9ywaAHZ1CD31TbVO3S1QxWJEU2PdvPtbBXG8aI2unIaG6bq5CtAxMrv1odLYGQ9vD1VxWsmLS4k3
3GrdQQ83UDPkg/GrYG2jEosnyZExvXbqOO6F80S+ETnaQ30agM6/Yd/mrwRW4X29DmixgrU1gCkj
c4KUJvlKuTG9rPXq+ZYV1txl5VbK3VB0mF+BiOj26GmYkJLynXzP7xsCk1SHNtR0P/Z7I1kvaEtE
tmBPZrYerpV8bWo7CvdIP5EpxMVVV48I+zT41Ze20B1J2MrP+r61zm3s+aShL3G2lU4EKBBRcnSl
O5jfN7fRbQ67cjegAXLuHpNqkzCH0YhRUIhcY2uSuJTvouGEHPoP2u2oQFpZUxoDFtC9oLhBTo4u
HekcwKToJng1X2TMJu30Mz71L+gUhF6/Ul6KQ7UNd92+fVbvy3QzMSAGZXpWCoScIFApTjh7CN2X
q8rwrJc225iAjLJ9oThTfpsbLmTA0DH922A+Fx/lSxlC47Cp/yKT/Pwz0FZwP/JfsLwy9ROW2fQE
ixFCVqrbYOeAEy4Q8NJGmu62xpVlR7/0km+ibt+cGX76j4Jgz8f5V3HQzwVmfY7vmZeA9GuXP8D3
dZAUHWHpHUvNLXlZ8Ejwzmaz8pZYbKdKcmpAKU56JY9r89cAN1l6pMeR5t4j1wlNFEIBxxdWcNDD
bPOeARwquVp/Eu6yM7SZUbVJxxlmxwBI34CAzp+LVRFkiX1AKmGb/l58BMpybqg6doKCrLjt35i4
EdA+xNnM0U7aEVB9/DCtfXLUNxY+2jPpjrwV9o9L5zx/iSq3/uwOjSuxZRZTHmhRroR5Mr/qe+Qt
bnZK9krtgsHdpWtzi1r3oYQVZpIFO8YxvCVzCF7YM+m+L3YlfBh104p2ecbyvozXC/M2AdO+qq2L
D0+G1abttBsjsxFHX000KxB6gstXrrHcYgBanpkGBy8SAYuMCgdO4uw+MTfpgy+5c/HxLLyUI6S4
U5+61RPt50DY+msyqGjTxTbQatKzsb6MarUx77ty5SM+cWoxmCf3EW3rg5fBqZqQxlPQbGVbOGaX
8WpGNlaM2ObtEMOg3f4xabZ2geTCsFJS3fmuZgK4rh5Fj9fo3/ugjPAaa/YhiZ+8piNsyl54ZYMW
YMnX6i47BRugt5hzmbt0mx6K1960g316CW5wtisscqUODM8n3YB79Y1xTWW3JKwmjs+udQDHHKCM
xdKI7vJ7Llu6E1/Ek3Kho8HHLvqRVHVwf3pwygDc94XLyxX2KeqJKGu46Wfj78GULEP3S/Cx+LYK
O0BW7Y35CHX3Da9XD1cUc1uu1Hf/YELb9Kn5yJHt4mjdw2qkuVcehh3SfprbrMKPLGakRT3kIVzK
Pqp38YozivXSPdEv4Lzunuh/tJVTQ3ZxZTe4Ve+F52wtvovTugxsRFCFu0UuCTgoj7x9jWkyvde/
OLWGym1np2jcYRsiabfy3/198xjU+xiI7xaXIdfYZXDeQrfq7c7c4pHwjJBMPrJDedi/ANXTzLJ2
BYcP0AnXH9faxjrVp/YKvvPRnNwCJiRYUPYqINH1dAhfyarRzCe7xCYmctO3iS5fYH/2JcDLNWkT
qG1O+faxO4XKIf3Qnlid99Grv8k8y3fHyLX2xg0qyuIHQwYwGBaquXQxV4YCON5WX4QDpp5Q5lfW
ZEcu0V/fM0NxwyPLCrWXeNvsQsjwd9J5CTYLbowazthKd+VSxCLGmG9o6gU301V6ekLXV2pdej/M
cGGfczBWLykId2dcqzcsnEV/8STvw0+IsOZ9WtjRr/jSv3MICGdpnT/nlynbLM7wJ38zbo0zMYpN
YXwwfjsoh2kXQxl+ThBxSJ35zH82PreB281bNbHp4E6xE27JiP1P8OSU68Bx40+VEoPMCFkt6FdH
KFfiPVEe/R0IGMcYVsyluCleAalbh6XJKTD+Wfn3wTlkP9n+Y/rJGu6fSKGnHRBN8RTdEo5kQg40
NGxiHHM8EBnDe2xU7OiuWg+PlK3qMT9Ia2O/xQZ3ZTzVbLQKeGmxJm4SJ7Vn0upr/zJ4TGQeyytw
NcFF4LFAkcWFdvdEre5HdnMoQU1WbrMWGfsx8Huwdiykt/pU4U8QOAkQsdwdLubThKC929/478P4
GDdrIdto4qZQKSttYP6ecZMszor0Q1YEP0hR8L7F52XvjEj57Mtf/lqTvRmTUCS3u7VYecGGX0R0
bz/dlLcEQBCI1m7iYutNfa/tIMAatnhQVg1DwStE49BOaAXlD6MGMWgbcUYy4LpZMmc4hW85GVm4
GlfiR2VusG4mdj8KxPAFwmCXnnEsX5snuBUyNad0Eq6R5gRa27OLOnVjAIkeLBwL8IL3McPku2TU
e5iopeU2sxi7Rs1uBs0Pu+lFDa2EYZWY7L++05c/5nET7aH0LH/79eXrbxOgWVnSVqwYfqeRenMV
1xznkKF8N4phUilz+oSDPV7ikyzvQvq/oIjRAfr649d3gZnsICVm2yqGfsIgGWNgCi6IcHeJGFeb
NOcaw7JHRW5xQxuWLzGgHKdj2gH5e1YAyjUHVRrJnsbi/38ZzfrYqaW+SfQwxb4tpy4wAN1oU79L
67TaWZ/WZ4E068GUEuU/XwB90aAFxbDKSoEC5uuLPl9TQyC8GzXV2xjpe+DI5aqtIzKL0HwEkll7
YUnODkoSxiKNaRWOKpgPWrjT/CFq8UVI7gKaGUMZmMALJPjR9c2gyh9yIiKGFFPn6ebJ5953UcV4
sMo6t0D0yvYFSnMLCngVTJ9K6R/91pfJboMOptlTrMsNu0iEpDwTkVXZA92cIeA/c3KOJ6Ppks0M
N4OmDYM1v3xQm8dJBeu6fB+ZI6TyqPkQ4vhipeW5Hpv7FklGwqfqFBiIK0POvxAfp1JQNq0qenTe
19Jk3CVT4JXo3ivUpFbv3+eSejZ86iaEve0Ekxy7rhVPTv2Tz/BnNbTmQ9nNi54duCF/nK/DLN/y
ashtCtWnhVR+mEKPPG6PGJY4vpuyJuwsP4T5F3q+Uh+afGy2HZQsQlCabmuDrNYYvUGcwpsahW0b
9sa0wWJ204sYRkbqMuVsjKOZWuO+z8k/rZ4+YZXRKRJmdWNZ8vtEU3mFSJxvR8A43EDyoZs+zp32
Sx2ASQo+uzLp0rWWkkl0YrfrDI0GTEWhLJnO//tfHaC/ydssbgu/aeuYwJwMTUdA3JL40G+qL/qY
ynkvmLU3qIhIFBZ82Z6jRPajbZOhA5bh76rGu1KROafr6frvj/9Dc+br01EzFk2dCZL6TQTGGLWx
1Qqj9sRk+OWPqis2UN2FmAaHsECZ/FqnESbCqf7350p/Wu/IwK4UvO00hl+q/E2GT2z0cpRHqWYS
k/l2Da2s1jeRMdxNOiDcWQR7n9VHOHtH3QL5ybiZordQtqo1/OD3IC33+P0NSLIhK6pqWVzRtzcg
JRo2lgqX4otoJ8SVgHaE8BkWJvjJ2/A2KJlfLqoxLN+R6Vp/1fxqdiyS5D6YflgOy2d9vxZZArWq
mKomW9+vRYt8SRaKqPGmRUTiS3cgncrXEOKaL6Ao8O+3oPxt8cmQQQzIKKKu6t/eQsI0by5Lofb0
nC6gMWRXQ9FAU5KAdTPeRcujN6T2pURC3snyTQNltRrJ+IEKwEdJd0rqx4CRY1tclIQTmRJA1fhH
frKGmgs9q64fTDAi5QR+tc14tWXHeLxCWoI6CQjZKjLb07/v6m/vU1YUAy6tuchifVvTU6CWnFQB
XKOMQ1JHP8bWq+GHjfO1QL+/KUVm32giAl3IKPEm/0sfaoQNPbWWXHt9rV0Qrzn1mbEfDHriLbul
pDNrDPlpLhGQDCy+GcztGGtHmCIjTPf0pC+yomlT3g0HXzUPvPdNaaqfVruImpQvaVUf5wnRh1Kv
NmLj34ld+Kuo0Tz898OS/1QNR2ZA1jVZxG3aktRvbjCWpo5SICtUCRYZa2AUKBroYKCYwEwZ7xS5
6czLDGU7IgeFP+amNtd5nT4E0gAMMkGCRB8/A0v+NJP62uSoFysBogbzENyhNln/sD/+GjcUlaEe
B5ch618//6/HrjSWXhgRl8vKcjoJ2RuoWc686FJJWX9NGLcv9P8XaFaxQkszACZHq8bGcK396Vr+
tnsUgraogr03JeXbEggAnUiCOdVeojFUMSo0xhc5kimkVVTJ1SbQ2E9tr6Esw3RjCLOPf7+7v25f
ZXHBERGC01mIv69BC2bKf9bgCODIrSWZ3jNSC808Xc0uRlpbKexm2XkwuBJEQ5aX08vn2KTd1Gj1
ywihDr77+Olri/oUtACnjaXPFm9QMQgQ2y0R90kpvq0WCYDp0of+G5ISeziX9FHjfrfIMLWLTtW/
b0z6+5M1dYOTWFbNP+ISSFUWkFh7TbHXOjrvugKFEFTbekSLpo1BHM+StU3pp8dIw/z70//0vpRR
7JcXSTQRRT7l23mgjphpqxnnwVcMFuhYIEq3xogJW/B4IwXGNdZyWidD+8Nt/y1wqSKqSkj4I4Zj
fJOcS8Yu76d0IBVYJGvkoXjRzeLl3zf302d8u7lIa2V4paxZcIDHWa83qpn9EH//uizZD5JisTUY
f39fllaMpIvcsi8qaa0MDAcmAok1ssa0AturLykhRHG1qjtCrjnBgGJWD9A4TQ+pX+2juj/2InxS
U5bcYUqZXxn0EsIpfInKYN02QIV7hcXcCdM1LDmap0VUKjDuy8h/W0TJTB8Qx78fnLTs5t8DviKK
mqmYhB8LbP+3Y0XVyk4REBTyAlDsdsspbqtptpLBSDlxxk4zmvQKG5xhBKo4AaatePGR+ZZW7v77
Uv5coFwJBl7kqposGd/jTqUbojmVSuVV+S8hYAwfynS2jVZyVH06jXXr7xXELULlB4sJ4y9PAGMJ
STN0U8YYdnlC/xV7rUBq5zpJK2+eQ9eQ2ZYND9spyh7yGnG39n9Kh/7UKFS4P1PDHkXSMC37tlqt
JsLZezKhkqkmWhNAuMlkn8o6fvj3E/3r56iyKPGCCejqcuf/dWc6JZxi1QYa2HR1Zl/eCAOsh8r/
IdX8suD4tobwjv3fz/mWbwkKptHgSgoP+YpWsFQXcDhNALxhRgADUqEycbxPo2JbNPFI6C6f1Xhr
VPGF26cV0WNZIVgLJEvJVgpwLUkJxXVMMmTPYcYV49bBz1BKGAC4VSpyOF1AN0m1Ruj6pZhv0BgV
VqMmAvpFC6izTOAWfnAOMkhjsk8XIFa2WtUEuJub0mFQGdxJvVE4VqACky+gesfyeDdQSMKsHIBN
Mt4v8awxRRAHSRhQCOfwevBHGAyXspTpWzC24NjMZ4RwM0xAsuax2IJMki4QHXdmED4PmS6CZUV/
RxvVU1CGv0S08tzEZ56NcScdzVky1rWmPYlrOZ7vqJOrjU+/tbAYh/c6XJw4AUpgjuFDNM+XILr9
9+qQxL+sfFQyNbadCFgMG4ff1wdOx4JCZVZ4cYZogBwO5z7NT8ogn83aeqMZgcrxlJzg+jxaWXzX
WCEaxxpz0vpQRNpuytUz7PYnTapWUlheZyF9kXQl5YBuERhO5c08hfR6Kt2NxOCh7vWcF+p3DqzF
zeiLH3UDAdtITnDemFmp4UPRM0gVEApVrLd0GM5aayGp351l/L8afGPVOGc8klk3dYXlGzzDVuUf
IB3vLMI+QR6fMlk9NEp6mqfxDJkuqD/iKd8qivQxBdLGF4wbxGKwHK/l1y6XNuUI3nhA+EKNopS2
06qqZzAWMBmc5QJldUjcxujOoS59fP2bXj80RXMCies2PfIVMtC+NrV2o+J7GtPBrhZfm7j3/JEA
hiOuIudb2Be7NMqPcc5UMEhQjQjrqzAXRwgwKPGE4TUckuc6LOdDG6LU4wfCfZs3R7UzPixNp6Nv
1o8FLMW7pLegc+V3sOWKe4pNVpIPB+uHdfFnEauQKkgSHScNeKbxLWz4WOVQAUzApNElK7CT37Xo
mDq6RUMyq7V1lFkfEWh2YBm1siVPuqpDvEqakVmorwzeD5ezRMNv0UWRDSzIVAuhD+t7SUJHpe+H
Mis8tEKAq+8SQYgW+hp+GmDnOl3qdwDxRUcoh9fRaN+lQjw3NQCbMDTVVdGXDBVNIdgO7fjDiSX9
WWUoVGSirsuSafzZ5cAxpBfCTsdpFwoBva3SBDbL/AWgebD3x/rZz2bkCg05RZcfCa5QGLZdJ/o/
nGB/SU0UBG85vEwTC0nSk983cjsl5uBPeCTl5hWtgGwDKzATVl+iIpA87DEep32eAlRUim29SG20
Cxtd7S0gxmkMz1F/x7Q9hV5Ad368QwBwPha+AAoKoomsJo5s6fSWMniMi+JCGLUyCnRIbqnFvPY7
3Ya+kf7fCxHuSlcQatDoYcjfrZebpC3TBJYVcq3dTStbTN/rV4SpsESpL9WQX9IOE8lKmVGRKV7/
veqWI+v3Racux6ZkoA+ND5727YhO+hK+kxRDTTGZOMFgcsdputCVW0d6dRjk7H4WwA/9+0P/sp7I
0NG+NgwyIEXUvwXksikKzNS71CsSoJ/ACcukeZ31DimQ+FbzwUvnsObG1yw2TqCpP/798V+53veb
VrhtWVIlXde+Z2BBlJa5mlapN2utynixZ2XoMug70aGFehun+qmHJMCEW2MsLSB4MdCJqHokIUXz
se6US7f82IyS26mB4V+OJt2R4nWasGs8Tn67iwuI+0b909v6M0SookJ1QXauaVz+txSu0uhP613G
hUPFDxX4wbP5EUPNR5LyhzLgbwtDobmHG7hMyqN9+6gQyLBvYintJQlqBwZMj8DYZFp3NMB7L8ae
u6S1Hv/9Yv7MjLk95NMJy8YSaL7nV1itIYBqJoCB+O+t8rWYpAtCDa5YStevR57gT63Kxg/r8c/8
URUpv5WvrJwP/rYJtIaGResbCQZI3W5Ke09Vk9tIFw//vj3pb89UE2ltKSaCg1jU/h6+SLNwFuP/
9oJcO+k99XrBRqO5xklZPFeCckhUeR2L2tpEcUBtiLC1Auuqm7YRuEDUqzTE4WbjUfB/Wll/qdl5
BpJIom7Kok7p9/u1jYI85nEMEbiGDzRH4VnBEDDS/UMbtfuuf5b8GJxPjHiU9NNS0/7Mz/hsQh++
Lhi76N/DAYdHayF/lHiWhuSECumPbgcKDCKqusD8h22L0JsNZRMRB/RJciXgkDYBFmfBbehDmB56
f3YQIzx+qd+aEqRAk02tSLCRxyxBx4ZTIIiwWlRpjkly7cKSAxdSdvnab/L7VIVWPi66Ml9qZG2p
QqmHVQJnLF3YbZcvdQOhMlfagKTR16+jkmchqoQaFLRy2qpoxA3DS9tou7pHqGEuxIUmH6xDU6kc
hJAR6oje6OEBfhtR/BOK3kOhy3JkqXpF7XldLvn+Dwtu2aTfAx0l0dKGkUxL/b7g5hhN11Al0E2D
8OLHQOZCbaVPu6wGkFYhk+JrHZ6b6JNAnvqApbPCxe3u3xfx182F/4BhSZaMRv63QJKpFYlDUKQe
/E5QVdy2mEgX02h/qM7+0ltkFVk6BS5BXaev9/sKhvWm5CVOPd6gMFwCnmh2CHkQp5uq35E+XVBB
ABLOuwH0f6oU8VD7/WEw558u5M9saenGS4yDTBqdPP3fL2SORYjFKLZ6UoMSRscXd6w3TfCaZNOT
ttA6myZ9qytc96DGZ+bb//2B8xRUDnRcbTFt+f3j2QZ6n4REsynxP5bnXQMxy2r/h2At/5k+0+0i
MjJToFUvf9+1Y5Pk0lwQMfSEcYLlg7lOyxSAlnFKJgndB2JWrLRe1GNlPLSsctTJsWad1nKNpHgC
54GqwZst0t1lTBep1mOGko7s4zwwghBsJDBOP4fhv0UbPClUSnnrL/0XU69NtP36BHBntxOGdieU
5SuP0sll+TCJP0b9vz4nWUEEDyEM848pTcpDMnTaXN403gpSh0RyUr52tEjRiTQB16TRW5e+qcjB
DAIiVgPZqF7tohwMzL8Xxteb/x4OeFEMc1VJwank2zlndTKyT0GVeBCOYeug+m8iBbEOFJ0yEKJU
0TZ3IZkE6cDJMpuNaD4bpnrJgNYUn2MAcyXKeq8hVYo5HJGdDvF04EtvYdg05iPciFa+mCPtipJV
ICrlq9omD5bSnrOyeLVG8VAiV283oCbV+rk2tVUVCCBrSZToR9NktC6zVN0riDeVVrQIEX9GBdP0
0MyUVSHrB4jG972CGkxp1PuwU1C6ENeM8F3fMJA/1R/ziNqW9S6CNh1FRC7lQ8g6sBMtQnrn5et7
Q89WX4+3rOiZhMVbLP50nKp/fekGPVQCH+S+7zl9DaeeBkLGkVbVmJ4KJzPpdwNTTHfZCfUwgA0K
J0+TOgzb4zedxxxb0iWu89c4qN+7sNnOonoRItLLdiBSV3V1RpbjblbrgXzUcpI6fI/fJAv1kS4E
daBPd1C8vAJpsmSRnTJSHVS0oH/0rCqz1BqnV8A8LkFYMfiRiA4+alMlTJ0eFkER3LcNQytD+CH+
/y2zkESV2hGWt7XUbr/Ho9ToxjhCS8QTWsmWxvw+GP2d+D+knVdz48i6Zf/KiX7HufBm4vZ5IEEj
UqIcJVXxBaGSgUcCSPhfPwvsvlPdak1pIiaio6Ll6IDM/Mz+1k5WWlg9iHp8VkvEOkF264nxi+RG
/yRephrEVmzN3VjjY6CvayxnEy+J7RRor9DbvoH8f3Qwga684j4pT61mbI3t+GbPk2UWyp3omyqc
S9GiwAnFlds190UFY88tae+Vc21qIwdUEnpQrKnwhAvVa+6jOrv49UL9bGvVNFWzCfYJxv6hKujg
rw51KMS2T1C0OcVF1VLUyfv7Oi0upjLdoYhZGxETWqg0x4IXh1hk0avtfdYggXAiRmei68yZXpLB
/Ja76usEHi5xH7R8fE6l+kVC9eklxtHYm5suJHQfj15T8ZK4dqXYcrIeKruv4T89hk25V9X4FlvI
ZZENqzEJN6Nrfekw9ElUzXPP9WVdszw26r/fX+x3fSPNivsLG5Wlzh2tDeYlK2djCd9SknvG63fR
pL6WmfpKNXoNxG1T9MHB0tt75vMXaeMiY24IftTi6tdX8rNMlxdHLmMQgJG2fdhysQY2oc9zJadG
fINAth4n61tisV+GkQO/y7pUC4qIoWUd7NDbmUP4+MUr+CSp4sqonuHaZFfuxxiwdMy4yQvKStXY
3c/Xp7e9bSgBmzffTK+7V9X0UeT25ZC6h5h5MsQcIjG+JXJ6bZzwVinMbwXEfcVkdNbRvlihn5zF
moF0xjNMDqR/tOE7kJfFRNEZJXRLUi3eLKs6ZpIbKA6rW7ctvur6fvqEGG7plqYjYfm4GXFnBEKX
U7GlNLCuQ9TwgE0W8FiRtmrInwBK/Prz/2wLMqk7GwZ9ZlP35vD4L72JcuqHWg0oWTGz/DShZByY
DneaK9y7vqpzn/PUD+c7CoCfz/XhZvOUJE3M2UK88GBlyThgulSD2kVuo8XP1SCAsbkIG01jE6nV
YSqFwwSOu3dHjxVr+wytH2fIb24665CWXV2OF6ownwLTWQUtCGI9mzal1s6MJFNbMAkbQdM3Guqz
ECT2zr5s6+MZg4w8M6e3CKWvfDMLbTsaxIJWB3YlmS5kpF1UhbMqRHc9xq+h7qw8WaCSc3Dpg0MJ
LXEQ20aMG7Xy9mXdHTxsdh1l3NSTPCh9dUzB+LRKti55FExXL4yWybSqfU+S5thJXl9YHIYCfEke
TPdWRhtE9zA0EkxnL2MHfk1GrFL+cC+ilHxMmFjQ5oH6DSOb76m0t3XQ4s9gjEtw2t7gdyoWOQY4
mnXFDNoZdOnxPtYmIkgm8MydXVCgxtNznQ+oo9X8uURztUoCiQtWs5/CMQOJWnB22BU+PoK7Dq7A
BptCHS5SiNG5SzdH0FDZJGGPxQmsq7UCK6ofk2ZbtuldmxMVGrS9Z35+xkPM2H30hkASrEM0ONEG
uBAycSrWC8wYvgUV2urEMzYFpkCuUt5C0mMuhzt9cotbgOc+1urIgtXhQhYcgRbguJQZYSzMRy99
8xgJqsr2CLN+b7n1WxeL27AubhXZIJQIEDSZzLKLF0g/Tw1YKBCv4jEZLkAaYgYE9ZYuwZMDHyko
me4GV+xF28hy91YaXKlYWrUQA4zIWjfKxXw/DHZ1643O3rVHBkd5kfPaB5W+Qdi6MVLwh0F02cft
N+GEA57P4+bXS/SzHZJswNHYEAw0KR8yVLuSVTPabEK6DPzaZheO+puxbBGyFrfmaK/aydvzFr/Y
+z5JjIlL5nQVpQRCpA9Pa0Uj8JRwZHKMJs95Y9ZTivfFFxvQp0eQRWQ592JpEHofnsdE+QPC3iu2
/eht275dWLiNdDkTupRPBDo52JvRrVfrVzGmOJX2dXTw2abLQerYfMaUXT9mil6ZV3nZW7QPmNvI
KqSkLZr3XrEv+fYBCQBZnrsIwumODX8VxUhZoSJeqjWcZJdqY9sml01T36Q6hlquvQ9ynXaVBTM5
wImmB6C5yLWCJSiDbZjhZx02d20Uolnm9hs7KAp4TXVWzVRCQfk+xDAkZGg4xxl5FPbRaCHBpeyS
7Th3AjNlqddAS6Nxnm5Sx2ejmLbFhONO5Cw1zznkkYp4/1WXKaqbjqF7XL0WjhHfVeVt7QrE6yaD
AmozPc9XUwAHY+ZrSH03sR/Jn9LchtYwws5KbmtgSwB8iT5OwewSem7PRewbBig9XwtjKjNdcoUt
RoVjQQJHgbKTzJ3G15MupKwAyVGDJJwF8QbrD7wIUKY3WfnG8BR8UhVE99AB50fy0IcmxgaNeSyH
vlqP6PydsgnhOnhMZWsAKOgwOp29kyqDk1kdLtqBudoueZzSEuxGPivCmfOMA55gJgv+eg1+dkza
BqvQQ8zGrTqv0b8ck7EqrbxIuwIAIg0l/SG3s/3Yq5tUw7bm/+upPqZmXQl2WEB93EYOMMUCzHBB
UR1S4rJvlC/e1qeRsU0+heIErRlp3N/fl1rppajMmveVbmWEl15YrKJBrOdYvU0ZDcrV5cT0OtTh
L97mZ2ExZRlqUIRX5F8fwmK7RjBQZGwvA8k9IPQ8Z8ylaQ5O5O21kuvL17/+YD9/RovS/Wxr+o/y
AoxqdCugDLd1UjP0VR/ByTxrwfgksvqt4QwB57T69VNan+3ds/iV4iYyZOejrGeSJXx/vBS2yZBF
SxOLww4BIwOWHjajar2YGvteAmXCCa7P7l33WKWAHOuRGKHu596eYK68uVU4qCQDrom1zRui0Hja
eCMCBksRkCbwH3Fya5+iaKOyFTAIN13YpWMvp3rahEHZLB2X9dYziYbrAMXsfTdyUrFW9nEMWIpO
rVxqwX2dMQzXAITLPWMrcv1B9RguCii7olL2oyYCKOwpqa/jokAhtmfKeJ42rySkJJR9OISJJdlm
sYTm/z1xoUxYUPF+/Yl+esdyvxr0fehBIy79+x3bDwEuaZGXb/uqfMuwXoYukgbTBdy6g26umtZP
mG+cvqpafnbzAAGiakn11vxHJiA7ZYxK3c63QKrfkolL503yecya53xWWQx1eQvs5/jrN/vp3cPd
Srtj/sf5sOuoXp2iNAZ5mHJ8CBg1Sw/11Xzs18LaoaG5zkR1nGOTXz/vZ7sd7a3/ed6P+XIymVkn
LDVnkHnYuBn3V+LKQ69rT7XoDr9+Lm+ue3/MCqh3Iv0iDWVH+FAXb3oXWw8cmbbY49zhhNj7MXr0
kNKrXmcNRi7lu4WTG62maTOqEbPrLowMioQaFzoIpLOw5NYIXzMB8si2h+skNG5BVQ55AN/UyJDu
KdpraDOAJU0IeYH1PUH5uNJ1xHYDhnsSuGCUAMqxpoemBWEypffsi6B7wU2to+KCeJYxaEZIJNPZ
2LY9nSdGbDfBiDPscHAXzGBVCmmGBv96QapFbVgQ5SvFEasNyZQHJeZA24Sdhb1dIzHSwxASedQK
I/Pv3WT2+L+R52iNtUHCdQjsEIxzD/MSXxMO3waiRLoMdQDCqTHcmlm0myPmqjaeXGLhQXJn4Kmw
CqPhyQwnHLCaYyLaA34P5cpJlf2QWqse9mysRO/KVI8rK2p2eMs2B6uOcIti1BVn3i8Ol8+WjDcb
T9NjYK1+FGpmWSnRUpaU0EuSKmE8dcAnGtV8skprT2/3qcGk7Is9/tOSmof0ggEHh67wx7uJhDLE
spDtwc6cgw7xHiltoPuaXFZgcOMCmY42d9tk7G3tIMHNMA8OQ5wk2zDJ7+uWDmap0+HNse3Qk/ci
KL8ho8fcqptmkES6B8QLHaGFqA4pa5V1DPxqFuyHX6+KTwYATEYnkHPobDZUJz+silAZM3SSGYSj
IF8jkWKeXaXAPdTawcx5V/hvlYuYOT4zwjULKiuYIs9Dbz0KCuIhs4eK12y6lj24Ke7x1UOfxfTS
BtsC5m4BuOPpkT12xjqwDejxJaDLRsGBIlNnS2gVv9e4i7a/flP/dPqG9og+QJvDKJdiz3zH/CWK
8uzRzRvdyLaDnqwqyujQ09xjI/CyqPVhrXlB6Yscbniua8cImgKpe8Ewb4g5SFOkmzglAQBU6Ubu
F7vQZ5oLtNh0ieb4wPlHKTYcrKkMOrba0o0u2zh7VrLqNhKMQVsmY8cNJic1EG9pDUd4j9fR0FxZ
dLkWXUDO2UjnsV/nUfHWpFwoEPULEeRvI3YFTs9DtIW7Fy6SXUy7vqwvqp/089BBIAtAyEYT52MH
U02C0KZKlCO6rnFTSpnha0f2jUDdYfmMHoSPd5hEfNFHO6+HNCCSdLryVFANffSqjpV+TbOMTnYG
IMgIZm/OtkLgpo3P4cR6GbMf2EMWq75orqGigjnBXNErYVoVNsvFijvFT+Cp4tnJahthjltufMdu
BZSyEM42Sz0Tm92CNMo1dkLHI8eIKAPPXS4wKdEuZR0v3BrIfteBG4iCN2YP755kZUR+1HvKSq1K
5KSKceda8VOB5GhhtBR4+nIu9SjuZeq9OD17sJ20r6Gl+oFFIFN0WwRrfmWfoJS+hUG4G0JQT2Fi
+aEhbufjpHMecME8zfFgkxlPsq6PWtu+6vT16JE/dbGu0enngQ21OUaE+33fXXhlQzM82sOs7/ww
7t+vAtU4eBwGoZmkG4qDTKDXFaYpnnOLDzKZIxRA9tgOxFfZbKdsZo2O6qkQ48sXC+yzWwHhmaEi
UCGf/dhBG+kfZLIx8u2QiAwUpLEA63uXh3LYkMrx+cTebWcq+z6ZNzDmZ9Jc+0JF8knMwsihi3jc
mg/0j/VcfK6rKp/jM09w+fqsfLQd0MKdV/HZoBfdemO1mpgNXcQwlr9axp9ELlRJaONQtSVA/Fhs
L+int30eF9u0xUCyLJKtKUCWOWDufaNibEowZHTpWvcWa2CdBxHAULkNSoHhc9S4G71IDkFb6RfG
OHsAdh7gQcy5VOuia4fgCkKmj2XSMXbxDiW02BDUEBLW9R/H2H+9DP8rfBM3f4Q/8j//zdcvosR3
NYyaD1/+5yhy/vvv+W/+z+/8/S/+cxW/1EKK9+aXv7V5E4fn/E1+/KW/PTLP/uer85+b5799sSrQ
0Iy37Vs93r3JNmvOr4L3Mf/m/+sP//V2fpTjWL79/tvzK5cAAjGjzC/Nb3/+6OL1998Yp3OpzvzX
X5/hzx/Pb+H3366e6zF7LmgA/fF4f/mjt2fZ/P6b4lj/Bpo9i0FVas0Gep3f/tW//fEj79/E7wy/
IE6blR5UvApRN9Hvvxnev6lAcS6RjRo2c2osLCna84+cfxMJU5yymRNwVEc1fvufV/e36/jzuv6r
aPMbEReN/P23fxyB3qx4mGf6aHlQS/i4PAq1Teo8SqdtObU9JRcqRaMDTmlUcmaj+SolQF1WlWfR
IMYYK0sdd+FWIJJG+9WL8ktz9vM0sGn4y8f45wv92wv7uHXwwhzDwW1Q5y3+UwaAeDpiSBvqniLb
3awDxuAJRIPV9Nd0zdEB5PXjaFIWxkpbyx1UhbYhv4rePtYceREuWR2zshan2T+itwapW1dZ0bAd
mwrrLHZJSlE9My8lH4oTULzPFnloHBgcfvuBrTKWsB1RkfKkprzEDG46tfJ74cAGSxoTx4s4X5Zq
dsLs3VRwmvIkr1mJ3K80smxuc6Xkr2nMnBiy4zC/4+rcZR/LmG07unE3Og2mAg6stfapczLMwg1j
mwU4uyW4Xy/dPN47UaL6DJ9ZPqC9zp6+xyrvslGyGyKFbnn+rKcUuqua0Mi1MdXl+ZgBZGbBYIK2
09TjoEf1LvZsvFWD73xIBoMDzd4peBq8pG8br+u3Jbaei4E9N1RbyB6tPi71yo23MbWxxbTVnHq2
Em/1FVHliE97QoibsSW65R2GHfoyMDWM+KYZqZv0q9GBhuyF2cz5rnCbX7pFejVAbw7UvGfGQ4H9
iauDdHVs+MaAc9EqLsy2vA9D5UYZQsiEgt/JcpsrU4CYSPEydmJ9m9a8+SxwXaKP8uSAtGkGq/Kd
Lt/ABWcQarJS32Iq2wZZ7hvW/EnOv12TbNnJDUBqyn1TG8OWDEliSsDI0mRQCGj2vnSMlQbGFjAv
eDAj+xYWTrxFM4ulqHDhhujhuxeK5KLHjWvRulaEu2Z7Cnvzm3DpfVTzDR7MblhMDaiQ3Yxu6dGV
72PBZ5fuUc28ZKqZ+kbisoqV0EO+ds2fM0xmWvDe9aqHwTYSfMXF0jbIKOPk0cTE1seGHfoYVCtT
GJcOm8BCTuVNRVkIrl0GkCmxN4WHRUzgEWvJkzb7FLrXpqksqkqOm6YvcbqRqPMKHiRtwnwhS/3N
duC5NgqwMwbogDEgUjqvUqVT32m+LaTLk7AcQteayeY0yJz+SdrJySqiQzl78HjpqSawMyoDr6rc
O5J/0rmKrCV9Wpx5QP+MobodeZDFWIf7HnBDPA8TDUbyNFjp6fyTXOMydVgkDpZ5z9iJJKCEJDWR
ist0gn7pQiGISJxDW4H908sHUwU+ihCL57KDDGdxytBmgfIGd72m4oNzStZ0NUXvThleUmh+YK5z
YSsWPNZ2Rt+6Htq9Ol6nrgf7SacyDLmvV+gROuwcNXkvRtTVIdC4C4ue2EfDxLIxaXVlhUqXBxxZ
LzQ6P6Xrn19+GMMYFMV4b/ZIJ0OP2zSpAUqpXXwzt/H62Hh3IrYX9C6XRtIf+ynPlopWUcjmuomU
6psk1yzZk2pFpnc9Up5g8BmTBY/fU9oPoEQWBnRJ1yhvJG27FfUn38M8uot5hNE1C99Mq1WL4x7u
Uk6Iew8gWyfEWjOtReZb/fQ96WaSnzqz/KLueoqZbJEDvx+SAkzVRncwRgwqelqeMl53U/ZIb5+2
XG/8QL3NHPE4puswFw81kCe2jTeQIyVOQwoE1L5/LEZkOaViafDTAAqrkEaSYFZJGtx1sYcaHz3T
A4P3ZNYZf5gXI846DSO90uv90cVH/ryHC5U8gf5quh4CPrKmF5dI9uQi7riPuMxOFDKfNJ8yFf2Q
pRLo16HyiLzvpbXoPqBnvayrjtqitnQayBle+9hqbGtuwpTT+dqULfeH8LLTOKmk5+4GZySA7PMc
RQsmFDMUDw9uniCyyea0UrtSNfNHnfNqsFnEu5eF044QfZOBtZxcd4g2lgls9IWZsq7PV6RDpEFV
NlxNg/JmDdFdPbBBjHD5XJNXPWRJvoy3qHsp1oe8uwLRb6EDWxwyHp3Zok0O2y2ap48EpQVRnm9T
OkuIuxl6EkACndofxMNEWmaO88h0etKMClvf+YkIT1jOw85qDR0mfh1vMjV+lG51bQCtAdTGZedg
0LF/V2d/FpZFJ3Eh857PA0/ne2Pq2cMyNXyXArxOBnNq9sJytW7mnt5BJvEWWM6fvKwGCKil77rK
sVNKjow2YZhb0zFR6bTs2rLosHSA72QI5miYr5xh07Kr/VR415hFk9jRJAdr7zMB0/tKPvqNpr+E
zMAtUG/ny/mmNwLYT0w6CF48bxD5OT9sWgBI5pPMZqTDEFyc78hg5MjGwuUdMx7VVyC5jgalOzHJ
H00cQD9CMl117f359jE8NhPKYM9GBPi3dldOwNmg6lzHar6zJQP1lOLzy1GndNJWswEs06Zuy+XF
1af3a+wtl4otTnqGTeoQpuu6s7/P5SBPZzfJ541Z1JOf59QDVYiKRQXv/fyzMi93aVi9FJHjoWiC
Pg0JBy5StXJzNuCJLt55/FBp5gfqKAkU8aM9PzNeyqD80uvcKE4lhymVBezo8T/vQCtAkkQ3JEoD
Bz2PjZhBU5etncuFOpXJ5mlahFi+UtLP3jWzKJcUtF5pS3PnltWD5HMNXFxsnRanmcriy0YPLwWH
nY3bSm3ODknD7LIDuO58RgO6Sf1SS9+SSK5pffV+JuiXW7kBm9x66Hjnfufmp/PJr2CuzeQJByPX
YwFinR2+OIzw0JeBQ65rDHThOUaSlLbjKNP3tGy/l6Zzk1vK0hJM2GDUmWhsKTjhvBfDkcpBtRyq
4KQM3FijU/ZszJedwKSbwxX2nr3JEekt2pLdS5/yiwKiWESc4s+fl6GGz10M+mUONhScdSplXGYK
586kNsYsan0BkxR77fLPJcHnGWOl5LDFLErJB/tH0KFhS9hV+cxcpyYouSUaDGLH0vZIJ69LAxcm
3VhHEWs77Kv7rpkePZuqs7kAR3Qw0mKFD3uxMJn8XELCIZ5nutu0I19KlPR4KdBWDZQVzSdk7ulV
bRzGSnklBaH8lbFM2qBJN5mr70vTmyFMw1OYYWFSznspAiKsCmui4VqUJ0an2TmZE1rqB1uitDMw
wjl/FrJVuY45hqqCAQksWfpFmBNRGRYvIRl2aDO62dudv+yDBaWR2eaWdayEPJjpjK+hiyTINtk9
qQ9joMTgG2Y3yptnopVO2wEX7opqRjAHt0t1Chk61dDShabyKPrs3XE5Ty2P+webcECx3jsZxtoq
vcivOXfHQv/GID8T+gB4EXPJCGMUoQ4YcQzKaZqj98HEs7TJ0NsyHhzic2Jgf8uZEW7nsROpEygr
VELgMIp1M5pbzCMIiCJ2z26utU0R71bH3WZRyPxFtu2dXlF1qigE+0y97cvEepoVvp0xMTL4Xc4b
LWMm+9jFqdoc0HK0/SO1BFri3XuQsXyQg4GahwjGEsyWkd5cN4R3uHhE7+783HmX0pBCO6f2/Sqz
85u2zk5JUtyUCuYoMQrAwLuuM97EFOQ3TRipW4fpc9NOT9nsPFcIDiClbnZ5EilAidjL89bcj1gn
qOagrkON+1UaWCowAHvSUnE634JeBy5fYlIuupVCV6qYFAxV3Cs0NORQOUZDGBKKIb85h0Cx/j3r
QTWe9+NEc4/n+OO8jyeSg1VL1NvAgJtJD5iYJ62poaG/5oq2rXzwanwSCtqsC6Nwj2Ue3wyFPCUl
6YxOTW04DNGDUWp+OBFieCEnc67OtCeZvpyDXsdmbDFQOL8NZZ93BN/lrI9kWwBZyA6G4pZFTqSd
yfS7R16z0DpiR1sNdnEbYzuYnqKgZsu0c4wHTCD18CBNWNX1jTsFa9GOuKO6pNdJIilrpgzRzbHp
NJ8AU8p4U2UX8EPnSIM0YHC070HHHlvX3TaS1inNOUTR1dxnXnpb4MfC8Z+dHGlCX6yXTMO3ptSW
au8e29g7DoWR+m1j75vROp0PyEkhY9Xt9pD38a4i9iaojRs/sW4wfD/FkohGONMrwYnvlNwHWR4c
KXiqmKW492lMMN1Hl17Y3XRz3ODlwKhD0EiuSN7/EHdx/FlmGi1G3hTzUvxOKi4peRAEVJe1tBn/
JfIPY+tZL97amP1iEjZzp0CcN6WSvp2XgGP38SYOYg/LE34jiwFDOngxt0QxRSvvcxBBTjEfM9hZ
RkX8bQ4bmA0+Zi4ZdxcTDxt2CqSWz8ftp6uYCa2FNXQ/RHNKK87N86Weotu0pTbsJeHEkH10E2ru
FkXJZT8vzKotTrrktWLYtIkR2G1oyzBqJF/oQsyeJezbyfucH9F6mfe2+35iUz8nJfNxXJnmVh15
WXlL2J7mN13vXvba7cggG8EhIdKot2+EmqcUt7VtbmXvjYGIrOvG1VjPCW4fUZUOQcSR6+1iZbjr
gQ6hcros1Ty+Kst0r5RcBBNH8cqelK2iVN+N2HpoVPc58ryDk4mbzGaJCY1+eGZnr4XldJvYzNL1
MVXZZaruGE92yZ7Ud+DDlTnrO2/fscBPbQDVrvu6hSX1RMFRd/Cvdakxsr/654ByTv41SZ4uLIQS
Jvj0c7YpwrVNlRWrRIJBrYzxigq+OWK8bI0S4yeF6AIx0oPNObnwHGUg8eKsnOiIilyASDeNpaj0
cVPG2mVbetD2A6b5Kk3xtlFoXBeZ994FDsCfPvOT1ErX3g9dVM0m6Fg1bRish05FttkWcN7x5WmJ
F+WUXeizPtCrJxa7ZcMPxaOTTwYNfc0Fmu9zx+kuqi4BT2mDu6cbdM9iFDvLi8td45S4xw+ZCHxB
0XahFjlc2GFyhJ+4gFQ9RjtBHCf1rr8pskioqy53tbXHyJ0dl2L385+S2HOnFkyXLXod2+4yFLHP
1sA3cd4xc8faUr/DR6HqHoz5qc8vItCJWbY0osTu/M02YExBOFq80mnv77IuvqaCbK/Vse12HbEY
zEccGULDaf10GsHHt0pV7M7/qJqO86obbX9+649fQWPtpQhV3T9/UZERf6jq8aMSBlBlq+GvD3P+
65+//PPBcIsssNfgn/P3zl+e/+/n97zzI//85s/f+b9+78OjxjlQ2I4SzZ9vLz+/yc5KoLn9fJ7z
y5MOWO+mwdH7/IPzP9gr76JkFJQLlVqiOeHV0mbGteX8As7/pN6r8OLh4uz3pKnogAxMr8DA5iYT
GDXStmXdhVyQrg8k9GajYHyRr0PHvm1Lt1oHWl6AdJT6ps+GTdUU7U6NTm2DiRCfZb8LWlj0gwwG
HMgyG9aiybi87Tb2jtdt7c7fPP+DRXfkGyGscys0gBxTQSKDS5HVycHZhVni7s7/x1bq7OLZ4nxo
NAZk5E1TBuZa4PC4U+oSEimVmF0wdrfYmgNUscku6Xu8pETAZUDOcRHOrvZDSwLm5Ctby6F2ZPii
9mqyYd3yBlWykVzpcYEAaSA8KBYRzSq7SFMIlCVCQs98yBTbe23HVTIaO/gQmBIg0ViGMJQ1HX6G
Zef2Cn/Vq06Qxl94FhYSrhqkm0pHCRQwV6SDSVjPbmdNdLAkAL4Ip0/OaOz6Wtdg0cfPOZkkjW8A
dGl3W3aosTVZHBQ3k8ui9g6BCqc4fgjVcNdnSNNoHSKp7d3cl9oUbIE9rDFCukrt/jKWMZpJx36R
QXpTGqa90FytBT8/kdVk1DkxYV221uQSFIXXA1MZRhveTArSS0VgkdDq962bpvs+i0MOObdYgzh8
00fzxS2wbVMqTDK6Pn/F0h0tYNW8VEhIh25YDVWG47VVbkTc3FhJe5ClRjCcD5cIyMlabDbeyuqh
zJjuBb2Bq6Lp/U5iOFUY/eD37Wumjd2dlNJYGSYkhjJ3VigJ0KNzQ7iZsxWBll0MVo9oGoeWOjPE
9ZDjysYN5FAsc7Y5FtKLhmRqm89NdhuCNY2zlLoOZGi9ju6G3LYJWlJzr1q1C20K0XpotvjVSbRY
vXtvzV1lj+FMPaJlTvcDkBoDuzEkuuWE1HuJdpJibz4eulzRtk4y0oEEjlVBaVuaDQIZXPiqCsqE
Kbu95zViiaXeeIEGzpclUlDKtjiOdCcNm1uqL53fe/d6TP2ZibC93ncaBdv+smwMF6WAC0W8qLal
gVQ/t8k1y6B55RWQtmiBt0mNEiE1Lh8do61VjGUE5QwXvfrGVGn10jr0Q2z1eBnJKo8hrYUxYhVP
F4d0ci7xIkJyQYCPnJlanLpMAL53amNdeBi6GR0M31aWL2SI27DUTyZH4yYlEqMprK7aIC3JZqgf
JjVPhTcsddRojRpiH6mue+goWnMDIUmtVWaeq3itAyK37Ml3emGuLdkw6WlpJ9fKQkYtzGu1D9aF
VGCkSw0rB6N/tJvohkrCgx24m9Zgs8Bp70bY3lWuOccgoCpSu8xdafG1VPrxqEj1B/mri+w82beK
eNKiFhGd096UEro44LxlZpaYjcSde1F4FbSdZMv0HO5Ko9HOyJ6D0+Cmk/bMwDV1T+t6uCBZ+UFZ
6Ec0JVedZuyVbL4ZioN9MKOkZWqEBonWxxzG9CdlcKlkMFps4spiwIw+T5+1lgF0KUNu24C6jXYo
BvS4jU2pKrR7mOEq0j7i8m1dOU/j4GTXOh6/c2WusCfMmEX1lnv5qptT30kfL9OCYkKOU0YwD0Um
01D7U2Df1EZZbyuGIEc9OjZlfuUlGE6N7Vx39LTrvuuuxqRvd0w74Fab1ksq3izULFhYiXvhSgpt
QYkLaj/Fq7bE4qjDYpISw0VkSSzmmIQtMmw/9X68SAYlvmjy9KZv0pK9U2tXArrP/tboTOteiUnQ
ErtbBxGkS4xHiWCAsDSj/WiZFpaaWD+QvQhJ6tSytvT+cRy9GyI53+vwykSPNmJyuJli+RxMV1ae
HKHhbNjqjnHfL1GNLGPBRAEdvSVEkaemo9ZbWdvGNnYeVga5PkBGVLyFRUCSipChfKO6L8F5l/SA
gnGL+HRNx5TWBmliTpMvmt2ryw4wl+1PunOjBqQ4KYeYaw23mYxeDLxP4kAcRlSybjsuVCL4asiR
x2d+quFBjwtfD/RONduXJBooUVRCXza5h7eY9cOcSxoK1UXK6rRIFL/BuLIMDpPUr9K4OLbldILE
eE1Ty8aa6iLo8h+Id7ZYxx4VLUzWl52rRJeNMFYKMwl9CD29yy+bUnBagmLIVgNzmnFZXwMjvErT
+KhMSJI8Ia6Szjc7/UekEwbrVb0tVO2xD/Vbx67WYcOlZ+SAypZVLUyNsBxN8mGQ1T5NQnoALaRo
SNZ85nnNMN+kf9OG8kbLwks97q91mzKC5VBkn4S+E2bjxxlWQWp2WYfEag1HLH5iCXPgk1bg1xRR
rTKTyZeZc2eQby061mU2YTkUDcDG60dFNfY5ZYnCNB/nSzM/VOyAhZ/hKgToen2VuN9MaLMk7aix
6u574NovQ+UcQS54iFOGwXnIuBztUH4fWUM9Mn1XA/Eb/bAY5MEZ2g8yi1ZXhIoscy7Cyd6VSr7z
tNbX0kyn9NJfUX9fmIyDuZS/26G5UIbTMIKiN6ieZm61AozmM5j3TFnlbrwbQ0zgQxVPKoqeZgBg
P0N4H03enZLTnWBbajZZVpGq7ielmPyeDx4s5KMdO7fSzSkchLtG3LjUdjJZIzmuTkrCEK8RKc+S
naxJKDCBdcTLQkNSQrv+ylCYhblqBv2yV3CnqhOEmFqV3g3W+EZp7IlQhXmd8qWO927CbVhwXC2p
H1yg8ochnu+HHMUKAnfVk/tpqoK1raUdWa17O1LjcHorIsPu8VSFrF2kSbXMNOfGHAss2kgjqYvm
lwEcO45Ga29TZdO8eqewmHtz3yQuk1zZgbg69EdbTj4U5BOMt7dyAI7e/G/CzmM5ch1Zw0/ECHqz
Le/kWq6lDaOd6A3oiae/H9Azi5kTMXdx4qilUhVVRQCZ+TswtM5K/J1p7UVleFdCF095W7Mb1INC
mNrdEC4/+0L89HtO/drlJjQLsFWPuXJ7w293bzHoDqEMpUhzF1KX0wlaHoy9be+RKxvXLW2Ul3zM
BveaclCPU8oDokD3s4FGogo9uTPHAb/ZIO3JzRZnI8hfnZX+SFT2sVpc2ou0bhnn0FJVmOO6sxNc
yUxtCUH6xpD7yTccZ5uXHPQ+idGlTf62u84XK7e+rRRJavJS7CA9MFOmHUQm0qzjfMoNUhGWwj2y
+/2yrPjNS4zsOLTTx4iFyYER07LplvGzATlNFz7S7LFp5Ie51DDeas50fJoJHCXNwODEdl3SjJr3
yeYemfPqfYyYnxbQQw91NkOlYeLG4Xpnr+SPx/P4sZJjN5oEfAWNSLcSxoPK3H1NSpf3pBSvxrTe
+Vn6WpkDbpAB8WkSms0wj9fc9o6zb5OwYT8UMXOTgNB34LtsDwSSbWCVfUURc5WdB861acL0RXjR
41yFKj/Hd4qfrqS+ptbzA6ZSa0UvXFTZU47v3xy7J9duP6bxwRq2Xmj9FBLIlf9WCBHU69txtkHf
5oPvIU0Fdkd7PR/g7W4Ad5mKEWm/gTDENNbdmMQBq18LObvtf/0sW+ytS3nf4fbFKQfqTPQTN4jJ
S/g8vXq2DF2PaK3jlP7ooNb9+1fttGU3giWiHhKBWy2Qjnm5xotO6inGGowzjrdrMO5Xno5KXv3T
duqdk71KnA153kRg/q50Qzw45jXGFAf/2CrYCbmqxamR04zbrHgh2qZrGMwxO4vq4mBxILWpv2v5
2oFQpb9WP+O/FnVmxJ2DXQ2uZTyGItUS475T2Xfmz/nUNcbGcUh04/8t0C5dBRycY2dwM5KSFfH7
+kf4MKqv1XKMeB5gqztCak9OA0cb97MH9qGtpYD7wfxSF1ZjuAY8CbM1m5/a3GY2Nx0GfgPVUsQ/
pypihFOzcI6t6yE2tbfq9dq0vaRNvVPX6vWiJDUx/nTgA6sXb7txr/8AEGunIOVkeFhEvVNPp65L
vayh/hwklfpv5zmEd0zottRvp6H50CUF0jUmJjy0m+OtenvUn6fewn//qRFXZS9Uc8zMhKSZQOGV
ga01i7tn/z6InLuN7/WAYER/79TX6jENQL/p/zRpW9yGaQYP7Yu/D8cJ8GhmpO/wdEUUE/g8bC3m
WEwoRBoc1LcSftz04Uk9BB3jTo50KCgZXKv8pZ7KJPEKZ2LWarVdu+7n3NSP6inVY6LmvpQP6hHq
murmT3r/74tSQcnqgpPGO6uX4iXu5omcUJrnvLf0y6mn8+cRUuC9Q2QVLcq3SJ4wraZ6yfd+3dyq
Dm8DcKxQ+SraDBU77BoHB2AP36dNPXZiN9nAQYmTfUF+f3FYVflMkq00/PaYJqbBcb8+avC+HfIv
jtsXY+F2rTyBGUL1kuRY15mVeRpBy+3ZBgrOSU0amEWbNbcihGhC5ePluObuVxv1p2UBycYnKTvU
RbzxZ0+cvA4iNkkNIvlBdvXMYWM/0S38rKalAmwPHjT/wRXcqFN1zyHJsExhI654cRtSoFH69cgI
1oZGvq/PCPdSu0rPTlI/NxNiARlC0xlUduU8M24oL30zPan/qkjY+1bxwxQHrIctZKOAP0wHK+jH
bQ8DeIu46cuMp+aQBb/gfpOg5K3vQ9yR1+gxojYzJt+Sig0NkL13uuDVkfmHUwfh1hcd5lCKH8wJ
0X6u3vBcJNRD0mPI7tuATs7KmeFOtHHmOVhq77yqA6vLlU+AYGBM3AJ7V2K+6HE3Khoe2WTBzth1
VXXDirbHPx0QhoFdue3cemNn+FoYbnaKuibFMpLdz2EgvFbr4zBicpyXzV2Cr+DGV8iZOcCe6Ovi
l9tlBBcndI/2zPXXf5qwAa91yg+4E3vTGKiYAPbPc2edzKoj7Swzi60Z78XQvtetVWM6W+S7WAUA
O+5BWmAtQzjiQCtt3E0twDK7/IybUSUP1jB3ASmaJMbt1qHX0RgltfOpDpgd1ClDbhsyHxl/pNKm
2DJjh7vNMRNAa7UeHb+pDzbhemZbuue2M69dxDBihTmynRWm6dnNTY/vy3PVcJmactXAEduY7Qzx
bzpkC+oWM2aObSkkerYgvJXNcxJTpOobPQxIGBlrf99ZkbfHW3w8VHQyazBlx7oH+6urtqfCAnoe
1S3fGkSWyNnLDx7xwqvnnFeDT3WcQlx/qBuNMDzV3jrfwSLfAat4D2ZwiRrjTcbLryyU1j6L8oN+
aUGa/cYvjGy/2DUxkm5Sn4kQg/iFz6+9rGdkNovT3P+mGVSdZQCFkeUKw00xwWpsWGU27/oEOX/G
nTGb/luJEHTbzoxOx9I7TBGVi8we4galfbbym0HubbEdZC2O6YujeBkzu3SOTGAxUMhDZzjW+DNU
NcPmdA4MxBDxxXHtcgdtuxxBK7J3L25CMpaiZx8FxaG2yN6cl1/UnA0GICueHHVzHbB/QuT53bSA
JtK5vNEJett1kYRqzvWjkza/AL7TjQ0fcJ+67WWMxePYpzeLJRiWd1FEcSTKzkVowdxZrYZ45O42
quUVpsu4bX12AQujBXuijbDM4RaRRpowKVxSiFsVbsx4kkG10LiqQhU1QapquB7KPCz4s09/du4s
Kv6ghCAyzBRIQ0492HMzMbhJoxSCmIKRXX8G7Joo9crsMoYw9wGLNGzQlSBzFCCfhSLiI/MDP+Jf
pts8etL7VkEeBOoBtmEJEzp/P4zOm5fTwtXG0QR3LKbmNvliz4FwMHMfxGcei0Mc1DfZjIQVN4ci
flzMkREuTHkpocTVDnWZepEZSLqOrfeybT770nsuUlhAiuPF4UH9CFwmh5r5EEu4UlbGZViSPGj+
UQiapuXIiZ2YF716DuQJpsV3yRoD1tKluSlaZtKmPFpMDd4vCRM4ZwqvIi8+bat6dFruhTpKP4yZ
ANEedNse8+BQzgEresEUYTR3XsyRP8iIRMOBHtRc3tOE0FI1CPImeDxZ6nUbtHHUQ0vxYkmmRDV/
Ybe0C12JU2zzlBwzP4FTiYfCb+hhDrAqOr6EIZmBHG1LDR7u/G4+zWNJtJMoo1tlhIfWs29uMX1D
w5gxPOQG8SfadSgZymmgppCoun0jmn4fNs5z20fiAsS2yxpsp3wLykeTe+UZ27cHpyGU07d/tWP/
08T1be9IqoCaqIps4iOI8J0SyRbngb8gI7T9SxrbHZQ62PIQe4hELBDi4gvJG6mAprGjf3CJxUbo
eqqA5rqkf8Mc+5jjbrftAqxZguGrzsOXv9Spuf9Rt1/G/ITneO2O1wJN2F4DfmXm30nbupiK0dkr
kieWcMSdWkxO2glWTd/BHknqT4XZEcQCDQf4Zr+u2ZeCBP2wfevt+bmwIsY1dBzTyt3LKBihXus/
cd98qztjYxooWjR6Bnl/0zbR926W3+eFDajJQT5FlLINW22C3CP/f1wbtNbivwnBFmZmsKqx14Fu
/p9ip85moUF/HVAXQKZYRw2Jgv2GYU4Qfe09S3ihp6pnkOgaMWOzaKvJC/nIm1Qb4O6KI2UObHxL
mn4pwpLIuBuarnk0FI8xSCiM4ig463958aJu9/KT90Rc0sTHSHzw71aHHsdsL3k50sFNAJKRgvDE
KC60oN9kwvv2v5nk3n8LOhUTWv3ZToCbefCPxCO4XE3V5mI40aidSjaORVp3UQBv1OBwJvLlrmi/
mnUJdxgmeRsRWg4+7qx93CeDnU8vBy+AgqWBfbcqvk8KF2APtvRFGfJD9KoEk9HPUEzQJTX1WGHg
zNe2JA5dp5JTzU6r56mLWQVQj2Mj+1JVU6puUtwNGPs7fBh/OfaK31DXTIJisT5SZH3MHdu12t4q
n8ATWJXn0BTZqUiv7R+RyYfOKN3/5x1z/lszo94x/krb8UO8Cv+Ry4SMpggmw+lPRuZAgWvjFwlE
iXEbG5mCcpfuebBV6KXm/ih2BKDLuXGZxqlzhX7lFjQRUZae8TrVxn0i7IOmxkjsQDdSsnME/trQ
xZXXYugh7PjcP6mZPjEl/fjLZ3Od18mGUyfpkBS3IZmzkyy6J2RLnKjpWcUjpsyk1fL73zdMoFbC
f64Ux2PHQHkRQmL8hxVAMorCjjIilUyztw9ZuTPiMNkGKWdEZSTAW6TOaBK9aWPy2ofEBSqanuHw
UWaVIn8rFnm8xg8e3u2OCPbsfCfps89V07lvYVfqamER5FdAMmjUiZK41eca8s7IUj71mHSXFa9J
TlIFA4L9x8DGYwYliiRVO0/v5SncORqLsjUxJ5j7/Rw0SMpCKFX5AsejXE6BidBfrpqIlM+uuHh9
e26jAYKhOtssOURHL3PPjWJkhQkpoU2Z77sI3JNoruIYdXA/i08zhoCUrK8F5AQZ9Bi8q9MVwKql
JCdeXZfKdh7toHAzAnPPAkrW7n9/KAQQ/FPRQPgHWhVSqJDxYgHznxuYh+CuLVcCY/IG88eJcvU4
hGRf2gjIqnq+H7rY2fg9PUktxovvC3vXTekXZ3KLufrGHpLXVd1/rSJb1aK+ogq7w2DNx80voBrK
6veOqM6oBsHSm1IbSco0ALxJ5HvDsn+Ys/wdZMknJLTD3GcvdlR+hQUbR2U8M/rgQO1sUBToZUXn
m9u+Ce5yd/yUFeHBq4j5PPwPocicuGple5IAs326lvsqMF7jIcWVpR3nhyhY9oMcroYYzEMx2dg9
1t61tmbv6sF5LQrkdB1AScpT36ZqucTR1PGd2jrHs73LKvHQM607YZxaUHj1GDA0vQmXHALtLlnX
3Wh41d4S8UtRVZ+Kfh8In3EnTDNFD9N8NmeAf+45v9WOr7lhqkjzu/KrjEikCdme4K+Uf7lU+uc2
hZzTGU/mlHzVVUlcEnI3u/+tC8qkah99Awyzq0ecY9TiUNStLvBeZNzdVGectNn3IO/OURO/sll+
quaUPpo8bDUdSsvh+xx532Oz3RUe2cfdFKMaibojg8ibkFRckUGNIElswPThQ9GCoC9vXSOlTPOK
L3dankRVXW0z9WkTYdBnDlW4JA65Tt4S9ICarjqkP5pk/GnY6rlSugiEokGNGsKrKuywXGM/Fdwp
MgWzM8dmbxT0opmob50fvBQGNF7F61IVZ1/2tqKDlFso5bewTM9h4qGA/ctwG1XfUU8sOrMa6SQ7
ccogk4aMETSHX7Ho3BTgqcCTy625XLuvMNRvbZj3bvsyWrD5RT9tQ9UMU8nuexiSh350nnAo/R6r
jSiQvLg5iLdM2N/1Ak+7Nt15NbnT+QQHoE3Qvgj7sc3xl0SWZoGs2KReeMhiu/cwmR89x2Czoe/Z
eERBeXTloYF5I+5i7B3kHe6xyf+2iOZbmzWPq5JMEFa0GWiQo57D34xLRBRu/GIwPt/FFrHhDk2p
brwHg9HJZDEMkJT3luJANga/iCtWms23MfnBrN8w9G2bplfL6jhAQI1KJ7y2Pvz+fHCya8eb7MoW
mkRdf58ruRehnOEIAV2Djb+ORWNdR8hp2JJs57lAKWHPZxJ25lNjR4x6AqyFZkmACFo0NOs4hzX1
xJFiRt7RlemjW5QFTSQYVhubQIDhfJtX+dMrVvu5wJIXs60bxtgvrUS/MgSvISZjoDB41AQDM6cM
wqdJzHuHcxADrpqR7JC5hzrt7e1sO9M+HiKSX5BVjGN59AfSnhfs6ndNtKg56UCn6gLdDS3UHpia
9SnoPTin8JMGFD0rLhh8EuTbpPEFTtnFKVpxKIz6ImXm77rFdBALyzubufkxnQyoLHV9robVvshI
3qW1W+xRvzwao9XydK0keYYYVVeaULq+t6sgCtMTyWH2+q/F5ruewZShwc/yAinNuQRB/6+vAA4t
nOYvhm0+SQu7Wwhsp9Z07F3qOy9+1MhLNLzN+MwyYYKMQrCtV1HB8+UAHDQO2bFJiwXGojCuNk61
kB6Wk4ilcc2CPLh08kv/o1ff0V8hpgMG7Vx4tvWK9XvoeND/wjsJg/3kukF0jUeZH8Paec8wXLst
yYKbj6x2kVV5gFOrecXS8W6k/zk1s7xPgiA/lXlpoRsZ4Z2XgtQLgzyMZsrw62g875pO9iNiZu+o
r1JfhRPgnFE7/VcTw2KJm7qD/pABqoSrtY1pQ7fN7HgYa09HO1nTs1+WIDyiIPYrj7ZexsuZTXat
TRPbupLRuQV8uHdUvG/v++M1rN7ECMHO9pJzoUJ5W1WHxBbi4HBBQo3O7MlNhuE0e+ExsBiqFMxv
gFqWN+TfB5mtu8W2fztzXuzz0e6urhi665JavwQs9UOlIoTTdhlRXlfJAUfcfbFM1jlwa+Ac5oTX
2XbJIU0ADtmLn+MkfCuyiYzw2ITQEu/kVPlbvCCQvzv5dV6fvGG9r3u/3KWR9WgT2h0yMYFBaPT5
aXlOamldwuwiuYBRJjWjITxIoDlNx94qL8m4Dkez8umShZD9xTOCnkmGs5kkMMo2X63HGo7TBaZ9
fs6bGAIy8gWmhFYxXGgLC7vPLiE7NQdPHuz0cySQefFxc5atHWCUV2bpfaaojINSYc3stbgFAcf1
1kVzgIseOUrTDHCzjHrb9ejznSA9aQFXMwzMgIvpK8FLXTHrbnrXqlXlB8f6d5n6r24lX3V1gcli
swMpO842gF4y9N8JTy0OIYAfdO7yM8RopJDLsDNdrsbD6BtiCQ7X8V7zo8tlyY4pcqrVw/qqK36u
SXJtcjU/sEt/G1BLA9iRpWSjV5t94x6G1EFfpaZMqxGRInMv6Q5a48VKrXvLJbUdWGUrxwgArH8Z
iD3cdSvHx5xUxzSHcFXGUbc1cDpWBT3Otf3Wq+WTOj41kRwFDPT+jr2fvwK7zPwb0WEQbvvic1bE
YBPuOZV69yJF9anYsIqC7jvQ0JE1ASYuux5tQIb+MW5IcVZz8zlZd5z6VNM+z9TOkHOwCehjqssB
/aFTgMS1YluQ7pMzWdyMI68zQH4uBLQzYxR0V3xHK2Vk0pqbT03yn1I69yA74HAPWb2Yj9Y4v8gh
m851hQdd5qR3XTk3B7M/aMWWpgfjDVdtO5NedIJsvw8EujKolF8OUdYbpHOoyRz6W7HIEKeA6mIN
iF7zRiI/jezTYoj7zoxeEk+CVtqPdLeIRPz5xYO7W5XZlxQlaxUQajReCuXW7vslo6z1E8MWsRlM
sbdX8SgC91SvPooT76Qb6EBxjcc+eIAv8TBXvXOYenhcQ9CdSzVNy7Nh2s7NheCpR1MZOVTJyvSo
Y0K1XPqo3cnSeS7VQLNVMhsjZx5j4hI6pyNFi3PzbHEq5paimHY/mxlUrkEdY+rH3pXSfdVLg6Rl
uTixU4DHIMxI4j9Tiiuivh1k6jCIVOrL3G7vqaBJFVcitSWmOQmm8j3A9AWv4+8rM/oEeAU9cTHv
zHxGS8QV9+dqhK3iLpROdUJRhEXozhmlRJpbffaGcehL412/QOLF8HlYAk69DIj3+hcl3XHZHNhq
xbsqPPXwIMa8aBBeslPFeS+65wLkGqnMjD6KiU2e5wxjjeaWdQapF3PwrVyde2EMd1mAhiXuomLX
k2BBvDacWuW5gA37JjJb5DM5Fsg+Zk9cmjl6L7OHhVqyvJs4Ze/tgNUxzHw2WCXa0BB4oMXweWuu
pHWpkWs3KxlY1SBd8f0/4RQ1+8nPotugJKiZEiTh28GlucB0ukU0eIooSLHVTn4byV2DuoZR9avp
xF+tIYmBhD5JMprYLUFDQT7Lx7nmWmOMowGPgmHrTs0DIQ8U/bznzVLuMyP5aSmFripROa3Jtgg+
5Sw+T80afZhV9WXZaAXUoh2s9MnHS2Ia2j9FXJwtNf2oGPui5zXPxdr9nhibOuoaF4rfNhgVS1wO
XGIEcaim9ahkE19k154rx4Ytht0yXcZpNlg3Uex6O8PAZmpy0DWOwj16KWRdZ8m/9EQEE9ZdQjT5
NmAKuHPB3PW3yXTdxJP1HBbhj3CJ7hlA7VWxlE7j3pzCWFGteAeUgKhJPmuy4/ZyxBG1l9dCqd7/
bmQJH/Tc5J8RwX1E8v3Bz1Awim5RUI811vi4lS/WYU3p5OGIsxf2yCaIPFucmYraObbNSHejVHc9
viHbSQQHpVlRzbjqR7yV3pqCjBcp0q2APrM2JBVqXX3u/MA0CMmgEnjo5qhNObKTtEU+M5QYSEYv
Wj6lBRiWuqnEarzWJC/XyKj19E0PrW1VMgdE/5bDjP4GIwVopQlqX6q+StGp3Lkutg4LtWAKeRoX
C3k9WYp6+q8VOmQiciNA/rKCCSatajkILt9mPWaL5873KHop6yeLPKEQSkd0P8rhWDU2JmZQT85Z
b8HFwj+Nfrq8ZGtac668jq7Ph+Fdczc5W67tbZ0+KIk/8GnG4P2jzzXuJ+l/G9o63uKYBcQzTIy8
nV+r2mILGtCZPn5jdPDOadb6TeG3LKL65C6HNoXRamZ+sHednT3wKWoxrJmtHEN1tEdJu5Q4a1k1
XX410+rpS3Bztts5Fh9uaqJLZ3Ebi/vQLzVHKztSXtEpChe1fsB01uyBR4vZ3Yt4fbRWC/4Fogsc
bUkLbM1gQ8QS66mzLloiOicn1xvpi4YdYk+jftD4pu5w7Qn1nhPcCDYBZmf03lXNR2gmx3xY7vuZ
haoFt3EAXOmJZTw4P8doeYmMftkNLjK1bKndc27iukiiV4MK4jBUwa0lFgY8jSl+u5rOucH3pUkZ
PJg2It/4pO051tFY72z3bcBlMemow6oZqbMe+XiJi/qvD+sbw+lLECE/wGvpq1vnr6YwoIAGWDbj
QbAty8c8gyhEPArjA5aOlixr8UkqxZld7SVyxYdG3daVwy4c1g8ZWbfclISDy3wDG57hWFQookK9
E1GOeacai0Xcdkk6/gxi+bBA3Z6b4GUQyxuulHjD+S9zPN11jXcMVQM7lmYFcQzZlhqskoDY7Csl
9FKIsy+QzHLxuqE0TLwaZiPJN2lTMPPJGjjnYoPoIPp79OVt99gTwwiTNDsoXaZeYYWzHlzRX8Pa
hr1UvLoJf0qTi3M0QqOLh02p6jsxsEXrZVcpSEajGgopGqefWEM2jMBNccT7sXRhKgzcYE7+mHnm
73pkbRpGeph8ds+owulAjY5DCNO9iX+sPpPDIvlp5EQoKpeCv6i01c0bWFG+kkSN0rjFhveswV79
GcK2AK7PmTp34Pld253HAHCiD15AmjhdVJHUmOxOY4hiDgr2eVmqHG8tvPZM48/kTt+HeH5iHgbi
UCRE554ynyXSMsHQd4PRZe1erw09RDBAWMB8eEJmlFgeBt9U0Qxvs9hp6EIjWIP3g/yzZy0nihA4
bwx4jZ7McYYLk5VJonxLFwNWQ5weagrijb5W/KHQwZfER6yKSlEwgxIlbhZmGiMgYI0wScTFQM0z
FnlL1A3ZjjTPqpgeHewUaELPRlc/Rji7Qjysb1bJBqxmgFliQHqA8L0Zm+XkqFMvXHln5FA+qoLM
wXi4wrZGSQYjmUOpq/6WoQxX+IjVfDRP3feZ2jNcqJW1yMt6DaSfc6Em2GRvcJiRd0/RY8XjdXWT
L4X3ZSksFSnu2yk/6ufyFLIrW9DUvBMvNP9ftYE2GiOvS8iHv9UqY+UypzZ/Rnc4QGVHPQda4J7o
sfOSWNBOwSUU8gILzd+aVHyguO0hR4Eo5kEeFIwJ4QzcK+STqbpHtM7fexpcKaJXBBCAFx4YUyZ5
iF5DwrLmQ7B0aFaCZp806z4cEJkofxqliPMXbBjLMHnUktpQyfCVrjcwfpdMKRAyRUfkJZQaamWG
U/nJ5MiUNMJ6pxhBtK112asZ45Lb6p140zCHrPAkaP3nNX0d/3j4SW8Wl/MnDu6R5nzW9NSbiNnF
pgflJZ3qiyy9z6yaH7NoRXEJa1d1NxjuCwf6sZZQEkrPdLfl9Kz6+rYqS4EqKOpDuxxdJAGNS+Og
btY1o7gf1HhKlS6AZNkOc7iDFhWqmi5TTghO1TwOSoComSOeUx1KN6c8FqDaMKgQbBonh4hgH2EQ
jvwpCjrWlGfEF484X5zdWmgf63xQgvW5dTECbb70wDEJKG8xS9rNTjLsPrvOsOCTV4+ZHKlPEv9z
ESM+hM0nm9x3M1oPqpXJlLjW7avHVP22Ar7Vhpe34x6uP7YxInE281L+VvPHeaSE1DJujo+3BAsd
PBxYCGGBNthE6aPK9BYsVKlEZeydZ58UNwa1/SadMIyMahKWGoJmvfRZAxi1uieXMH7RjhYFWmuO
SLi/Q3JqMAUoWnPcFp79id8r7QZLKmuYpYfYki8GoJnAtIifY9hAC9LaqFWT3vChAqNocZGc00GI
TWKJb2vpC7pdGr+RTyRqUceOHvgZSmLuCF2roIN6rGsip8L0S72j6tVSp6MbU3qO3gYOUfPoyrV3
gGftxvOKW830WHo19hwLPXOHqwy5gWb+O4/yO1U4yYIKjdL2UOYZmuKa2wZI5c20GMHgrQ6rZJ43
tnwXI/LbgCGHr+oIz3YtnDvkVbesbBpYkOTQmQrUkxtULNe4Ww6MxPdcLk0eQDoRlKqKoR0fA9rm
kDmuhbFS5zMibRa5bik2CgQVdLpJtVPWF4yI4NWoWYSxij8mYIeBgcnWnthAqi+Iowx24+A8WhGz
FBowV0ltvWHawSTDVA83L5gY0y8/z4/qTtfbYZFnvNyYHzQW4ptI/8sAOIkKTFeZZhpC5Pd+hQ0C
iLG65S7uymFYx5fRM7azMPydmn9r34Iw8w60Uffar8BSqvh0ZcLbeEilKkpIvXRSJ0C+wYh3U5Wk
UXUyuanSyw2AQ9tE3i9zEW/7rIPDF7yuom8hcb/qQYKeYRj9iqX6ZD9rd4yuXOHaFj1cT9RAU6Gs
JaKU/tkJLiku0U7KnUNwxBFb3+TQv0iXU5skTmZMpNqN7dfq4ntEQvCyFZ73nIJ+b2pDnro1e7XL
mA+LY92MJuvQFKdRebxUQXNnjG6OUmb9Ec5/tEw9FgXskoi3nVwSJv0pIt0wnNj/JZKuaLbFVjEC
Broh5u/tluhPGpGY+WPK/uPEgmM6wwG1uqTWCIBW7xTsbgaMHZXX0DK3bwNbsRqpVA2DGKs9Cbqi
IILvB2/4SzfPg+yfHWd8m2Z8CWw+nAIv/qP2VYrBSQwQ23l0dsu8pLTm8G5nmguiOv4UbXNeS5PS
zyc1MlAsXzWhh1j2sWbVDztlfwCWY54gTfY42Fp2ACvDQJ+Tib3bwuGaS/+axeYKm859qhTVo5yn
e9HZEqAmu3dD6FedhAJXKdZUm1C4eyxJprL7iSMlWX13g51xthGMR3cmzrWaazHgLLvxveTmU5xs
RcQ+HMs/AUUtpBwEL3VAuu9fxFVW3yuBEMPrMP/pAp5vwUCT5Qmjq/D3mjWU+tDo1oTWtFdERLcs
vy8emD5gVm9NP/IBB+SMSw66T8cGjPVg427V8a3AMG24k/kgH8LjSQ3X+DJcc68nJ3zUgmrkXVur
ZIW4I5XyWZ2XAvo5E/vxiisV6nHVvufAQoHFGu+T8lczvuv9U29mdf6Z+TQETguN0n0vo+wYZ8wG
/GkhtaDr7gJA1wMt/qdB/KRVtU+p+DOF449WgKmHOZ9ZaVOqZRDqtkuA9tIpbj32jxq/02YhFOEt
gehbBq/akqFOolOYzZsJho5T+wx4kqOQN3tKlTNAz6wG6vLBbaOrYcTHyip+aluOymB7q9RMGvnA
plNsjySmXBqovGKHyitkL1djrwAvAE3mmGV6mcPsO2RDpnrLRs83WzCeLVLCYzRheKb9oDTFaxYb
J+EQ0KQBhfoVPvzZMCn+wHWiHIrHeOOK4o/2E8LdFlypcch+dd7H3P2T9+Wr8i1SFYbZ5Ogzmu53
2PR38Cd/a5wOmt9x7dt3GVL84LnT4u6iLBuYmymy0DRAtOyBdFO1+LqheUGdedbIrxUA1TGc2bhR
9Ij/30MMz2+PHoN9NoHuPsTPqm1aFsp6bBuhpiql2RQo4ypKwkpx+0a3uvOLyN7K2vijp8K2r5TE
CwEbmL0AjcBh9fjcrR4SfN0RLEJTAHGE4FUTYA490XiYYL1t9U0KIjptvcnfVnh5KwSeyA6Is+rd
5+aG0MN+VA3tjfngTZGUEC6cdMGne7bGuM+qeC9DwMzSz3Deh2dfNGTj9XCyHbyZYOdmx8UtjkPu
v1s2+zFE05+pYtOmVrePehtslCLE6cJvpPAkl2xq3wcrFDtwnW3kD/eQzODAKwcx1Z0tyhAJqZ9L
SMeHGvYSI4FrgMHUU83ViU4ir7f6y2EdlMGYxk/H0f7tuXW9G73fpbcgJlQuEqqjUWPRjOOv7rFh
cJYARSKtWsmPA6WcVTQQF1pIPoUP62jepY2EI+DQl7meuODOyTZaBz/UgsgrOGk2khpVOmvmG9ma
CjDNPsRD3tFIVOoPTdXxP4wPxsnvqnofLyEGIVb/pG27CslZnYUHKPMhnZ+NXx84696HFd6KNd1B
1U6O9Ypm2gar2rb4Xlu2/6LG4sRb/q6N7ofys1K9IojHK3KWkyjFo7ITaTLvJhl4MD2mYFxcYNPo
GZvS7wgIkWCyk7Pdsa88VtJ80X6Hpbr8yLgtpmHuRYF8uFcmdJiIVMfYgaHbXxlg/tATFmth50h7
SQPavTYM+NGcZvD/Mmen3sJVFi2XPH0LFZGnaWIH5AQCDC2WU9ZvpanhdM2dVA2nXrlSOeqp3kvP
nZhPXBwK7dKtfjlqdqre5bCVd1UbXoIWnE76v6pZoJCBnWtWX6syiQvc33a2kJiUfxIPWRxScE3a
YVAAn/uQT4O4gxqwRgQUh3ymrviGeo/THPxO/Rg/aA4CoheEKqvU26zLYTVH1331gh086DFwh3r0
iikcRHHqZRwBmWjirIDouLjqcaYHzQG5UUGa24YoRtgRLam0q6Ekm0y1HWPvVfTBdAuf+Tp86LLa
oLzctljU8E5IVWdrI1X8LR98krM0vVOOkK07EX7TJ8kEvQfDI5M6HmA/bylFuUU/2m46BHlzceME
qza2qPGuqMcPtdfos5+s93sH0tEegqi7HpQD26iSx+wk+4qxwMCUPSOtBD/DrG6/D83z6ngv2kNK
Vby+Iz/LOvo/8s6sN24k7dL/Za6HDQYZDJIXc6PcV2VK8qYbwrZs7vsSJH/991BVwHSrGlWY60ED
gu12WalMMvgu5zznhPluoQ7axFuF4ZfuarbRt8qw36q73KaydNYNC4H3quL9YWN4GEGnaYsW0guW
OnXZJFjXFk7CgxyGQ1LoAw6pR9T5n1sN8x1j/Uuhn6KcFTJuiJfasmw2iAlHV/r6XtySkmcQIfYQ
tw6ZlrX+YxInBEMAB35HbIX2H/LHPxnBfwJlPyCLP/z2/0+CsRA+xOG/IRjHP6M4/F78B8H4j//o
T4KxZ/0L9i0Eb3ITlrRzG1TvnwRj3/yXNJFBIqhxQNVLhZLwT4Sx9P5FhCOKc4VYi5j6hTz8J8JY
in8p3zGh+0rI+5Dinf8nhLH7ARVsERYJX5vUIBjbUpofKeM1c6WuzlpxMgLx3DV1eQnmwTmWtkMT
7f8YxdgcketEazfrTHJxF9Ukh/TJn8X1/Xe9KL1jnvn3CZH8HcPzV1JM9en9d3SP4sEQUb5Fl/tT
ovlG13QvDUOeo6KhxRQVFuciiI+WJvpsivJTmCoH6kNJZZP3mC+cXOztuqifxnH4BtVWsWiA4cB+
+dEnZmvjRyklYDJzk4xmeyQVfDyUOn/kDb+1HRCgwlXxVqmANY9vNtFD0+cBTtJx70RW+yitTgG/
2OVWGN6F0w/raSo4AeAHUGzr6Duag30+DnprR4O5nkZRPNNWRCyQPDZPy5i5i4KAXZMt77PZx1Re
6jYElvGcJ853GwjyfRxkc4odg1de/1RlqJ/dXOrdjIx3nQALWeA9rzCjqhU248VP5QwQmiGKSgtd
h0VaU5YBgpoSc3jOwwrkleef8fRGD1mU5hi6acb4DFmhIeO9ehPcBRG0tLYiic6eHB6XEr3BYHcQ
nUFySuaJb5iTfhKczYhdt/6zN6NFsNAEDtR+D22amI+lFSjQ98z44yFNCbRvh7Pq1LNivLizcKGs
ZNoUjx7zqxQp0Hnspn3ZxiCb2vFYLJ117wzetuSvX1EUDEbY3GLrtwhN+x7Phn33E9ZYFkLZFT/h
wfRCdcPzHZwiJ7x72kwvuYtuPmBiyhp4Nymru0JrGzeGDVjN0I5z9zN8lU6SXKLOeM2mmeiLzq9P
8CWp0+rPIelKJzGwD43MCmSrr1maMJabhtQjRIXixxpd6zB4Ybv3LAFfwkpXSJTFrfVHvcL1hjAE
aszDZD8i89H/FH70QSlreZIbzuNsAMlBZvDHO89re50FzdycNKjfDaI8xZJ1OCMfLB/oGi+t2UeH
aXDNK5qDbxJqwDpiHcNmlGL0306tP8/3fweGozP6IPTm1UgTZrp0HDgEPsfBfwpEjTizK6Mvw5Mf
RvqQpTm2IqcyVlmln/o0lwdzgBLY1kD9vF695sI0CHd0Tg0C/9q3my8M/tUqqMWmy3LvhgFiRrEb
hK9a6rNiLc5zX39z+cxYWCXhi/+z8p1pLRl6n945ZahvKHcx0uzwHASYDZ0HmgNjNSziurKMLirD
nlky3Ot6/sNQwcYKFw8mG0nNfsnp6ctpgTqnnx/dCZxGTwDINLkwqhCXF9WjyKRCimTHG1OA4k4I
YL1K89CBLv2hScVF9gUTXYG5aeScvIQ9NEsRuSeXnNJVNYsOXmBrH6RQl9QQ4UUJekhr6VchWnSX
vCmercmg6w+nJ6/BnMczPbUSeQaIevSj0nqJAhFhFdYAOPxh3SWV9WISCg4YWVLP4BrST2NlJfsI
QCNKZKxmMhoPwiBQadC/cyh+O+yIn0SjuLHjJQfHNohT8aMr/nluYZdk1DBMzkyv/I2df8vzLtzE
usBOlvndusvFd7LWEaIVs9qlff/FxTm1pjpKD4mm+s797MBOkXC+Ja6PkDBsTu2MAzk/YXE0mE+W
qGVTe7gXGJNbqzjwkso9o8Zm46UAjJIWM32tx/MI5mfDpjyG2ctsNnHFgyWGN5Zm2CWT0gBuPq+E
COXGyt1pxRwLSX9SngbkpJ7btqco9dbt4LA8d+iicCgSDy/MHa4DWvVQqZ2MeqjP3Qx21GBFX/X8
o8lyfzSOsZ9NqtWWODhkwnTuU4KVWBrxQzf55amWfk7OkoUZFi1O5lf+pmvZd8lIypM1Ty/8TI+z
GzxLBWYnkfFwYV+LZRY6ZsYy+Pq+qlq6hCV0a99FHQorX0KgeXf3WZ+HeoKsyZ2BgCFwt25DP9x0
ycoq/Q56jbkvPds/O4F7x7aabhNtp7iPoJ/Xge8BYYsfsQAaRB9+qh2uAfIpEwYwwXfHp80MyTxt
KhHtwMIQIRU8G70RILpy6wtZLqQ/+ukT0olIdSW2qNLf+eNQrQt7AU70qOlGWW/Kig6yE+OTx1TV
JSmADRhrzynE6CvH4mBIlhRj5Tzbo5CPtNKVmO1Da1s/jdoCwTXjYkxj8KzS/UwflD8YdoEFXMab
OinL89SsKwR89ObjDd5zu5pgyFZJY5A/Z/qbAEwuPYe9GhQkGB7D8E0T1h0upNOHdhpsjNvVtuwE
hrw2Jx53iIudpAyeWKSgRmHsTH4jDBmeUPXYOM9okIHTGC2Sw+xOUdJuClLi14wVQlxGo78hLvxT
OEw/AD40e2mHt6Tx4ebWdG9xMz2NMYG5NW4032CE9n7qYOR+hTOEzCQyrJXjNJ+Hwv/UMs8FOD3n
u7Fgta+X98EbHd6MErNANmM5BIvXf238ASSAuHUmoBhD0HCHPQSP0YbUSre/wci177UZn8sIYUqU
wdxg3/ETMQCw2Z/5bBFwrPJ1T3EvHfFbk7XLgcjSv43ewG/hT19uxCIIbpFq9gBQSEYeln0noY/v
Z1uVsjJoEMygbrDP1Th0p6mL99lY0zoImnqpG/ReOtkz6FIVO7PG7F6rvKzXjQcYfl4Msyidd+mU
GCt/MZcmy11ryek4wWbZVBqhTKCLbYLedNebeFvn0bl2unCZkvM3cztmsh2VV9dtjhU0pn3Tus1+
aEgym8vqjqOHjJ25OVcTw1RCcesNTwvFWqL7xRy8veZ9jyG6h62POipohHfzzdC/ed6ErzTUi0iD
Wc5g9+epX9e8MMaeuX1UtXplVwXFA9XVk5qMk6ym9pSFFK9lHB06v5pW7hJQyaSd9bryXwKSTPdF
lW/tbHbPdYn8MbbQ1hnJuggL64IoSML0j4y1jowIcF1yyL3ZJKZXO9upd39rzY0XoUVaSy82T0Nh
/2JGmexxNzD7FYyaCSp2t47mb1CGBLSEoOHgiiPx6MM3EqaLO1FepDyV5Tfgjcmxsfs7voruVHCK
XJvMsU4xy2wQyJ040zccMmRfh84ECd52/oalcLU1tLqWxRXZe3JoTXSlOZbzjMBHOMv4YKWUW7wy
3425Z22vbPBYsxve3NC/kBFGBZap9swCRYPb7XgKPRbRCAcF5fh6wjS1q3uwC/MC8SvyqdyUorpq
M6ovRBiRCBXq733HBqnuuPveffhtEc3grFqsD8LfMv1NCNNKEQFBud+2AQFRuRfxZJA0xLWNwdcw
uAulUTsHt2lYXCc1QiEa8zPx1Pd3B/r773RKCB8TeAZuM4qjzjLkc2ZFewcnw752FrM0pMlhgWVy
jWE9GzjEBagtVLzBPUSYaZo74syCLzhG8EiAhd52o/lompCyZrgCm9nxvmfwKzckayI6nGhIhrbj
5w7lp6l5rQK/25TLyRovZ2wfokpQs2MSo9XGB9FPX+18js6WFwxMhQVmFxKxwqTF+wnEbR810QK4
fuo67xem3vKUWoZ4aQdUMT6lUkYNS7HSvIkEiZ3nimtlixdeTrIv0vjXyArwNijnYBOBwIhF5Tvc
F58g4SlApd0y9Aq6na5h4wzLxx5rVguzHj+nugdRi9cs1hvm0/61q41DOdWP0k5/x6Zd7aNo2pkL
rtkwmzu78ivTUJ4Cs/gZLtbc1CMgO7I2BjcZN+GaFzpupuXNnZJkm7mF8cQzS6oJBFlj3kzO272c
W3KAEdI/NBFEJNw937A4Nyemnvc5qounilDMB2/s5aZczBxZBXnJ8cen2LTajUg4LOyMdVNqKELF
wmZr+aH9qXUtuKTYI8BI33KG/rCKMY5H5WJLWr70hflWJgl/3YjouppwOkUdJtghPyU9YTym24gr
OqaAs5cfYD8Sb77DfsGGWzl4dd6bxSZ25yc2oHHsQIlhAHWoYphUGGb6dUzltzaLADkv6IFNEOXj
PpqDJVrTCvfEyD1mDZquSnfwbqplKlixJM4nRWJYnv0KAuUDzS+gIMGDwFfMJjx2kTCPqID9uK++
vV+MeRhOtwF+MIqJR7+qq1vElhPcJDkQljP+iOiE8HJg5kNDY221T5VdyanaVm79xaKTW3RHKDFa
p0I6XorVUCj5nVfGy+uY/5Im66CzTYlnGSaLzIMp2s62PrrLcd95bbEJ+wojA1HhZBgrWs5qHZFj
xLPKLk9lYcPaKyo4spS2XODz3jfyHwHcp2vCpYm459p4h8kk9sJOKcPbQT3ZRpxs6BlPoeH/HHvL
PEKB+CXj8gftrDxBB3P3DLJAV3jeJqnISx6bBLNRqtXWZ0b+qmfkVZieIO2aCLpG7mD+XO2aDtG4
CnrBEH1BmDg9CZokfw2DOA+99UNMVDWh9Ff2xIwaJhppCcWCx4t9e+3GAUCSiBQS9Ag8ZT02oiUC
InbSVgYh0rsHkoGm1MyE23YIzs7rsrm86kI82QwdDCb5rNiKcEvEwiEj6PezU8bjKiiArcyNaz+O
4+t70O69ZF1Hno+Yd4llXtGME5Bu7NEJNg+TyOstylrIMjqwjz8ZVJtXeF9IOP1arQvFkW718yFm
5wlNFApk7qHQ7aznzgNt3tfZ2amUe7YaS21o5kERJyESm6RoCBpJxK6V8jefChzrKhXrfIl0C5uD
nFGy4PG3H6y2LQ9OlN/7OvkcxKVia95hK1LLXbAkFEnBfe/n9Y8Asf/Z6dkrZwQQt7Ycr91+YGt/
yTRbe5Q09t4kKQUkhnUpQTmSr+1+D8D/3p3AytFlQYfLLce8mNTYwF2ppUN560okWHHbRBun5q62
81h+pqp9hhc8uFZzGIvuyqM/JfNN2/zFx0nYICGxFN1MhjbCRW9UxcyVoiIhXaSo6PMzEH9NddIO
2uTcH09OLZ2LSB2omkv1VliBuyL//JIFrrl1FJ2C0TAk6KjVN7lpIyaaWv9spuzxyeglbI8vMAwb
vAePQSRMyEjWvOnBcHpuae4Buyo+Wv2WWtxJeuBbWNRT+IyMJ1305Uk3LZaNZc6GuZ1JF+NkSgQG
NX7jwnFtxMEop+HUlNKD0J+WK0hh0Skek/j0/qta5OsAhvnRlx0IoxLaSuSVNSxaLixbiMc4NpMn
BpLFo9Pnm1EaydP7H4UJUCiU1sXaHfvvdpCkN+6XFKhD1CAbp2EkK3Xrhlb1WKc6OAewa6yHQYx6
O4ek+wFN5BnXeMALhTkHR3QaPk4sHMiU5MlPqZHKUOLhvSzyJ6aeYi+mXmyszgix8qziOne3sgi+
BX2Xn0v86iyN8DPIHvYqqoF4M7j1SAKPZbzotPhChdvvwmq04fPyJa8Jt2cYlWFy3NRVPD2KfG7g
KwUxzEYcRynzhpC12RPgMiIi7CUGAy0UUmNx8gDzPOpl0GWM9nUYGbPDWQl3cR/GLyH2/WPRcbcb
sRm9cFrPhFiEb9BlYvfZrF33OapBuRqiUIdockDluJ214yme3EuYVTFmtJNZZnQoDWfklBDIIOrX
crajBTbJyF8N5c6Ic+vWe8HzQKe+tR0fy1TUG4BISuOA2OLw/oMjhtmWIRrwqbEuNozAy/s10wkB
uy+/a0rhW1Vl88P74LFiJ3qaGV+sZWC9BWoAhCO8DPMX6UHBZoJYjkGRAcmctsey4ywq0pwfDinN
upIYpPOWXV/9aXab+dwwBbg0hnoKXIq0GqkSYYsmewtfnutL1/1K5gjhv+Z4YnPSMdCzeO42ebJr
qLwA8cXuqXSCZjX5h97xwwv7QyRPeXp2rWRcpR6KlRF0Iju/DvxYyI8kYiy5fskn1XrtS0E9sUe5
3O3bZr4qlyByXJz6ks99QABNHV+Ndm6JeLL1xTaTam0Sl7NOOS2w8YvocSDwB2fUMx5yQkSlJDSE
w50n7+Lgm8WvIverU6szDFYxbVKGOHsXoPUoEh+/2tgFjFun6AH6sQuamC+ytLrdrPWzM1juaVjE
4TiG+/17DYKZ8ziHDXjkdhRHWyCLmGdxKLGbATcySU1iib+jULHzROAy1b8qv3ga3fqkQTOjZCm/
h3ZbUklU4cbiaQVizEMSFu5bBh6shmzvQBYGQdrJCA55HuKttIFWBcm1b9P2sw9Vr6nMSw9g9lOR
XyxF9LMjkvCaF0JcHCPemogk9zw+LHi9nKZ12no3BJwJJa93711/XvvunJ79GUGIF9skUFePTeSU
p7Fuv9oVq1PP12D7UPcEYygPqMSO0ilfghzZ19JIlm1O39jnXzuPYc57EoqRl3tPdgWwEX78duGo
l6r8HrfzrzLymq3ffjFY6s1KuQfbji9BaEKs9Ch98mycV0mi5t1conSbsh7vWHmEJOBv+KAhUo/D
oYLieS6N4Q6yML44YfE1ig1N8ekDzKTLy4mlW6rpsRgc3mNMy0w0GhWsEXvOx+KUlfN4xnfEF/p1
WVvMmwIu3nzR3smSQR67mm06BS3CNovbTHbhScbIaEHB1jvaOWvrkahFFKqx6SmYPyWkwSZCkTlQ
2iYOJmT0bVW0TGhA2r9fA5Ry0zowsAgpWX0xhq7YedZMR5QNyVaohvLZ/gz6tXuc8uw6MAE9+/Cv
UAlY5zljtYAqSm4qJG2XqfC22LGAM/qFpLdgiNmkMDNb0VZnhDar97shmjY6RarAe4nGvTHHW1tw
wxtNtSNqsVuzM/+tLVVfWk6otvdASTDl3A2hEa4jUzvHfCxwhebJnlkSAmfNgdhAl6NEwLvXFM3a
IC6XOQF6iiFgUFnF9gvhC2TjkZGzTgzEb2EPFjP0wDtZ0Y5uQaO3zpnUpUmzjyde3EQKDpqxYxsU
vAshU0wqn/iIgRMYhh7sr15qzldWVk8U6w3zvPCzE6EgyZB/PNgG072uREsp2+AtTQZQfgyLKihh
e7y+REM69QiskzEXxOEMlVfi8hxWjJdqatdPOdCMpv1V2k0NUDk0nmHkbBU2nj/mKhCgvrL5eKrG
dNjMQzbsc1h2CUkiq0kVyTH/rCIG4uj/9IPdaPcsVflmN/FxmqwBaTW9RmEgUHbqDk1iVO392aRJ
cAuTPIYgofIStwlczVrlOP8pcnbZCKXKVUxwlGTUwwi+3+Q1xAiccMXGUK+pxi/clhxBmliJO1Kq
bVg5RwoyucUQO2DgyTWhjkyFEjKjNviFUb19j7pBv/qd81JyiMxAxO5JcEFgUNyJ91ljfMQRhoHv
PGokK2FDmK4V5CfP0qSX+YWGoyHi9TAglI2tl64S/iGUXXwa+xbUsYZvy3X7dWTEFTMVfZ/i21zn
rqzrq93FT62i//ZnAlY7ul+/tADTx4H/Gf/OtUlneoug4lBttHHqS2QV74OK3uZsx7ls4i+cUZFk
QCs0uzC27Uncqr1rJguxd2QCThb9g+n68X6QNjbugcKQI425l4qeccQhSK4BlJIWXWHL6qPndkJL
pTXmMUdUOJaWL07sXkhD6XbvRU1kjXcMYcbWz9zwZHEpodKZB4ZJXU5aT5vwur36lFTxxpF9caoR
dpxY/aYHhz8K40X5XijjsyoB7HdNBJHJ1+a1rP0tdNt633XiDpkuWrf2b8/obOhzw6sdNh5DDkl3
VbvzRnewarI2dE+MTW+BloRD4E4/txbwkKkKCQJXr6YR1ruyrBKGCmNwb3X8hbrgB7Ee/jMyBPwL
Xe2uJRUnqU64URnmZC8Kw6XRJXADkmKZKvnWrmKRitWGF9q4g/0lmrufKYDZB6olcbQSFZIkk4+7
Me01ZrEC1GqPla0TLc93lW9kQ1pBMpJ+PJv5sba8/NAZiydz7FkIB6xbEU46nyiN9gMqio0eBoRU
5NJfkr5hbGPF8K7A7fe+N7+0iwct8Vkj+O6AL9v1bl2SvzYwUiPPtF5q+dZ6plq7oWve5qQ++zrO
trUVk4gEp2glNcMxe+4+KacItnZTMQMR2j4Jq/xkelzOvj2z3ewRtIXj/DVDerOxna82+Y48ZnXF
6jZHM6jBuuYThYtPcGnOUvBowuZPmHXalrlWZcdako3tefblLVS81ZhJxy+6Dn6TMEG7yDDu7A1g
1DhavxaV9RQmjHTSosJPp3nQ8BEZu7iK2xuCzQfGC2fuDnFJYoMcyaBDv1NQ7c4xQpQMv0aIPPJp
DP0l09EMtyiv8S2MEx7QJPpqdFO4c4c6XIssg5/aknYxZC749Txt9n5H5akKpFZjUFffKiKpTn4w
A3BZ/l+eo+xHzRXTzeKsjBLJEktIFl30G3LxtdvTY5/TxCV9uaud6Rb0AJRCI7IuA7GmiZr0jfsQ
Viz7D1ZkNAdJ138a9HcMfx2qokAeAo+hCj1Ts2alVV2kMzG79qnzYdaiGgva5ItTvk1RmLB3IxQs
wYHKGVFHp5CMWOqBfDyNCMFKo/butHfMZlkHzs3Ub1Q+y0uhuu17Rai5wEESEINK6Jq7HhvU/uiq
WeNMHF5zQqFSN+2jznP7bIrf+Fv/WHOnCdW/n/YvQRc3z57+YirrpvqYVSdHCbYH7+eQdUzFY6zL
BN13z6PCAszA52ZM85vui+4pJE6i8/y1I2tgyvM7nCP5PXJYrZva/l5Y5osKlY++yE+361HCfZ18
A7lzOIWrbrQfZRuT+wfxME7Cx8Tpn6WFMojGZDP0OFV8LnWljLcgbOU6MkTKepg2o3bo24320tH/
8n62W2HsTZNAk7HlFopMcaL3wYBmwOMsced5Rd7uIJ43wXB306RDEgAcaRryN2GKkJ3EalmvKDHD
QC5IGRW5+doZlO0s4r3VmEzc+DF6basNMsAPIzFI2zIm6deoYnAm7Mu3Ml31THvp3BklqxHyHtC0
c4qw6RBFyr+YeRpcuLV4CGX2sEf08VWHKNcxBQKLX2SjdRSy5ufL+6/evxgklxwHy9gXYxNewyKP
9mMXvdW2naKWzOroSi7rgUHahGpl+bN++TPdImDtJM8Ktq8JdjAlNrjlKvNhkdde37+YFlq1HpHO
H38WzJPYNh2bE1eOydUMveRKSzAfwjC/pSNp8v/3z99/RcaNokBoEBa7WzM2GLmQY5MciUs641qm
eyNdgac6x2ztTktdma46yBjE+RH+xr/vrsKhz/Y2s+J1TWgHc5jUPPq+fCVvhjtIAIgyzWw/GOkC
6iBd1ZrrZiN8imKcm/PG8EqxgaKpn1PGl2eAGxAo/Sel5hBRdpzsLU6FoGMmyJj+lvPOrgwOwtbL
rnHBFM0O1KumK4OnF38qzep3oePPto72TAaO9CcoSQabxrpm3NNN9q6xYybzjTyJka1LboPMLruj
W+asrPVbUXxTavguWAj2YSP2mtBaQQxr5n7JhMOqjQDKJlRnf2KOTN9HJad6MEtF+NSyW00dpP+h
D/t9Zrr2gMa9deGwlgrNhuEPDxEJwWVqfi9GH9vNay9+uKyS6LDkkcsRFEWNkVMMYb7xkxSpH54X
OSiQcH0GPjRxchKfLRJOh72U5fgoG+zOUn2bRXacXC8nSSBHYuG5d6K/WPtWzdWZyZmgrSRmrDGZ
v8kgZ0XtG4cgqCIKWIbUkdPfA6bl2FjJ64my/mrg1B6jL7ZTuWhYlrhHp9uXDjhUpyNei7S7RdPw
rUCzTN4o+xED7P9MaGxMLq/X8m+a2dIttvvUwHhXlD+ywYEN4NjlepgxQRmBWiXuhtfhrG2RQl2f
bqP/A3ZjDreZBNSpxBnmCyVW5FMx1tmy0KJGzhGjWj3gIvZ8ND7226wBRmm5cIqcZ79y1/Ecv2F2
Vu5yXzRmBI8VzIes3J9zXEv4Emm2izz9lFXpFSzSnX0y4UMd7h0zHeutaoKTRRIjOxGaNulNK6Q4
06aunRePDZLvdoyAInJS3Mj55advae+ySW2xUsatXYCiqGJ4HmpPKvy0toNih325W026LTdA9Y/8
7Wc91C2cjfpkJbAa2qJt6MXkc2TBDcBabW4qxOw8p5eUwOaLVaa70dExfKT6l+OaIDitrZXiZCZb
5MAJz8A+2lpFwScAimWTz/WT1cCYzmdn60EW3tmGe/ddzbIhdCtmxIstBwwh/eebGO1b3zChBOS5
touo25h80F0d/3KxOXlt3K/ZY8LXHJN177fhugugdQZus7Oc4rFl+GOrUbG5z71tl5qv7Cu/8b7G
1aM9GlzgiouqxIa8MTuW9r2xYZPNM6ZkxFK1WEFCUj5Lg88nQCZBXg4iXriCh6hr9/ShkJtCh/1M
xWAfEBooGcBNRplt9ZTc2iU4GXOQwDfl++uHvOaBY5WatNG2eVYWpXM7bIlL7DZDTJiPKdt1gS56
PeeIlDIehzpsWNojDK9GHhWhW5/DJk43Nd7l1GIQZeKTrJVYo7HbxEidNolXrYSR3ksvkWSkZvNq
Nghfjdn4TL0hOQixsKuC2Zcv7CubUoztYsaTr+A7a9/80WXQR8DGwJFpwL4FJiTc6m1KSnuVVwz2
ZzD0yGI/lRBFspwZSyOaEEBm8tyLmiCLLWbGn3mYsYGZvqN0+p5yoj24UJoeIkQ2WduorQ7M13pi
FMRkA3+c/bnXULHdl7wX3XYutgTIAwZ0u0uZs8UNFEM6ORGxiI2ZFGUmSNrpDrEasL5RyJseMdEw
uBtkMCvdRR5vT/sMMxr7SoG8EhLf0Yn5UJWptrJND3R5X5Ik/SEiXT44HMZFM238WEc7qH4v00i7
EXyzOInWHSurrTfSHTPSjzwG0NKjG47Tr0BVok1YAYotw889dx1xTOjGCRiAMj+/kvXzyx3aCg7D
KSCnKKyab7kClDTbA+uI+Vw2NmPVyGJA0YCjzjvgzcZwEy0oicQI4ovJZ5EHSbfOcPbQgJRnZqlv
qAZew3LQB9V5v4fZ/0VmICkcmYE62TMf/l6uJpz/hExannRdm//BEIXA7XsfaIZ1mduoqyv8dWRh
xJP3pVJVt0JICghTI3+2bATvWA+xVPTBJs1G/SCXmUGPT2EjU4TmEIeiXUhp9A+vzP0vr8xxUPoq
ZL+u9BfR38/vT3ERtv/nf4n/LYM5ciOWDcek9exD0yL4UH6MUTaSG2b4DPwz/+Lb0DEYcwG4gzUC
a2oFyHReG4KiTM8BPUouzgjrzZ01Pf3DC/yL3pe3DqKrYpBlcQ6aH3R+Q1SqvvXD4Cjp8wghaCgl
SE9M59jY1bxw/A2a1NKAleQ7Ewf7p22B/v77l/Hf3ibXNAUforA9X374AIXEAB6iQzx6mWZRF/Uj
c8LF0xjhH29HpCUloU5//z2Xf/PfyKRcNB4WID4SzzYFumk01f/+0dSh71ZohNXRft9R49+FC+Rt
HI2gf17wP6HCtdK6mG7//htby4f+4TsLh1OT69VU0vEW7eW/XRSCtNcSz4LDciquHxGAHTttQAIj
T6EL492kgSeJdnwpZu83abINoJHb9F7jLVmoC/I2HzNcef7AJK4YcbLP/SlLmuHiOOX3XFG6I374
J4HquwD1w8u2Tc/0XMuWXCsfBapTzrDHpx4+2n3DZMWYj3qRFJSsIdapLYebLVbsDpo9Uj052wsq
fs7OSHAJwa4HPA8tXTNc/DBlCW+QXdH07bRPreZedVV36s0KCDVKPtc2dmyU0ZPPb7n2+p1uE1YQ
sabhQIFxrqwI1ZyrVgymE+QUOOJZWl8MPSANC9U/3CEf+L3LZYIdjivFdF2LFeSHD6ssZG3ybhMv
ySQZSAsYI9OuN/XQf21tasCYpG5sv8mXRqXm9u+vlOUS/PCOO8oVcIMVm9G/UFqzwNKI4Vt1FCYG
+Xlst0g2yTAhj9Ndhqh//93+ehOC6PWF5zjK9zmzPtyEqrOtGu2kOsaW8UuX1SfU3uSFMO9PRf57
rIJff//9LPu//Hi+tE3bQ2SMg+HDW5vWec3co3SWLBsXoFKyohjeiZYMiRLz2h9Lgxhf9yo0nqqq
KdB+2TxnS48R4LI8rRtXErBRPb1LSPOKNL3Cpp8KE2Q/KUfV3IXOY9hCUTeY5v7Dy/+rRNpTznJ8
0oCRdfTx0CriIZgw8UqCUImoZFxR7JK2uYneC4+j6497IYyvNrsx5fNakVj1YEs4y6pFmag9xCNV
sWsDiICZnHy2G+oCqumzFVfhC5FWzf7vX+9/uZB9y2flyxvOM/7ju02qRoyT1bGOjBcY9JOrzJ4H
zxdqwIMISoG1GLMD8pswN09//63feegfLmSuYVfZTKBdSXLKf554LkNbvnduHd/JcHUxTw/CQ8gz
NOlJ2Gz5iTKZLqLzcK4zNFq9YzIgV4wPSP6Gf7jO/9sbobithTQdpRz7w4sh3LiwI1+JI6wEVJNk
RB1uXHPRbq4+0YNzk1ENGq5R/sPd7P71BvNNwOko61xWNn89Sth4eWYRmcfKNL8xBYQ5HdnTV8fb
5Xb2NMcso20HJ1cOJ5CwOzN7KuaebNWQVUmkXt3Y2geZIX40wv0f9s5kuW1s3dKvUlFznACwsdEM
asKeIEVSjWXLE4TstNH3zQbw9PcDnbfs4zxRjjuvcCaCpCiRooDd/P9a3zrMfSmvg/Ap3K9jo6k2
zYzGIbQTkkVoYV5Hy7jNC3WLAFs/9HrjlA714Es5r3pz0PedLOxVF9F8q1DWXsI4xI03t6uF/L4j
H5yZb7K9bVxm3kbZ5VPQtIe+9ooTPYllSJATkJ+AkQumE9pZYwojOB4mOrCWhbkFfmKvkUSX6OGT
ObvtLvFoGRJLfwi7tctpsomdkKDWxLT3asTAGFba2RDD9HlU4qAlaJW0PH0iRoqlWowle1Az3TGP
tmfLHirpdWz37uCCXsqeuzC99W1ksB8rjD+cLP9hsvZ0/FCmx5THlsH8bYFUxOwXJ0Dtfqgs9zSn
Erpa/iWJWveRrKoTpO9Tk04oCBKDrUsriYpISFkcgYLoc0ObmQs5rFEXm322JxSUygDCRlokC2uo
lh8kluYVHgXzD29c/vM093SH0ZUFsUdGgfPb+oaoKcQsLPz8u2ZUojyZtel7H4byS543n11t8qEF
OQ/pTKAv6ZV0p4v+RoYzTJ7KNIDEQ/GhrFGhgzgHGcsjzxZICZtxTctTHNOQ4Cs7eQ1pVm0Hen17
K4CV2FV0GFq6Wob3SRDiRPihllsnkdHXtxGr+3BZb/dVVcdO/wzKoyDHsPJGc5uZMZVjuswnKxeP
I3TmTdZ8bQLkzwSmx/QLGS0PNTW7Rk3eTvvsigpbSo7f9o53moeeAoiKrnkw5qsGU9ih7FB/SVO9
/WFA++fURZitxCTHcMqFbP42del1G82Dy9SVuQeP8s4FpUu9ReSGu8jLxCrs8onSGx3BtLRKP6vh
UowREonUq8J9k+7/8H6Ws/DfBlhb8OlbBgYihjbr9/dTxy19y2aaff686ugQKOo6znYs9eYSW9QO
use0I8DWqRBBjnq1i2b06oVDuy2Oyvbcx0b0h1XuP8d83hKeJoEf3GOi/H3h5M4mAu3am3wzigWa
U3uVUaHA9IrENTIoyMBBpsmpTyRzWRNA326d64N5EoYj/hDCYPxjrb+8F4THhi6Whav8bcjP8edU
LawNX4aAnzQ8Cse2q/cxzT8AH/zRAtNEB9sZRELamrFxet6bpqprmGbFaqrzG939gO/prU3N/hYF
apycCPn4/Ie/o/6Pq9ZmLbFsSLA3sTn4fT+WiSge7cpRvtYAKMdCqR/zUD8jlcVoT7PxQMlVMcS0
wTUIvIPm7euSS5tWWwhEF66TcuSHKGyaI8kKPQwjNz8D+n+IdiOS36eqHvM1Y92l8zooxKadE9Zs
4jlShLf0jMFl2labCS/fdi69t6DovukzitByEsFO07scyVVVeJuoQBouE4ta4iKxjuog3w2uPAs2
03uBZt9qHXmUtSBmciJWuzNrwE/4hU4yopKNWG1n9a6z71uCUAfDKbDsM6b0LE13c1nEm56shSsX
dEERUvmUQgMUj7inS0sWp1HQCb4fqm7qdgCCrf1951HSw2O/KLrzjFkSg0hhX2corJthm/eO+cGY
WMMnafghN6s3snbp2sfZVrM644iB83ujIwuhwA0cqWgewkh2a7vvvet9BE2oEQJ8np6lVG/E2WGR
0LYK0dU5NrSn1oS8HUIhzh0rfAirjzT7E9wHAG7sZjrc985x0HwfC7TsiTfwaTANrElkBSicxUxw
eXBoLTn+YdHxzzNfGuzt8Rx7UsAu+m0WiAtMMgi7Wj9OYYinzfq+cK4UgHwhdlpNv0BN//NLXxpc
85Zj0ZNwxO9LzS7UzW4YYZOS697t4Ns8EP3gncBsZUAlbNIJXbHvOpKbF3FWjp/nh1ZB9rZ7/n9f
UebyC/4yMloszx3XZBrEDyb1f1xQBSYQo26kRTdae6kdaI1cQcy/kvosSuA9Rg7raEfBA2i+CcxY
spodzkRZOt5rklKvCtwJEWXxhRUINWKTmHh0jyOBu5fQo3M/R4+xBjiWomJPhHWzkykxduNo/mmI
d83f1o8Wv4ctbFvwe5iQG+QyKf1SN7AympIWGm4/Gmuyx7TI8Odc6n7eJpSw7/dxK8IFXw5pQeWk
muKjAg7pJx0m6NX9phtIbmZunu0mob2OYzr790PM4h3FOzneWSM394eA/VMnpF4B4aGbfRMMSV0D
SRdo4eh31AIwFDaKaz8dm3qmb5IQix3LRMtX0V2r+eOmjiIFjBkNDkiffhK501ba7ffcmzQ/Rn7F
xE7SYZO3kMQhqYOXDwZUS5nIQYKmhwTsij8kVuBnqLcDt+LXHl3SEZabE5Yheg9+sRzut7w2Zgep
FzpHjMmsUoX+WMgOy0yTPHeBhVE6qMMDm8/sMNrW3nR15DVj9Fz3zFaMYIjm6pe8y9Edg6qgOzXD
EPwQ5aHcOzVuNtoGyMc1O4YOHRE+iRnghwMLyeCqz8N+LUdcQf1EB4aAwPqmxe9G1/iByOvLbMGF
65p43Iklqlpvy/CQk2y/HpGNmPQxnhJjMF6KqN+0SFe2Y5DSFcjopRqT1Zw8nEFQUrg75a57dnKx
ocwc7CpSpO/rsklVNysJ4dOFqQtxr4sOHV6x+7uk3f1Q0Go/9jGkcN0BmdWlJhT6lLOBvQuNeKRB
GzvTurMmyv6cIHpiV1GhwDctwt46CkxdMdyCoNZfklD39rAOUdh4wTOe/zUscX4jrRZ7L24rbVO2
WCrgXT+ERZhd6wTdbJkiwLKVbR/vpp05zrUVNOsUTO2AdqIj8HCacMrj2SKlk5LkWERoWIVW7KOx
YaOwlAM9GZa7tv2KdfbQCWW8EP0oViD8iDvvqL5PpQS7VhiLykmeZYrwLMRWse/Quu7xbxmruGPj
5NXkJaWB/YJeDKIkYpp9mWOHTPsSt2Ws0eoJXykKXTFcUXsCYEv6iHE0c+sQssFHsg7LFEytP8VE
xcertKiNT0UuX60i/+QCq9pEfbSk9ub20eybnTYQ/SRCAzdfWB5tYjsJrMXY1wzmR/SzCfiixtrO
tIgPbbRVvGjSN+ONt7nqbFzxP8qSeorq0G2eyhrROnayp7svdVrUuWPtvZjouui3UMCUrPnOxdhf
S2Pu14WWFFtXoaYasvgjYtiaCEAcy2UNJClAaHuDcQ20Prbjr030roezvfcIE9iTo7d4vjLCvZOo
xNXKLh3TAefrbD7OCGFeFHLxVRpnEVok7mZ1/4Cdx2Ck1W1kIhQVnF6hYYnEeCNpgn7HkLS7PHaT
Q1vrZ09qxUEM2J6TDP/iiO1vawGp2ehBIJ6QBvDyc/MM1tTZ6FLfJhrsJ2vhnCXMumuXsEWvPFqT
XT0DZQjXVVP39EksoqFmmqlFtsiNcN5uOq58HccpWoHsYIWlh0YI0G9rTSF6Wx0FZBOdqZFERyth
FGp1LgggTNquEWm7IaVM3wz0qh5sE9QuiScnT7lM9g7NaGhaKPMwGpzUfkq/VSlKUTR91VmP40WE
gv8kQ1d59opHtijdmfputqXi6K1rJxE7tyQdItPK8OgOhEKldli/sKBdl25hPbJawsHitQ9F1xsX
T2gJFoknfDxsciLE8GHBqNq2c7YZOo9aijWqE59B5NuFuY51d7wlsphuiKYizoJ5NSin3sHzdm9a
2BrXiguqZi+7DtFj+jE2+KVyq/yh1s4JnMogpCfW659K0g9D5AIvJHoFzJTEH3VVeEVH7D6n6Vcm
BxqqrXD9LmfLwzZyTMzsJQi+DYNVbpH2WvsO+8UQDEigbt5otC+U5Y2dXk+kdEdF5o9ZeCKEaUrJ
q+/r7j2bimYfk0W8Dqu0J7R6CE5l6T61+ij5dN+jPjx6OGj81EP+NiGH54PEhiabIf+Qpx/6VgDd
NMNTjLT8MAyVT1sxOWmSia7xZLBuZikuQZxaSDlYXBLjMz5paQgwDtGHUZJ52OnObmz0Zh+kyaNV
UOjrKoaAsiqsjabjUeuLWR3jvNCP4ZR/YPJnyAqt4Oa22XBKdEp9XtvjVkLctmZ1TBBgBLUsowu8
D3uArSGEv6WNmlTIhyy3PcXAhNcKpvcO5lSx7UmUrCsucl1evER8T0mqnkRER9akVRPIUW5jtFNF
SMcbOW15mnJW0HWwsQvrM8F3Jkgmae46V7KUztIrmnySF5JK37SwH+gBK/xh2j7MsBHgKZsvNCUp
u+mztzHwGe8iPdG2eGfAX801TgrPSE+N/mD2uriwjUGxBrbmqhriIQJUrqiTTLF1qd/vR0J3Ssd0
z8jo+m0pywjSZa7v+ZBB4WdQWWtCuKWocaIvP5q2cLw2mgJHXzkQveKMz2UwPZedTNaE3q5chqfn
2gxJxwr78aB1t2pxe3fIeHOnLW7zVBL4OnRqPS+JYc2QYgYKehiagW5sq5HgMbJeMVtO7WIsic9d
rNDnzWPyrnuvdnqx4t55syFwtLLOcHbBW0tGNTyjV1vf5cBlGtN2ieR77tjoCxOiqDytA2+uWQ95
YU3bZmhubDPhb9UHdyDyzNA3Fqss9kvjX4g6sCfm7aPjQMvSS0MerN65ZGl4Mal3X812epusKqDg
l53NVvcOZkP80SwQ3YIRT9Z9qIw9q7dtH8/2ocVeAeNejzeJxWYkIh+TvBex6tohYidtH/O0NjZl
bT3f2zR9J9KjDVyL9118FksYVjfY566oT9Yiwx5D1DtZei4TqzmaaU9TOQhxYg8dsQAeGUKCVwGg
SDB2Ue7jMDLOcrBPgMX/qrvEuwR4GwVFn303N7d6BOMKQx3QfzD3fmwEG9y/BUDaCyozVMZWpR3p
P8drT2+8LRH1egy+gfIQbIEpeSo9N3qQmCugxrvnurE37iwAcgTq/e47R3jhbfuqP9cu8FvpwZTx
um59b4qkS7m0BsgMFbpLtmNMvaikJL2lm4+qVVfHNCG8y82Nx4pKSdJ/1eWuRopgNYF3jFGUrKKg
ogCrY8O3Cgz5doUhXi0mR6yjGIgbQcMu+oK4eDxUnbihaS02U9JUSAD6wGfPh3Iez/TaqN3mHGDg
3MemfI8DIR7k3O5JLUiOpp59CkZl7WiIAmLOsTQ4uIBivehOsDifvaxap1ai+cGC/iJveonWVM9E
JOmn3gphtlrTupusguJxezDwA8MvLZ+o873kk6mfshm1iiJtIoszSX97GLaTI6ILYpKdmvE9gytx
zkbfYUdRA/HBeHy2WDUynxJhzv5ZkjMXvzKqN76ikHSdmZ8FAtejcCMGjy4lxEB6V8oodox8MqYz
iLyS9l/dDp+pBFaP9uMddxKmzni7L02RTe8yT0RntgCC4RxRN8l8zVbjqoeLN+toC0NABT0n5Wxt
LKvrj0g82k0o3OFR89RRx/D8AJW9RRTPsFDBt9sXkXNNdKvZa3mGlWZGdgfJAJlKG39xhnQ+jkRJ
o3vInxojZX4jYFAPrWqfiNZD2pcgPZEKl3gcHCcipJ8CommEodnLRBqS8MprjUP6cRDtc52Pr7ah
gicqR6ihqtS8DgO2PfhD4AQTAleSlKCPNmUjg+sJ894wn2CLzteFMbdqcqV9nkR2za1Vb2vO9yBK
+G0b/Z3tMXnqZkeUCl3SeqYi2qXGsUkLljwW50a22K3whrUVViQYm+oscJAe7Nr9AjbAxFN2qjs6
ZXMw5X5aAom1pCewcsB6+iEDbqEWIB2lrYrlaGXXk/Kh+nyopbmNvKp4RI9dHuPIJWw66h9dkTvv
iovLmzEL9VlbECpl6U8VvNuGUeQYhy4G5bFPcK4Hy3zB7mskZTixPvUojE7tcihahMlVWxmbDtGa
31Z1fIzy6RbWc7mzrDkAxIjeZiQ6DuroLRwsrrukFRdnZppuEIBPcWTeAmFdPTniDFEiO084rr04
815cgRMSgd9DX1unSk3No2yr9nEY0EQOgFLXy7bifu4qlOFr1UB2aXu0v70jxqdR4fpOeuG9Mvt4
Wzmhisf+s5sqovsGFLJkzfXNxlPTcdbY/rHxfrU8ZZ20XMeGqZvFnr/Ox7EpiF4ULuZLKMrHosnD
xwUyUzXI46d0tI5FLMbnvINmoNLhYGdYvykhus+Z+xbMEiSK4T0rgCw/SCNc1s0SAs6UvrQOehMz
FGcbtsYyoJtYgHJpLUDZSyoMdTQUV8V4zHViHdzGAlozDCOcgGFb9qwFslpAvsjSee8twgoDhOiZ
KWYCHGEiP6qK74XL43RYzHXb5P06Ab/yEgBB3SWo8x5EKXaoeNJTTs/p2Dnd2Ryj2if2bOPK5sZP
QvWbTGiX07Tadx6Cm1HvtH0zkT9WBvoz6bvJaaIufS90zW30tRho4XrYYiG7BskZ/zWjMjhPOvAv
qpgujYbNy4JUMhVtgg1SAt9tI+TpDSZQg6aS3q67BWzUJvI1jnHi1AREboPF4tTVaLqremj3QHox
XRnuiTFk2GO+dncmZbBN3LfvZtcL2GTDTFMB1Q6Q2GX4KoiGgUtLzhD7BJtYmcw1L/TMxrcMJnIy
7fIss1nkjls7UPqacIuC3VfRXlTXpb7RBX7eZeXJreH9drW2z8KRV1mai3dUUodmdotUKwK9TToU
dagLbJxdIdvmUSSsI4Ok+TJFHqkMAVosNyYqNSBuIjXpvNjxmG2axUw7hB3m11hSNStl77MYjs8y
J8xuDh/GOiKDYCAWsqFZguwb6olNk1VGfHwFyqk1BQxsZ6M69k5jH+JgvISILA+jaX53mkk+5Lp7
nhbAb2vhRamnRB0ipJgbXROfLVTGW5ttBbunYV4PfHQHp3lVLgOCKZjEe6We7kAoVkI6lzrplJDZ
7tQJ5OXGJSBkcaij5kGT/UuNUnHddk2+rVwQymkd99shNLIH6siBKsezkqPvspHwKzBgPWq6LSpf
5OSV3ZwI8roaym2f2KhzZi6G2Ty+gGf33dSzrvh0T2UPMJm6THijgr8ZEq/eOmGobzoHKeWkRfW5
qat+nTX11aj66WO/Q0e+Iv23ubaIzy3ca84wtxenlycSGPmjQ4uA11p+Vg1PvNsQSYki7LsvrtXy
VybFkGaP273WvXgZcCTjLCKmQpJ6mgScBGCI1gz1X8R8M5c1rsESBvZ0/aB41aOn5KtWep9Zo6xq
y8321PJZ1lLf2JOagnUmSx5qEhLvG86mmH7US7PKFsfCMXatQft1lsxZ+lK8HLQW50HcZ8+B+GbA
5FprYz2xhpIHvS7Nj27wDk3xSzhilbEcFWwjkzjFzGD7P5rC3eK4NDZB24U7nG2HEFNMOot2aw2Q
ZCIvesBA+JfVs2pzKBCsbKMmjrXDCIRGGrea+ZIKSmOG0dt/zWu7+KzNgsgtCO1z7hovXkbWUWi/
iUEOVzPOjo3uZKekzp/Chm2XJSwoMMH4qCYL4LqjpcSD2y54+8o9xp15avtw2rZKyPfBiOVWm+TR
TgtxZT965owv7XY8UiE2CSHGcnxftpUMqUZMByNGaMyvxAdvw2F0hgIxSRfuZ935HhnUpTBn4vvu
kQWoiUu1RaQaOUCISsWA47XiU8upvorCqTuKeRgxVGnF1tOnLQNEvIs7dTIneqCDUV9+sCAX9Rgc
qHGTEEiGp4HqxJhY2QZyv9gFE6fm0CMtLkpcLClFyzx59uzFZdkiF0Tgu3drizJaxmIQXD+ZgHFg
45NJHjCLEQIRzAUgHpxB8zx+c2z4fLOeeFQGiSvEK1ji1G3/qgiNO4AYwYk+zF+0PZQejD7eRZm9
8m1lqvUoomFzp3gBG4CkNKLUD82u8pVJ0TZ16avSKU59myLmKpXgXWRIIIjTUI1lH+cWVbu3FGtt
L2PvxLxjD0h4C3zmq25It2ZYFv7Qpe99Z8cPLrKfVWNDzHVZLB2jsntUnSeOonWYTCaCMKwZt6hV
lwQsmMv4yhf1ZjobuUGApyyGXaiGN2U13U51GckdqU0x1HGAf7qK7d242FM6hdomavXDfa7vO0gT
ZTnsGvZYtcAXxsmJLRXI3Zjl6pPdmsfYwgntQFd0d7ocq2Mx0j+b4BAN2DSgnY43FJ7OymnomerN
duxNcQwYbHvXbk+zrj/ObmpciJgXm77RcHErxUXE9tNdtjhZF3xpFEQFl9TCVVsD4XBlC48rAfo3
u/Y+WzqKOrY89k0LGV9RctCbJd+B8IYZmMYhmPFUGUH92SxrPC9mv+3i2Di3qr6YarSPBFwckNm2
N88vr2tgLjaVo4pKFQaXY5Lq7aY1yMKCUf9cZWb7lDWJdcytjrKilt+ai62k9SjT8Ny45Vfdzdxt
NVgUCVEoUKZw+x3VX+OlZrY6FnRAyqa8gRVfw53DyBcwJ+A3P6Jknp7iDPJFOrmLiCN+SJ6y2pWk
oGbGhiHk5tgTBAFVh2szYZSeo8k+swQdpiv15I0gn2KVAD19RK1Ks662iUy2VXtIpByvaWWEeIgr
EOdVLR61JaPYMlv3QGKsAA2OmZHNsaQtsZy9NcAYXL/9HgYqyC5ZhHTDW2sNKh5sQ6UigPyms0uN
nqlNMylde7H9pqa/3AhTllYF7CvNMbvoTf4eeMXnXlIpmbKXNjfND+YwYzRFAAnxozqZcviLTX60
wSuV07+YoysT1sayTQKsYZjsBAbuFSVuMAuh9dRIuZ0ZPJ9LBqQpcn3JkmkXjdaXqp7iV0QHn1zC
U0D+Nt8ktc8w/eAWrjgTvh49WAzKBpqys9nTSnCpsRyAj39TcRnhaMjoYInBeg2CN7ZCLzlloqeS
OKhNHKXXjhAwuhrxtJujCG+pitMDK/mzKiita6Cpn5tK58rpJondu+5XQaDkup6RcUR22D5i7Xo1
WQA9iIrQw1jfF7bubmnxCr+2U2sTuMH0OccsaSnCqqco7WkY1a+p7NtNnTb1m7sYEwJVjde6LvVH
ZRSfcNdVt6lsvxc92DJTJdk+VZrzcZ7MhWM3a5dywgmSqtnamWzFDm3vJdi4tPYSjjdLagojIQdl
DCkK/izYCCfBP4NlfCGnV9OuQU7tB/FMhgyJzUyTpn+/NSOhPaLwXBHNSZqtNUWXyCyeVTJ+DEoS
3CJAu2cSZk5iKZXY0K1YhbPJ6zwYvSuTkW6jjSPF3376kPahdRumWSNngbdX14plMIGCC2N9eI4w
ch7sQee6We5OVdA/697RsjP9mpXRvnRK40MYqa1j6vlbQxNmnwG12DWl0X1w6nxJW90MNp74FZXU
gGg2xoY1QEkSRarpTYFJeY08XOKu55KVvpFZR3TBjNTMy+XR6WBWsbN37e5URiRBeLw2npB0tXSt
ExwQsO56e7t/4t+3b7dhhZR2nfKP6XwLFHEP7eokL+bNfck+2n9RMDYJWVQrsDt9Af+F7tKmY4ER
b+K1RbVqX447BUNgOgBAbs7KvcbqGXE74SlJs0FNu7c22+1le3m74DVbvZPvuQ5W43bcmjvp18f4
Ft+GV/eT+A4shzUx5Hq8ymBXcY5yN3mqu20v6ZCQibVzv4x0tQ76MTtNN3UzX9o3IozpWaa4pGDc
N2tq20FLov1W63a92lPyx9OKUgRPiX6JJuJsZBW9RH21a6Gn4Z+in9lXbnUAmThAk+4tnPqNt07E
pB1dVVww4pUXt4/eVJlTpZT2lta2+JKyTiA6hYIpFl7nQF3+nKUYYMsKVkA/auXDEoR565X+umQ2
t2rIPnIj2c9DGbICjbOPlJnXEoAJ02xU4zi3rI9isKmeJSxGk+IksIAUvInnj83WxqO/mXY3gkPw
aPq3tAcE9XxzHjFU1pWyN7Kdav9+qK2q9mugoD/uOlHCX6nCB5SYSeM7IN78oG4J4V3u3m+lLadG
T0qWQdfNp0FGOvs5p5K7q82x9L3KLmmpc+u3uw1NlMMsh00C0cwvcwfmRxTWHA3aarsxc5/uX5kD
wiFj2VAxNvLCDxJxdugj7u5fDMqh8OshLP3lHShlar88XhUOhTlcOYUycv9+CBMi04OYw8/H7reA
4CwzAjN5hpfZWF6zLZjFgzmo5/X9rcu4YsNJ63cdGhXGnL7ygzYs91OXNe1Jr8x+TzIsvxJRQ/ef
2bZx8ePWb48lNdgno8maNe3UD3NRR7vGMbE2tVHcbZjr4EhpdeGzLyr8FqNnViTzHp2juYpMM8Iz
RD/bzPRfD/fHQqfJKPOVJ2351O8H2rbUUWMv5TjaI3AcEoPXQmdCGGQMm4sMFj9dXgiWw/RDW/j/
AwBepurb//nf73/lMc0Qtp/x1+7fWf4oL37Rn2zeu/f/9a3o4m66vOd850PMH5//qir+D9/33xkA
7r/AzRoGMlfHsIH2owH77wwA41+2ZUlhmFic/ob/C/kvth0Cnbnk1ZFwIwv5G/4v9H+xAnAMJFr4
WGxHuv8T+L9pGr/JCBEKSc9b3pkthEdH6TedHEHfhPtVWM+yoYwPnuo+E0J78fKOTmkxBr5rmBuP
muae/Fv3kMTFMRxhXsku0g+NaQp2gBRP8Z86ed+dcse4ekFHp1ur3jPSr7nC+m9jHiBlC6nypDkI
cRWq70O5rJKm6poR2LF2QhJZ2WJizQZORBDZ5DT9NgJVL5JP+lTuUmh2G9wQ7kZvnKU/TcZYJ743
XGq7UYYnS+UAKm/sEzHdVe3nvKaozLzr7CbqfZS7V1H/NYxEtO5c69kuRhLkYup9IozSTTDjidSD
GWG4Ph5pT0TEhcUE1yztwCSlujZrBZxb4GOeFmQXonbS2yjRr1gzhaeYfsMKosXkG3n4VcP97utG
0j7qWbjrOhEfujp4i0QSX7xyiC6ke8abzqCJ44zBdE6cWdFEInwkj/MjKlg4aEVbEU2UaNq29dBr
IknQIcm2tENjJ92jDYi2UkQHF4v2Kp6y7sHEDDN5EKhkOjxMLSzkkuJcHsTqlkXzswteHvtzmj67
+pdxKI+opodvDf2luQ3YVvVU4T00ORpBnPuJgvGGhLiaSttOlWB9KaXlm9Q2X4vAtTamMb0YVTGh
FGj4QWUNRnciiykYgg25BSdXqfE2O0vEroAnWo5peVx6fXLWsrNn1Gga+cHC1QRS8+ZdRCUWIp49
ddFFlrN3GuOnPMhObmDVDHxkF+n8wCSvJdsqEH4KewxGqKRciUrzDlOT+oFnNigb+CV1YfgEIkYn
xw1D9orx1wGo+KlbDnqk/j4wOKe/3L1/9f68+1P+0937FwIr0TETW+f7PQ2jwTofxhLoRb+oR/79
Ne4/r7p/5X5zzpnp6tB++u1tWInbQVvuP9aizf2f7+LnW5Gc1RRbUF79fOzn836+7P2x+12UMYQZ
6Hg+7t/x8wv3u2ESUjS53/zl/f14pja/Shv9axiyrv7lib/cvD/x/jIzOBdk8tDAzbxcwyDUz/dD
a5h4Q2cXKaWa9LMCu0qRmhLMMKWdLz2Z7lK7fzGJk0gh9vw8aGicgMXRksQRX67J4FrWfjxG08zY
iQAplnq7P/3+aO9iKhGgtKgjWr7EOtvoWbklL4dFkkjq9jAN50irH+KxLNhucioZek4eMN678/2W
wHlNjChcvM4cuxMtel95aj6yv1Nb4OCrIi3zlW4cQI2IM3pjcdaWg0dI/ZlyR2iKasO0/hHrBgKo
5UtmZ0IoIiojcLTpVGiSj9o2w91QKeuspViIVlQwArwW09MiImnFtIroWpI1XWjDOkBHid+Pk2yG
VwArgKzSnqXauNybmuBr40XUl1JxoENgn6q8INBAsTk2opT+yvJ5z2MEJyCpaERG8JO9ZEehGS5s
K+kVZa5+1hGdlkjIeC6NvWRfqfQTMsSSsTJ7J+k73wsQ8kRNT4U/O+DuXE+eWpP/wUAftL5auV1B
LcsqvmLjwjFOytmu0I0K2EH6Cg8WGGut8l2LeQQSQW7i3afIJmaKvDhTx/NEM3Dv5eVLXkzjuVwO
CEfQxxqUTbDHjRBMb2qYxYmUlNxXkk3aLVaWDfgA+Is+lPI4xiUsxoLG4nIggRU9DER4ZCLGNqP9
7rbwrQuHHzjETYqpLS0fiF1FiJ2d52CvKzRJDZWrHa2x+axNxnzWyeI4t0meHmeMxRAD/34cZk+9
0i0XMOjytGQ50e+3vtQ4Iz0X3H12VBocgRg/KR8Hn3zhqZ5M9AqItqUPx6rLCR0Gf2fEtOoHMg7O
gcc7CWctObAmR6v4TEbMKmWYOE8jHMEpVwcLVmy1gVsqtgXNLqhnyBErIV/D0LaQWrFftSNoq3TN
sofaKvOHuUVmjLip2d3vWlrb7iZMGqtBn/IHvJzlRjlkY2r0HG3iHVfwZohkoxbUZyCtHSgkZUr0
ehoCXwTDlR37lC4ZNIIFwxEaV0eiDEdL9TFm+3OAIXqFO2gczGXZOSL9ZOUv09Ifp7nwreXBKcDJ
GTZq2M2Uvbd1R2bhKlmeo1rWq/dbPx78ef/+jYleRn8/87en3++a/Hl22Kiv95d2zM6BQkeU3v2L
P7/hlx/942bBOr0NzIh0gf/7Tu6vd3/5OYcPgNckqNahHYMf+vkmfnl+U7TG2kTgSAIbOSIrbdlH
3Q/usq36eZcVe4M2998eu3+1H6yIGDaqDe4ek6m5bgIIAEXoXERfU+DOxm0ZJFxw9hdoUl/QZdQb
HeyuPTuf2Z0NgI7w36dQYNnLf5L48Ed+myPR0lxAFi6exfy9oe68R689APxJ/4u9M1uO3Eib7KvM
C6AnsANjY3ORAHIjk/t+A2MVqwKBfd+efg4o+1tqWdvfNvdz0WpRYqWSSQAR4Z/7cYbKkwvncGGQ
2Vt5NK+Ks2+eL6ei1l81vz05BlMOQujggD0EN11SllM/jE55TMrlodcJhRPl4GfWklsNoWpA/Mls
U4Gg1eG4jMhn5KcjRxZ6gIGYqg19hZOf48ZUcX+knahz4yrU9bOf0tu4Tl5zQgJl2M1pt+t5+Yq5
uuMyyLal8TaVKVpLkrp7wgQFtpiLazR45/ruiSgJSf/XZCQ0zjLcH0EvYuS2GgqzV+8mxZKdZQkY
qUL7KOpixHPOFEzO3rFJMgMXlF7gU10xVBOYuB7w0xJYZbEUwM70ioa7VJwYRQ+7cux81KKxC0BB
qa3/8pRBcWBHYqsobuYTORc0TZWAVWmcGLMEvfIVOn5ij8vOEmKO9KajrnFtINZ1/bxr/LnhHDKB
w2HDFW9qama69xq/h1Z16fG7MKXIJMV/dscoO0n4EKb8sx67U7bYB/rqKJczv9TmrSrEo6PDFsHa
cFk0E1hA0b2h2eEEi60xUrgws4U4QpwX7QnQeh4qTfMDbcyeagOj47yiN/Wr8yHXURKwbrv9xOXJ
1su5W2AHXzNx/ihf3IHenTWvD5NWdfiMiEF/Y/1m98fkoosbMF0zTlaH2pl3pg/IEMFkCo2JnlM5
QycDAM5PX38YIk1C/+J6013t1nEUD7TN6IDHaWw9MnOm8jdleub1rwTUfiWDf3SrrgmHDE/faDgn
fzWPW63lpS3lvBNXOmjGS8/l2Ctf4ADxOSPkKFWVrHY5yHOroqUR4lDiF3LXV79dq0VLjgdxhdN0
VM0ngY007ER1bKH0ogr1137qXIt6SC4QXA9+yycIoiXAopyBZac7mbHnlalGhnsMQRvd/KCCerl3
aAFvk6y9qIlrifHmkdQ1AI+eC9SrBXja8bEYzljadIzMDrvl1YZ3FWOqdKztmew/+4k2RA2dDiDP
YmiDZn5Q6LqmyTcK26t2SVpoWxuFDDM5X2eTawJg8w+Jzf/7UEEN+aw37ouVttxSsTyOrTCpGDGO
yeAoAE1k6Ur3IpeyCX1xxniSR5Ve0ZPEe7RRWEtbktClIqKQ6XAczOmow5QxYzbVNLiEpjiOiMUv
vt0/M8n5nB1idqTkJTRRwzxAPWpMy9lpPY8Vm+QJsOhEEtIDlYq5243oQXmeO5OARQc6uM5hPrRN
dmD+46R8tmsJJcqYDnZpYujhKbXpctZVmt06FELtmiTx8LVSPVFTQkTlfcVZCA61L99i9O3T1M1v
E5VxuJ1pUmXWfg3S6p1tyq0N34BCKoqM8OAaR2emkXlO2nxfUiUd0/YQFgvvO8UxE9hNoaKClrAC
eNreltmLnVPMZSS08Rp1QvmJz+czLEu0mKmGwaKFsSuSmipTaUSUAVy2LQ7DnMCx8/xAULXfAb4k
Xs/kqZJys0osK2M67cLAQsU89jNt3Ot9hcA8yQcmdh5z7BHWKz3SicYMdFxsiIO6C3xbYt5l417O
Lr3Fn56k1Jl4lH9kSEJVhkGVTAmKlV4C6nAN9Lu49U+e+A3ePD4qt0A3lJJ4RNbwsw/prY4hkzM3
H62hH8ouL/aLi8FB47eR2pMMTFV/Sfs67X94W8GtRVYhLNX8wQEV3tSoE7xfSbV6CYNMtnbxca19
pOC44go2x0vr0naU4r+gSYhX7YR50Qfq3H1npIGFrB1E/4dkdd9x4KAKWh6oh+2J120SYN+kb3rZ
9lEeI2Gzf1olRb60byRbcotKXTC/FCVtBVtw15g8fsnh7K1x/IjUB0j+rqBvjBo46e0Waf2mxuRb
9x6OTLKwCDlnnlRTsvPfzS01l9N04WoQ17Q2PS9Y4pi48Ghu3tuSRcnq+9+1IuBR8EFjEBuNMNlO
n4lBxE5jirrm6gkgOAeJorgzt5YTJYqfsc4K6DOOxug24OUGpjtBQqxoNdgmXRKEmMmExiInz6xq
CKuN1AdPv6TmE4uPXoobrgI26BQZKu+hnLKLFA9yGi6CASY4Iw0bFcDWqzLncSKsd2nkL6RCjquj
pzt/xiOaQ8xdR9rUqMI9jFRtcNBsbDoqSruuQvCT4BYIVmMYI0IYp9FSOh8WKk6wiZ+p3m3j1J8G
dU7hYE090Ql1FbtNGQi6S8OxChqey9Pg3FGIEAwaKOE29dydtej1/q72KjzBjfNYeuI+K7cesSSh
VL7svvJSHjFnYQ2f7Z/OmogHS/vlFeNxIB38MDc2xaocghwaOTAKH2t7fGtTNhYeUr8h2fkX9HGS
6gi0rBl3RSLZIq9wsraODWsv6b3ejRwbwrVWv6bGend6ZBIeIjPuvTiL1pRvj2NI0MhYtBHzS4SS
7XtMcVgYy9AZeezWW+il8OYAVg7ssDR5dxUJFQyDO3NGxzLM8ikp0Wjkc11Qgb3WWZRZy7Anzva2
Ep45VsnWW7TeVhW/10QS1OfYgPo9f/QMdqCoLiQhUIcTqk6aPtBl+dMp17BNmf/XvKp2hN5O3auW
hXa/8cJHUNhpi+clVVgysDIVmUVfmLWsN2PcgijJqg9gaAxqs4dlwoJhYxBVPdHOcWkP/dLaCG/y
2UuZfXxvuQx8izurZYHWUw6k+XbUXW2fBgqfquFGHgiHIbjbFxPs6CFvoCP49rhvHKfZ+1Lt/QxK
Fv0W1IpnKmq79ZVSuXo3OhyBZixbNIz4t4u3ADyyzavRZeyIG578hR/vmtZfDzPsaAJP8R1x6ttl
+m2bfbufC60ElZVZe2/Fvk1N0+vAnA0IrfVYDuJlSVrz4CWc2NPhgrvNvJLmGZfFdPrIspU5l0PX
GokTyi+9K2OeiI4apCYWq3mjoRNN3XZ/aX31S9KfsvG7/F2dUImddFUaJYVRAVO+qajhgcWNsqH5
MT5wi9Nn4qmT5Z2s2vOOdKyzjQBOTMRo6q/b+7RbRagUnPfcq9a7YbUo16Ggym2oy6jgqV41dfJ8
NEX1UTuRXHPzpE3pnbIk7EY6KYICi0HpM+Sg3dDCJrc5gbs+Zn8dHw3XkreTSfCuHoOuaJ1HNVi/
DZLTu1lJm4EeLAIexSNwQ9Fds6+rMv1HQvf0QMYHdExr71NikLucQ+keovm8XgZp7hru/jPDceQG
fvQlnQ/T4L5msc/u2ijGcCAVEGXmtQ54qAAhc67Wdo7KYlInkqQXocnnsqKhyV69dtf6OQWxTvGu
2ctjP3aKlbZh7uy372jfzomQbkoAODN+DggxoW2s6tSbxsu0NFctQ9lQb00vsBmN6qDzFkh8RjJc
+enAoqjJSy9ryohGLFpE3nfIF1Zk1g0NS8ys07ii4MAPl9mRmEoXICfYvXdjczcayYPwrSL0GHIF
5dw/CXnt6OUIEIV4VDevUWHofPoGrd6uv8FKCxBy1rwhlwh7oYy+djE1RP20/So44WC2uHE7hD9S
o7dOIeg8y0neS/vOtvwru+gvesLbYVN14XOCoR3fGgmRaaf3Xpe5I2NZdS+1Pz1ktfXSmAM73p4e
yFLLHnIdYSWpFzvKI12Rm08+8ikZMQ7mY5ilsJ4dP0baOCzzBP0m9o61llyE17hX65A64a4m+Xju
PLJIBsG+rsTyZ1BaC3Vl57T2qdFHmgOG8ibvcDRuT4u6hj4ryeodO0T9ZD+NxhupmjSIpyKJatO4
mUt4LGOSmWylpRf5mvFVY2K+4hAECdNfb2umVP5qVwD4Tu3My7lJfaXRZkG+kQku5sOXEan61Ukw
Z8ymtzKZ2+GgKr/M/HFoMiCPUnqH3sselAE/e2kB3zMUtcJa/qKda7pu5ED4fQiGtJ5D4YJn9mqP
wxeGxwgrQclvsSz25MePc8GiSA0Uu6JNwuqpdM2KiFOPE2Tsia2C9rLGoblrmKtj3CEuODw64FRl
wZgY9GbFt9K1Llnq0SLuMEPHq/9k4FFuvc4L4gVYUe5rT64vO3h9lUPzxKnCNOKv9I7O/WlKiyPO
liuvghE5Agplad0A/o6LndUaqJpsGdZOhs02H0UUM7V74Fh5omHgdyzG/KhwfvMkxwFREhMi2c3m
Y/XPzbBiT8RJcBhZCyN/yChu9/EID1X/lHadce4SDj1wqvWrYmwJoCgmE4LuOokzkCzQHlvnk+6Y
RK6bngYKwC9y3EBng4MWR8Bjt0X58aeGXczyPrjncejKvasWNsEbpDTngtLpBwMX0oBntTG/KauI
iJ2yBNYpXmCCVWRfmHizWtJDLHYks3+5wlCYtOW7So8eHlgWOyvdJ4P9gW2W5wdYfT2L8Tq77uci
6zzwqEPuJwDFQ7vc+MjLgcTCHixVyopF1pRPjKON6eyWdTqOs/PUxqCf6DDG+tHTf2Xz6K8xU0hs
jldx6b3IuB34jEvUmg23bA4cnkVpQByvsbt1yT2tlnih8G7PQjTB2nyYKNR699LmJDBA1FWXVWkL
v6K3bKEoHrvijxaRQhezed3pDUnDFcKG3HtF4z5oORAfxPZzX841MuASI0NYv/xVviwdRQBFQrKW
e4gMsbk5BLpii1q9rM0NZCB5oS+suiOv1exX9uZR2b6U0PlZTxByXC3f9xYRvhwsGFhozAJF6oXN
KuLDOBVPpoyHaO7ZlhqifGUef52s4FXWbIUZzSDbEBHNL5d6ye8TfmNI2inr/J05sYXuBRrETJf0
4Dv3VpP+xsF+OxbjE95MN6Iflgl3D0mduzLlwDVG5mcHbYWMmkOoAO5huJpOG1iLeso5mZ2AEzwA
tzmX7nxQnnFpRZweGPdRQYYhMlVYg8xizyzyBVWUoKTVP/TbTYoeGS6cF7GtWOcJLN7V5O6yH9CV
t0vNwl46LUzmzNjfK7yr6aCpYEisA+VyR49eLCbtIJb9nivTZ4J6EO60n1LrZXKkzRXacSpL1t/r
hK211yxufLx1zc9YjgczmR49eMODnL/sdZgPCSn11mtI61D/h50MJqK58cJj/zdQiXlfN/bHaub6
kWUTR0neLQFDlVsuiz4qFtxFGCFIzBZYdLttdfQW7U4wh935zQ+4/tjt6ieTHNdexSTvBrLWbZfd
C2E9Tfm8NTp2BVK9+9oYGXNHq1x2hR654KIDtf7QLQgOMx16SevjIbU5KsrWMnbwUCP6jdNrHCdE
GWdOOlN1S89ZzH3tkzWdiEPXZv7WmmYdJbVu4v+1up1uoNq6sUmEqvT9YzGQnhIk66W7nMzWZWst
wlRaX7bmPrX5cJtr4ESrbP4soYXv9IWGS8fE8tx3F+TJkIBpftSKx7H7kWJPh1hqfhCFII3HqFVX
A1F/0YmTM3+xx0wfXYfhoj2MxMqq0zDS18THzaF8onc1jTLb5tCmBrbPqGBMTsZuG4L+WsetLcPC
n+SyI2+6DuWlvCOk6u8ScsRh0k68NZ7YNcQo8rOVfrRTfvxcmF+ZHMo9no2vnoaaY9IMoPXwUIbL
EDOnYnu5c3l47mYNDFnOAy3Ueg1dUpYAtyqKBvDdC2dpKVZhf4gp/VB78sANtNPTaTj7uVInUsF7
T1nqmOW4wtNmeV56AvmM5yEwUInXqyY9Y4ykSs1i5FR5zSEZeMeVvdI0Werq2tIuHWAvttfFrZV2
10uJeNi6WXVwkY7P5oj60pmvFV69iPoq5g8O3B+2rzaBWmvAi9trExAC3T1yx6Aa9Nm9TxAG/1/b
YtzvQQ0U2r5J9c1/7RPd0P27Phfvji3GQCf0PY6Vf206z7nCfpV32/EoJSlUiiHk+XQoRPnJyeqy
ipOxat7t1Pg3Mya30J+1j75GCxtRCg6LV5iBmXcXjdhPMJNGihabwrcKOj1toDdj+aWw+u3s6WR0
rJudSXsIkA6WE+uncoYiTKpHM7+bhoXQSIw1vI5lH9UarCOttGJ6qhYwwKgMmvbgmcepg/XQ6kAI
7Iz63LlGNxd3HmrpoaQzhwtqYlOfmxdlOU8YiA+21w+EV3IKi8fVhTmJkRXyDyfo660EMsCsXYVm
rd+X3nJlpzhVa1zkJ5XPFwOWHjVaSI+2qjCS16jR+AW7WUWmKu/XzPhkNmXsXMDKy7wvWpxteqZQ
oScihkr8aBNfPvBsBuAbI6L4zPXTlAKZnINSRA+c8tz8ThWkwMisEC8n2j/IcxdrxUlfSQoZ5njH
oL9jigNwPU11dg2xg5CTI1SPTca9WILcn8dXaiPpLu8zPuBswC7Yg51u+gRyNRqEwUWN8zZImlyd
6Ou89HSYx1Dx4s4a39zFOWhinO5UR7zecnptvwgK1uZRgu4iMHWoKH86T3QrBowHhgOrOPJnN3+6
XAkMJI69SEaujw57g5XLwDGubQAOO7lUz8M2J/p2SA2bxcouwJX/4Zj6/vr737SbgerP7/n+I57U
vGz3/T3fX//53X/+M8XQmoSEEtwKvEIJlHoNijXN95pnPP7lZf74r/7bl/RyqORi6QwmJ9tb+351
VsOt8G97w395lc2qB3IlZZdGFCyJ4+OYeZIN7/Yj/vn+/nidEnMdGGUflNk/X7ZtB4q3KKT++yt/
f/3HN37/JJ1nfybYr6Pvl06Qnnhj//yv/Pmf+v7gvr9MijKhDZFw7veXf36iwtbLgzL1K9Vqz/Fo
Izb4aJUqrT9AKBBiFg6FG3JqEe/GZDfmGieXkRVzptEWAw2LrkHsthg5FLNnvr+BZiNCb6afODVp
9BBg/2SPEkaC7znnCZf2Rmjp8idHflKAVdrgMx8mqicWHvNFDuebaT2kGS0e0nBeKJN3yvLZH5rj
YmJfsXGWjz/GHDe6vRZ9YA/ZjRDIkMXiQr3XXBjyULHK5Wps0p/bCKNdgCynQ32pzfWTigR6cRr7
ejKsg491BD4OAPA9jQw3ZoGtN1+hfZupnELKI9Kt3Go3FfGdMHmgpi6GAJOaO85HcuettYvLjw2g
fwvkDs113GBAQApS/wyJoYiUafWBcg4DI/hdmSeXWa1j4DgFg+7CuJr64gep9SqsGHGZtRtJQXzQ
N7vnvoQaJzPGNS4X7c7MMSVt4K/aOyCkkRx2lk8TLW+ZtDdsORpNqPM1TpyAPjXOvR7kdVu1h5rW
jShJzD120HdcOJwc+n0MowQ/F0UdcxdHamoZmVv1S5E7X9VkzuHYLF+TW0BKyiwe3CbltKlkDSQ1
XETj+pZI46nK2d7WPMmIstR0xrwOAhV0pkUO4LdhCBVgWraP1EHG1LDDCfFaBuipWmtsRt6hEVi7
QQrEsdJDupUBe5iQi6grAtqVc9wYXF0/9ZPl71ZteGsmygVcK3uaKB3RnDoNGPa8r0DEENJcxlGE
6EI55D8WFjV4HBtLn7SrrpwJe6kRKst+bJA4G7pDSAQylS/W8obHGBlfzAt2r2lBWti8+Qbj1hrf
g42zmZHhHZ4752WiVgjykANGI2/2/bLn3zJmApSOB7y67Vf/pVvrM+CVz2JWEAmYWlrJ8C5m3NW2
nltYd1wI35vFydnKof5iNrz7g2r1P8qBgixV9gDE/w6rZI7rGCSHLA9ipYPB5G+0ryS2llwNiFOA
XM1dMWr+2c2YLCg9v8sF7g6FK98mOUFtc0kRYJ/EewiWzqEY6APWzFPXGrQg5hAZpByu9ELz7615
2c2JW9xmXAiV2z3yKJD/4Y3rf2Ppfr9xR3A5wAI2HXT/f0VbrapsnQWN9sQgODtpjo1dAzlvN0Ph
AK1JVK4DRVKDmLm104RqNZMijf/+w/s7sHB7D+gf/G9zPnrs8v71PahGpc6cFBCzhn65JSJzyihi
PbHz0wMfKNixAqpDOvHRA3B0UYM4A5dLyvo/sCXNzWT5V2LZ9j5Ap/lkT4WnO87fOMxZtcB5ylyJ
BT0mE0Ks97QFIzrBQ3Dq0rdxxZ1c5c6T7kn61jN9pkNPBmONST/utMvo9801G/pditnjh13kLOZU
CESW5AmN91O/xJSZxZZNwHLqLrXWUcDpMgqHttqEJUbpqFL6p+ON43GumoPVuHpDgHt9++8/8H9z
tcK3AVoJ72LDirvbB/EXntkgeo9GukSeHN0oAnzKFVVfFITo0t3XJBYSayVh1kycJsna2EZ9ooqQ
iX6+slGfr8tCUsUnJuuo28V4gutFwFQmxF/reDwQmDdIT0+PQ0yI+fud/3//83/2P293zf/8P//7
5/y/5K/q3/qfCZb/3fy8/aH/Mj/7/xC+7VtUDmzPqj+dz/Y/XBdzs8ON90/rsyX+4ei6zoPB5cyO
XZPX+S/rs4Mr2jKEyzcID1+V9f9off4bKBE+oIsfWuCnxxtqMgj+14ux1Z20GRqZnImHU/4pUYPK
/pBJA3prYvRAiXLQv1l8+P7q+y94nYh0i/Qolqw+jfrXd5Tg+y8eOUoCcVu0QHC+D0S/3mSKqmYr
QeLqc+eIceyjF3GCiFK21zoj4MQsfjkdTkcehhcB80uNSPTLNhFoMSXyx9NrNIhQzgZRoEG/hQyi
oHDJ5hqq9K5sqawrOdZFi85S5g3r40jl2aFe16uB2sudkzn+KdYEwqdXTHhbQrzDDUh7HbKKvznH
gH3cZlnkTO55m8m8ivlcwokIcGYABuUPl/GPrnYccDQxfXecz9SwdzrEPKoEcdEw6Q8MbylDfOLO
zhzm6WzYMXPSuB6jWTPTXS+pAk9OY6vHO0op6Rhrpr2hKR8dgO7k7hsQkrFvIV+qAxacZfKp49bb
DW1aUigqfpnGE7m5ZY/Tz4g6bcmizmEAxLKo7VaP4V5lNTLKN/m1Hp8RAHF5x3YbecayB8Nem3V2
SGX620ndhwx36KnHtaAAT0S96WKQlndevZx6PUVgdgBGkfQhi9pd6cYwHmhW6TyifRK9WUXCBTWC
O+GqKSnaov8uvkwxO5jEkHHEkOXO1ahmp8gYWTjr8H0wNFeQWnaQiehgX/k8sjh7Wst0oMpmGmm3
pU20gv83rJ+dsZ+b6dfsgyWh3YbDIl2tMC7ysMsFY4Eqf7QnP6y9RgRVSRNc06OmUBUqYAxXc7S6
xIW9No33Rd9CadImDEpafl7ne7CoyTGv8SNkrvXkFy2Rnx4ez+hd6EbXTnw0Vy5k0Ctpm7/GtUAL
w2kZTjq/Xs3W7tTI2+SswGTmAO6BCydHvXXbDszV4CJmZyPeJQvsqqwZ/ZFwWk6MYlSUtfo9tciM
qFMjefI0OrqgPARGY+KFygWbsb7XboXBh5ll8oT48D4PNmMBgfkh3/QG3aHMdMFN1I20YnAck1pe
HaA0JOeyQz3I75ck93kHAnosExt8E/Yz2gXv3rDPtDoWQUUIOxyR6DVDD3rTbB8cmdIRbzRB0nOf
eRj+Toz3F1gnfTB41lce68UH0MSusUHvFGdrYYpC2PDa0lcO9N6TXMt3vRyI+ypFVEzF5BeqBwl9
c19Z3dE3S1L9GqEycNzIvcuBLUyxtxmlHAo3JLXMby/RAK+IEUtUUqGuLMZeZ+Y1qnjZUapHvRY3
T0MYoV867UCye2wP1FvfmbOzN2xn71gD51nUIDbCjDZarRIHz02OtWswIKjYR9QCgZqkPBwUua/z
AjEDoqNhkgTMk+xi6OoW71YVWYFS5nRTLM99p60Hu26LQPOORqHJR5Nvv6T04Anhvbujd+omsE26
5l5DuribCy7kovDHq9qwfwgme2qt6oNDLVdwreqRzTp/T+6Z9KFUz2rCVDBkbbKXQLFiHbkfErPc
UpBYSPpAlOTz80HLD1RMc23Yd2wD1tux6960MXlNrQzjtFUt0do11amNvT3Ww5Bh/Q8cAqjyTr7H
4Uz6fF0iWTr4XH3xKZG4EP/jQlH2xtEtQov/neTjefDrr5hKvhsD68huYgiEaMRBoJ1pGqmXNQkN
gWc8xh8UNLCOdoS3wRMTVLcYrvQYrIPcnTCgqaO9coizcv1qXZ1bU8U107q6jrKh+2EVDM4r3/+l
GuttAIh5Mkqc+Yy7bvXFVITX14aSLFHDbmo3OTwNSx5t4aIom0fk3i/L8rmAFGPQsB7j0e2Ooqjo
BFPJxZTmFZoL+AcdH7VCNmvKqd97WXE2WjxduTLuWqIkZnykTrc61MxRcZ5zDiJjfsOZrF9f3Jlj
atzBS/NW72ta8KgYLBFEQa6TqblrXNkc0wrk16h+pqWXUhqFvlxphPKT5dXtsy0M7GGq8Gb+BjCQ
Za+frWq5X1qEiU7HpFYjIO1qI+MqVfl0zMT0m9r7KtIz6zJ1/gJHAfpKOjfBWK5aRM1jc2JpuRfW
Y1NV9pc7vTgqf+tdIiyT8m1MdKyaFn6GIBfTr94vxvsyHR8Yz3pgsji+lKZ/1a2cjQGEf6gtj5pd
cDmcRTWHM2fndi4wYsX6WXdo4KzzmrSg9EOXKo0dvPZ614/jz8J+lYWUjyIpocd0PFWKm4XWgIOg
JxIxU7yY3f1AfD1yCCISzRvqaCaCtPN/0BmM14lcjPQw3yzKfBRVkd0YScKDucmOPSri3tU3XxVg
LkqB9EhWzYcGOCcyc4OqV3+K94LzdcDu3IwSZ35mfPGmrLoGDsMBesIYyPXxUXnQ9yrRv0NF9OhA
k6BmdXcK+jwFElLtXXMuuflpvLJ1AKh6AlNkIQlHy5p6M10jvbJpFkUGxcFiiy5qUxMPsMdUAS8I
UAvmnhhHqP2a/Dyyp/HkFQDQKn0qTrLk1+o2jP3KTT9P3Sx0SC45WTee6YpPI3dkPJKBJTgUbDby
Zht7doysWGtvbWiVXt1CoMNjfRZGzrHLnMJZ+vU1noVmp+zu2LQS2gP+071biRd0hjdTMcpaujIS
JmPGOSP9WGXmz2QZQ6bcN1pXM30xQITVeg4ki+c54dGTO2gPnG7uJi4j0MNXWF25jVWn/aRAxrQm
7ckX6a00IUutXX9Dg0ver/3ZV2qJEgWUqlvWt6zm5qWY1T9KmaIDl90bq469L8llhLPHYuba5Bzo
PdEogUWTM3W8m8KTtxW81a4mWg+0EMw7Ix5R6eeyz6e90OhtHZ1tfN59QDJDPFlcdW5t/Zfq2WfA
+4CG3KQH25V72E46c2RPnGxZrJFd0PLYgBIJXMKHdxC58KLb+fPMTHdTHPSAbHl8wyxkjXrfYzrv
rtk1YWUMHewVAtqDdfONd7kEnb/yrNY1+dLZ5I1d/2BJ1zwMAHqdtio5LYqE5LWdnrm9NvEaoDRp
LRrCyjjAfoODu2DoPnnmtUXubOdlilWwlhoD/4wdKRyM+6omiQ/yhIosf58VOh2L4D1aamTQtdBT
oSN2o6lztoPS5SvjSsxxHoKooFvOr44OxlFSxt5lsJ+4PukPnUS6WxyRhUQfztpYeEExDfqJxZsr
w+xDyJF9RDy+ZGt2ZN6WXNH/XGCvadjAaMYvEAldVOi43pit0hjchXOZTadG0mdYjnTmgVHc1+Rq
WHMS2ILUKZpYGiPF5wm9gHnh9ujMqSjVRHdr1tbHbHCtKJjNq19QiJHZH6VHsGIhEPSEDC5CY2B5
/P6yYc6zA4pbsMgLVhDfv0sHNqeLbZ96bg54+ATt07x6FK1VYoJX6/Uktud37sMtterxAKdG8hSs
HhrTRojN8n0GCe2lkN2ZRgEb6gP9hmxHiL2J8pL2bNhtO+kCGrub5l4TE20bpZvsbVg/tEKsHAya
FNije6dzxghirWWSwa+8SHlyF7WKuQirl7EpnMsaq1uzWF9rzepYhDX6YKdQGmHjddXRgzDD4NiG
b5hmW98Ru2HiDESash9zusY0XuIydah1Dmkgv7L03oEyVt/6yYjZxgeN6lBrYA45Q7ShuTgKH11H
v+Ts0NLZmQeEFM4fLs5ZyCavWL7ZVZP/XHwyQa2oHqvZjCM9gW7Z4/+CDu1cT9k6R13WHixY1yTQ
doZnPABUee+UfzIS953GVKTQLME1VWGprgwZpFgRglknOeDD6x0hSK6mSninF4hl6M46P4i3FoEt
Vy6zDlrS8CHnejm3fZDGnGA4OLxRi5geOoNl1ehHWsu6n+AIrftcL67aAmGY/dLJ7KloaOvSOVt2
fZTnhKDEIZHjT9v1vAtG0iHYsIGbuPOopeNX7ncNsVcS5kp7GDGBviS2UxxU8tVRb7cHZjRfr+D0
mNRCJzqv1tzssuHdRzNBvroVq68uROnweUJfYu9KN2YLQadZ30Z+a59LijlszsrfMgLjfuF3vgSO
0HFSNDh+epd7OvEaKmMNY5+TI0EN3aPhcynBnRAUV+atIU+to461N1ArTe5/x+z6p+EwRJw0A0nU
4cnYjN2zrMk82HUodW7SpGz90Fi4jlb/wU2G61ICvwCNyDrgeqfK0pcDuNwHTRAZ9mff+ixSO6JZ
L1KpVn4ZKdi0UefWrpuGHW6JX6TgTuYMHNFsw3SS9iGpbtseRjFYIh7QMEQQsrX2bM5gWjQjJpBi
2lFbCvbKfC6Bwd0drgjW+Lz06pC5WNSW7rZ2EJkU5iyO+/IgBGm/DPZbV7CsLlV/O0/ru1kXd7Mw
husRy/AexC/7WUA0eVVuG6sODpVVcjvqK8I/juqkW+6N0ZwCggcvBVyEvcPhfiZnsG/tBTsIQ8d5
rJ09evYMpUGStHGMV/LFWZTE03TScmMCrPATNnPOfVr8TnGSJG2qLvo43hocttllZhrSqtGdIDI/
+ZnuXLVWv4ZJts27TTeU7AuuS2NiM1Y0sLTxhp3gVFzquvuF8cuJ/i97Z7bdtpJl21+pDyjUQN+8
sicoqrMsS37BkGwZfRNoAs3X3xmw0z55Rtatyvd6wQAoiaRIIBCx91pzIW3ao4lHgciHnVlasc99
gLdzQwUgqBpxFVmyncb2ufXidB8wDhwmYtAOhi6NK0KItqfPCK+uxlKBjr/wIM3a+ibt0i+tC5+e
jJqMwdT8lPQ4LjrphfR08ArBb0hUxECqYG4x742vTX50qfG5m2L77MEXb+OLHkHE7RuWMPo+3nRa
siskg0kTDBhnzPzRnu2Lac/iMKZduacGgUM1QlNiTFV90fMuRLengozB4aS1AZEpp7fc9ObGdarP
Zp1+LKZKv7XI4cMYsS0mmg5+9gYuPqPi0N/EtJWgD3G1Ieo00NY29m2Aq4Lh6OTOnrupmLwJbxV3
8S9UMY35RuhfCNGVSQN4VM4NJoT2TvOf0jF39qj80I0Zw33lmmYodM0MGae8crMeEwhmheveummQ
Jw4VOni3k7TCHkRbIzBQwRDrRjjCCGu1WQ8ZvGHJmGOxxRFnho3aJMVocztqk1vXdbOjaScoZ4vg
HrdPdF5frVNvYd00qC5CCW3/95vQez3eOGCm9pPKn5Bqs+79q8NuBLFWad3ZU29QV5kWnfdW65Vx
Xg/WhyfFXsxl+6G3Bp129GQoKxcmTurNrnuWTO+ArWkH0res8udPNdq8nPbxuVAfGtEMSJHUnpVV
9tYwjXxrD5kfIl6Qqt/mZeGQ3Pc97kuvN+0dVP0eAVq1Fww8Ya02615Afe7nHsF1zfobPRMAc2+2
UbpzRxQ4zGb7kJpJH1pdjApdB/RNLwHxN5D8AdEGfzdNHQtQvib0kxAUZLyrKyHDBannz82EUo7I
+t8PSih3nCU0RVjr3mttPoaR7kmmkewFavPnsYrZ+qlCpuVO0Rj2cGt/bgpNYonz06fJVeU2z3iM
BVgRqn81lnN68c0g0505gX35szEUloRJdhOiNhx3vh53yGvd9GwEAlyUljenmdtzWAyFCD3m6JzQ
KKXsVhN8QygzmXghRFSHWq4bO5q4SlNHhTArXUi0XIlnw32l7TQCTIjB2iXpzWTVYOjVZn3cr2E7
UweVeOj8xUHlDzdvO8+DDAN0saEoAiQ3Wt5j/CtfjewKI24I88kpulOTZkOoeX6GDmqEyBI3ffhn
U2D4DnMXXUY9VQ/r47x+FsLMzPQF3GdsWF1IA7ILm0pPqOJBPprxNhB/4YUWzAzsBAmukM7tiWP5
x6ZSL6pYmgWjPQ/eW+oZDOQXILF5QqHexTAXOnNoddxqMzkNhUdgals/1Q7nXWaTIaJh4Ig9hklv
RA+qs0yqKh3yVzzVh6R/DtAf0wcl+zgx7K9yEj0ZRyN1kQVgqaA662XWecy1a4Rv0G+9hIa6UokT
D7Eh8HPZjrVA2+JEr75XP8RJe5S6dA4k2n0SVvBlLqtxjygUQB2gKoFSfYaCYRuivya9DS3Cdb9n
2icIJWIPARjCqOM/z058Y2V2cRiYrWMdGYNDOcNdmYqjz3VcSqp0mVncFpqNIJ1kGGWIwVPEouFE
0ou5c/1QM8tsX1vFc+zTDCcEIcgxJvVDoORKMfKstvhUN5Ck47L/wZRuOA8Os1Itf4boDzM7Y7xE
J1vMzo7UqGrrqnI5PcgNBiV5CHxvuMtqntbXfLATMZbwCbtBKcb8kLWEfBWj3Og9jP7B+q5wi6iz
WU+4KD8yU3u1dc6LenY9rirIO9GEYNEprY01Bm9a8dyV3rJzWlfbBAULLtNvNoNLnlA9eiTNZzTf
MhTAedG6V69qYZLL56CSV9nWcyhqlmeYCyykVmK47waUg5r1WWDWqAcmy2Ckv5A38aQNxFDRxGOV
WcmjAX4BtAI+Nmip9SvpAf0GrMyhCMuq/ZI6xYDTyaW2oZlnmuqvg8Vd1XNNb19Xk3mOx+esH9sn
Klkb1xyPOVLmbVCMatlZPEwxXFygLIfcxuwlI2/ae8bwIh2f6Z5QofTuGw2b4t2VwytiT6xOXvLe
L166aRYtQJ7Al6HFA6qosXrnA/9iFtneLzw0mrDEPPICYml+R2n6KUVQobxtcRzdk349w1il7hkY
zrEPKIBQllDEo/TYovbLS9tnBEcVPmR1AIbQvSPYPtIn4FeSwGyr9mCkwKbctnGL4m+KP7CdOGgw
lV+uUNU1+bAIRKOGmSP5HVjZ6Y23MWo403YmdjDCP7NCIEsMEzaoX8ot3VdqBV/HKbN3sYMeFh8S
iyWLW0mS1vdo8wiCaSBPWj7dkDn5LFta7R3GC2RkTQ1/KrmUxn37uJj847k/XpmCvy6W3yMJmA0W
pJJCqMDyVIPZs3JSC0zUJO2VS8ti8mHfZjPZrbHjvNpQYk7V8FiX+E8na3rWjRLTk+y/RtpQ7DRH
L1jbc5p1WULlImPiU2uHJKleY74Y1uHOro4T+5Chl94OrBg7UovMBgWNjat/i6SZJlQZPUHiU2Gf
fn0g6Bg7mpNcubg2qpVRoKHY2/5MdnnpnfmrBsEaohYAQNmjfd8g399ZEH1UaSuhFmOFuvDflP3p
RkG+WJ47d43ZYI/NIoxjlPpmLB7oZr7Otg/8vnEaVKWbIaGPAzFWfzAi/QWT6FcK24AEY2xKY3Nu
fCO+MLYiz+3J9+GfbXt3r00s7RL8VzvCqDYD996jg9hyM5vtU0JjhaXJdyzQpN8kcDfkhLCTuxcW
YMs9+IX2zbFLhKVS/9GOUDSXyXiuU2JIE1OBZ+zyyQUCT1cNFSrakWHv2YF7IHpShyNK/Rl5PWOW
MiFR6N5AnW3uJg3bzRyS+fN5zHvzXif+Zt/VnHkRIuJzXXfxNtfct6qrP1eQQHOPUIVcIJCOfXES
jl1tqxy0WjpXp2FhYDeLONvjBd1bMbdTfCLwFRN58Pv5hgSxWwYsCG8pi5sCct0mQpvL4vI2KZ4d
mTpbtxXP5pJFoWbh5Api9IBGujyP0q8Jf8DDOi/OGTY3/EWLEq0Jw4cou0IJUtPgOW9SyHq+bR5B
GSOQjcvjPKdXmccImJl+2kWz95L5Pda65QjQlzch3Scmnl/0xNJOpRpiDG79ddIiQeyRW5XxNYV/
v9eDLwMhTWClChzS0/hMHgPVZC/UR4vFSAMG3Js9Yi2M/TLrR0K30DrQj2HB5zQsleu3upBfBJ0D
BUJB1SXf0nqEvtkaj9h8CA4ztU0ponZb1vF4I/XhriuLD4qBtnRxfiPRkyQvAD2hjtvVUXrO1GPr
D9ZNqiSEpQJakLP1TF0TI8PCLGXdCMHkdGDQ9cuEstiMwTF17dsRsK4etI9l2UEgdLZAUcJC4khw
a2YG6wb0zPBzb456wioSI8VUFxm7ZsI9GWzSxqS1MmjyMkd2THuH9imWhSHV431KTZI2nR3taH8K
ladMCk29hJ5N2koR5dey4MYTBM1dMnEbDzLDN7bV2E4hAWXnXNdnZvjpFE7BiAqPwu2uqJm/cpPs
mKEwiXWx0ppZV5/Xxwl7M4/l2LKo9x8E5fv9MtCeTPPHMepdHEdlEFoYmENXwuJ10rAxByqFJeyt
gFbW2fOZCLkdwUJF74wQDetqg+q02ZMzVV5IYCwuCw7hix2PVERYXsUzaW2b0e0DrGq4igNXibTM
LkPWwrTTVZt1b93AEGVJte4ikq1DBMyJnl8qRIWXSfGQisz4aAab+Difa5twtYaVFQxyqmXfUY4o
xXANxiPWQXawzGu4WfSndgYvvH5THqEeP78pKOHjEZv9jZg8sfNxlmyXNst3yF0IyyFaaBuw8Num
6mXsqaJuHlebhY8CWeGDXqba0bLdEuC1g1eAKWBnptRtrYop4nq8bv4cztgtI4JVTyAtykvSIymV
VXpbJc3rCvub9QmuYZ5CWa9GyLYrdGV9rHe7q4TBwUXKqs9dgHtPpqSZypm9AgnXPXrR/XmonkcV
5LdG+JUy5iognm3FJAYpIAW1gTtCDN9i5wS8Rf0usErqMmoF8TcwpJNNJl6NGjLS2KUXU2rHrKJG
jXuVqRK1vFCD1g9wMUyDljqeNXm464VPpVlN6cE8whr1Ws4vNc1fN146BAcTOgqsATPsU/+jnqmQ
WqDFPNryg5UwBWf6Ru5CtK3VFNyLO48ly0TJQOk5aNal4Ao6iDND43lbw53djVnhSfmzCRBOnoyY
5Svxc8WGz7Xc4/75YUtOGi1LWMaoTfB7zxKBs7U8zk9oeP5hSofb3Ir6n+IRF44L1NPmRHrQ4ukg
mXXz1Lv2Vqr1YalWigHOSGh31HDXLyJWUJximVFydK1H/g2ta6oe/UgDn+l4U2PR8dsKhSl63Z72
D8XJctKOi8JUxtlCLTVoTj/lwHFTy+Mw23iqUSmXTfQYBUF1WF9nXBk34wrr6brIPkTW+ND7C60c
b2CejhjMcuyeNytJvzOxkayLIA2Ig8zrl9Wgj9AUmUvqMGfFwrb9G8FzPbTx7x9xFpx7tcCTOGJ2
kaXj+ycNEVyyWgcGiUi5awysPjqYTH1C08knD9i2hnfXnB8zEKiHlY4JB7EJgU0AIliPp1hS72xT
PgtZDxevIGWkoaSwym8moMxczeot1ur8bPFD4YGSaHoZGBLxgsuoPa+sUfR9LIYss796HV+hXBGb
K21TFODRRXCIeZFan0G6uKf1KWfYor+efT3Wcwwf6rVpUwmcZWzMbuKN/jmW0iJpxF4etCH/msTW
0R0BYHVy5jQz1dnFGWIQI71gGZ/U4KIea20XLi0diN36H9vegHZ5/RwyrXtZMGfvsgkKilqgJzcV
QpzQg+gb9l23rUcAYeu1ub5FOYN1BsFNj04tydvSf48Q3xeqNNKJOT7CTL1bj0hs+C6nUu69JaoJ
r5yqrZ1E3dbwJJeKelvr9bIerptF/WAcSK6UAfX29Z1PsyYOlmXeBJ1zG9sFyhK+3cwjcZybY7Jt
rEMOd4pQuuEsyxLIvMUlX2IdxP76wt1Lg2xSFgiYW8A4h0I0n6wBb0eQD7dGZbB0iCPQXiruiTrL
BqrVVab6PbMHCpGMXGbRk50hUQinAnQe4tPhKIyEa1ALzZpP1Wzkt4aa5qYmIchvzJesd1/dwr8V
jRHsWE0iDiftjU/buSmyZTmCuORWrvch4IRL5zWvzkC0rnD0R0htHVlkKHLmBH1BV36NAxPRvzTL
fQFbtkpUoA1VRWn5+VGkNpaHiyWia41GszadcZeaw202Fl8JzmScta/DiI8Vo883SvHdo6ROKUGm
t8QQPxaRfuqZiyECRVk+V2dPaP3O83F4tYV7pUR/75M8sfEeDC+a9o0NCmRy07tJGRPTBhOWP2Oc
NlkUM0FlktKPYIHqb1yRyybSmJCZKVEgpo4prcvMlnw2pA90CqrLLBwSe6zqDD9meK/1e8eL7G9J
hBubtQl3+Jr5qSzjnQ/pOLa1u4CixT4zchLIxv6HETCnF4l8mAScla7WgsN6MVJwJvoBCA8hyfpx
dP3jygEOWpOMpnU3n2LzLOYzEgTUBHNv3BnFoh2CpArCqfT08//pPFda7f+k8zR9BaX973Wetx/v
7VuXv/0T5PbnH/3SeQbOf1mGDctWyap1x/4L5NbQ7f/SSdpzLSKZSYc2kVr+Yt3aFqpOi7xdFWdv
I+DiR78En7b+7wg8VRTDP8uqdd92MLBgX4O+yCrZVuzbv6iNC3I89TlK5E0l7X5i5GEBcF2Bzv8K
HP3vP7YyqAMfKOtmfdb/9qlbO6EMFKOjtXeGVUJkVOBqosspx6x/JG2UgRJX9dyU6JqKh0hVYQpV
j/FYNUEUxP9FpSYZn2u/Ns8kUHI3VtUcn7JOSXmH52oA91DxIcj8C4o1ykBZoxakb8NAZElNucBJ
kWi6iBoJnVCJActxDJqnyE9eGlVjaik2gRr53FN8KlUVylH1qFZVplAmzWFEsaqgaOVTvCpUFStQ
9axeVbYaVhrkpFBpiDS8IbW+NzDr4ZwigCcun2F+vC2qUmarmtlA8axRVTTUEvo2p7BWqgobyGHj
jARkM1N8MyjClRTjKl6HZgspGraq1OmU7OB41ttcVfEiVc/TVWWvTyEKwZJBN45oFHaNs+sOnqoG
Zqou2DfVs5nFp851hrOtyR+jnVDKGatPOR1O6gTUF8ljRqDXb4hDqzbYZJ9jvqi9R9Koqk3Wqko5
qXqlcaIp2Tgaug+w8JWqagaUN0EjQXyav0eq7ilVBdRWtdCFoig37ecAssS2dvHKyvaponyKLJZI
Ke4p1znFgD3WxX2biOSIR2dR1deWMqykHLu4tXOw7ebYeeXD0vivUlVubVXDrWIwQO0gp02wVngp
9U6UfH1Kv5aqAVuB9Q3K2bwfVX04pVCM1h7csaodF+4zS2uEaaqqbKv68qAqzQkl5wzTgeaxZqlI
cGr1m66Ah0HgJEuCJlgQD2xzbt4T3n+hB28SAh10ysQk2wZZVQO0xNC/1VJW0IDfSFHrDoVegshy
qQi2ubjxZVESCsLXZ+QtcfBFzrdXN0QqBe4OfZnGKZ2IPQvoO+a9LrJT5ndWiWyjt1j4jiiFR7/e
x279XNUejRjWDodByhGRE0LW0tp3ggRzAcfCXJzHiTjJTYw5yiwSG/sW835rasNGoHF0Pco0M1zL
rTZT2XAmN9vrZnJboh8kyko7oRAftrxV4GHCey/a8h278A65MXEJtveY9cWHrmsE0DisoCC7uM7M
UsF+qzxWdF5HVpE05xuSns6s1b9ncor2Vv9gS8uE2FXvJhZrDwaZBWZcfM2TfK8b0/tSyFfS3tsT
qgzag331hjo523boDzXL+uw3uJOGke9KMwUdwv6iBe+T0XxS4ytFTptczpYEKlldAzFOp36gZBCZ
pDuMNtkdU9Rc+ij94eblI8MjlEknPbI+p4c+QgZ00UuNiVlv8I4QamVWzROBhNEJCfk2V3T/nxsP
O1Bpf0nLedhlaAyzluDHXgvIPEoE+ioKLsbg45YxKQNp6b2Xy+NItwBFs35Z0MlRm7XDqeaa8LKJ
2L3Kd4B8XDMrf+rL4VvG1WVr4KdxvznGowax1BpKOC2GfREaWtH0i7MwXVl6YIOZoIkJ9PpSlLh4
0zBezOGAwxSRVTYC2FYTakaUJZb2FZPf7ZRGnBqmOA3C3sb9dC+KOGVO2Xknr0SQ6eWfZ60hdtxr
SFAJHNKe/XdmeONN65wmP0f8H0HFzlz/sU794hAXJhVJ4e2dYcHIbMHrmvxNJl06+zm595qD/sFe
6O+ncqzuIkDW6MsaHdSGa2avdiBZoFklDncafTqF1KyfHZww2EhLn2oQ6vONsXw0pXOi0j4eu8mD
jmPbX5to2nbDFblWJloLJ3Le7Bpyw8CjOffwEgajRa9QwqWcUopDXe6Ut1abPhrusBUzpWp/aPEB
LNr7YPsoHBo4pKaN5ZIiBt1Aie2v8YP7KtpFUovDAv4P0HWy0Dx7wlw/u/sEFSWiYupE8PLMJSEP
dsA2OCNBV5fWtABwKRx33ufZd7PUz5Fjh+1iJqy/YaFRmf4Qo3xhQOJR3O7BYNzUSf29qcc7bgY3
bUxRIEsYdOG9PwQ6Sqq4BtE4Q/8bf6SmSQ+9bD8SKq2bPhq5VfY/5mimAZcnT1nfNSeJVrk24uXQ
u/2PbOoh5fn+rvc9+yZ1mpcKWHDuUQVEwzsAKzQ4yzPYq1rk/1h67ldVAjUrl/G56+UpK1FBaQIQ
BfxnBi7nTvc099Zi/b2dp6S+JrbxPk7mI8E+Nz2otnMi54rArANL4G4TmMWz0du0r3NLHvsKEUSW
zvd+VH0WOo7FiMi6rYMj1llc8zBHVKJdiqrKY9CDFVbJZH40UvRw6Ev0k0eD7iNIq45yscbcAWm7
vtiXgEXyvvKn137M9WPUWm+RiOiX8NyxN/wgHMbbUPa7AS283Cxd+jCXz+RlIw0o7j1bRa7Ard/n
s/vDKZCo4h3bNNKUuwhm4rZ3vEee8iigAm+TUacxqHwohhkDpCQ7XA7JRW+gPgs6FyebuTtCqiO/
jI1XCNA4/ePYqJZW1+5kA5OiLIIC53zUbcRAdS+t5e0wB92uMYwPIQPEIWZD6aR5Af9OHmZW/Qiw
5nWjLo49Uzrs3YI+UQ/tsutmWoRyvMwYdAkJoNXcSmI5zNbfGhr8enLtd74AVecysMVlekljOiNp
TngbMFdTdTGtXN4zj0QpOyUpepaExSPD8b5Lx1PvT2+UaOF5gsQ/INT5iEPNqD3AmXmwqxft1czI
GZ06b7gwV0CEW5DZKdsAw4ahtIiTXW+Bu7wbhZri+f0pwhxyo+nlpe78u7knlG2hhrobYh3tnGbs
BojxOxtO2kyz82RBXJl7vd92fFnYSTpsC3az02dQV4VFOZ7PL6MQIz6GgQEjFi2Z1bOR3Aplk5FC
ABOytOzYe2V97ROWY0bl0Z/UOW0oD7M+LT88PNY3lLEYgU76mH6v+P7EYs7Mqsrx7LGOPYxFQPdU
BReMXkuIvYMgsax90uICYz8LCLXjwv20iT1QBqScFLwuRHVY6TOaNWSI4HfHqthBaYF2MekPWmc1
G1sk/aFFFHaUWfJYgaq9ccgrPdR00je2O1z55pl5FGeAN/lexNASmkp+97r8+5Lp75TLPkXkqKGK
nFQdZvgqksXfz4PvhJiIemp5JpEJzvxZQxRwcqsSCV9kPQUgqXd1jZYbAosTye/2FOxxyCogydJt
ZMGmnQE1B+gZ3bS+VNbwzexj5y6g7FhS8Di6jfZUln7zgAQojZyzLxCgUfqqDnHgX0WdQmI3uH0v
cSN3lo9vnWTE4aYDIuNmutgKuoQ7qlfapZipABVjeedUOhxUD1HQPBI50SJ+OsAJl080t+7qtr3N
sSydDMuuT5BZg03F3UyPkAUkiK2RIaUAkKkzkgQG1Eypa1ytlFu9MbhkazFs84T5jOWidMwq9BqG
mzY3Ovgaql/ig4QFQc6qJS7rHm7KO5xzxtnUEB7UHhqIyaMkPoKd3cb1+EWbS7wp+XxjO4Nzm3hc
zugST3M2D+eRm+Um84vqmOlS2zM1v53K3KIToCbrXgA9yGICZ8ICoU8cXRE6kZooG+dAcXKT2XN0
4vZw03akoBZUpk5dtDzMmYxOUx55m1H30Bf11ianAB720nssJADTACzBOcqE/lz61n1m2Eg40c/l
ZpzszczDKic2ctaty9BM2VVEOKAYPgajvunqRb+fBF1HY05u6JW/9lQ4N7oNyyGf6icBy+dSNuKT
EzSIAisPh8xjp/vL/aIvKbHypTj4VRmBHyKWPkV8jpQk8g6jv6Axcsmghgm3jVhPHCrC7SnrGV9U
8DDztU0ry5F4xqqmmX0TR7QOFj8S2LzQBpW/tUCrSuhvj/l58Y08t3m/qoLg3XAzjIcI2cwfXRD9
7V1JJ/PUEB0cruIghNtEsfw5liVlTBccohWYiFNkOeMdquIfP8Uwqw5m3dRlPNOtoEpLvO1b2lsD
eZ/28AuCHgSwCxHwBW24cs6DXrzFkBf2bkculZFrqkfDHfaUOsmuVeFU6w/WTWqJnQZA5DTYUyIv
DN8O0B6CGKcS+Q6kzjos7Yjwo3WXWpO/H4zuy8qbXwnufzajKvSvh7OGEM4G8z90tNcGxWx3VWlz
fY51ozOcs+wgfW01fv7eyFbQ95aJtptUw2R9NqyU9AjX3T8PBnB+apNuGtTDKsRuWobMsGBtrLtt
EC/n2CC8V9WvEpVahfzhH7vYzEi9ytPpMCfaXa/q0yw3NNQj3eQeJ6oGuVIRBUNU8nFpCwtTaRAJ
qfRECIJYZayCImbxIJ9UFTYx+OjXjab+E/cmF+Q7o45inhjBG1mJ9CTItOivaHRNpbUY+1TbWNyr
f+rBLNXrWZVhje4Q8WhP3svACI4thUozQp8mJF9xqU8zNL9YidhWFVhCWTHMK9WEW49NpftiVrKc
LOilU1y3UH0dXlHtYXYfTo437AZjbMNObda9ApfVvjenV6l+NSK8tydfPP2txFr3Ul/1y+REJK6R
Ffl2PdtiZjjGfv3H+ZJaZFxNssk8ODqp+j9pLQj8XoR8nkYqy0lmuMc4p5uzbhxV2EZRL8Kxi0JE
9tVxfWhZvHoXsPgEN//ZgQ6r2nSKY6bOINiDyOPUprIbwkGtARON3h+CuX8Q/e9sgb8kCGSqwTOr
HLY8KI3NoFrKwQqy6dTuerxu1kNiBelntFVQQahn8Z2q5Ze+DOSllNFhPXE0FgqIf8uXJHFpOLTq
P1j/ofV/mR4hPOShwLLAd7L2tExVrUc82JD6VlVHl3bBqm3EtYoULQVoffLtjKHEfHTs0YCVovrA
mWoLrz3gnAtlh6wUi6s619cN1/SvvRnKJcT538frj/X1wUDm4x60KTqHf/wdvg19IeqI434wy/bl
b8+2dFZ57vSPqVHNFBKSAUiuu7bAiMS9grmJejCTlNjLlizXv/ym7GjDTGqz7q2/KCfuw9RsSH1b
e7zZsG+QzZ/WI2A8v3q/gdW+iKFXPBZOnBZ9M4zWWK9oXDXOrtEqyMo1kR3W727x2jf+2yGU0WOA
q/Y4+ixNkQH84+ktq9N2ud0oZA+f7fqx/mm5r4+N6gfr3r/6lQR2/ElWjOgY25tw7QhhC4r0vRa3
RM9Q5mRxbZd3NSYL7n3o/HUcluDC1OjikSb0a1fM5jX1Mhy80309Oxi7VARftA5Oa0Cfv+5SvBW7
RXBP6OsHbf0216biX3bXDiQqw5OXJvIYrIPkz/5iHVT2KUeQujbDLFeSMKvpCMEYSv68/fWQ7Go6
Z+oH6yZpxOsyDtbeVOPR2pL72Z37cxyRYHP0B41OGv/Z2s9b9wh02U/STE8Uh9ud6SDnXh9fN+TA
Ths6S0S5E7NLXYaKnxpfuIDITF93sa3D0vHILypWXadSimZqbz2c4pZ1Z6mazH3xhnhWnqUSna4b
2tsuY5M6Hg0Nux89538+CdXhKl1Yz0mHqtvBGO37v5zf6y4BdO4mpyGyXQ+J0sqPhWFc/vJ765mt
98at4WjW4S8n//o7f15DGI2OyLtJtutjKWoZ1s1gQPdQ13+9wfVPOrfBjTu5HgE/+rjssi6hF70K
YVb5yyqE+dvh+gP68N72//ow/6s+jGUYtDH+f32Y8T/Cj7b7mP+pE/Pzz352YiDt/AwXZOdXl4W9
X02Vf6unYtnWP7dUgNk5gGd9gywrE1Ohr6g+f2mpmKKtSmtwYM+BiHytKkV4by0cbtzW80s8CnuT
MFk4RAk1unaAV3ONY1aFepwldHuBHD0kDVY9gAxekuxECWsBaUYSOr2HTz1BxRlp9b4kulupQe30
IZCdfvSIe4c8S013mbTxNs5xd+2MOYqeBCHiL4bXv5gaCcew1z5JETmfYDsuD10bPNVNTLW7anJ7
U7sFhQbH8FjVWRkQ7BGN8MbPfDRiJMjQJej1F1wxWMk1LTUfK6D7YdfCYq1LH29Rwx+OLoEQtuNN
t+VUd/jgDeMxwoCwLzst+NGZba3T/rCmkRn00p5jmZXAe6e8eWPiBoIPt/N2wZEHu4NPLV+Ev6N2
/85qKN1qWsdfM6C0ZydvF//oG6YqEpXDecnh4HrWwB92BJ2ZO7OiKEzdvzf8xy6qLB+Kj6+/QO5a
rm4jg61jBguonGk59aMK6tMQbRLsA/a3yvikupSAR+KjrWGT0EBHRZymJsK5zlpOYPzhLmIR116H
wXI++X1G+Z2yCRU5vwvo08K1eoaO4vk75uvGC4ICeiL5pPNsBZTbO59S/I+FTsh2otcd5smUfNfg
Tt82sFhYM/P+0Aa1Z+ypqoHM9kzTni+jKkGkkRFWYYxth+o4DMqP7jfLIa35kDtfOaEWykx4NYhg
i32DUPfN0Of5eOOaUZKcosLIF+UVpTqRkGCfHq3F4mTKokWDPF3n2OEIQMT3BEAskwPNh9h84abk
uwejmX0d2YG9nMCdcS74TR5mQ9ftePV0G3QdlSIbVcCnulyKZ91JxdNi+k9J084vEN67Gx/f+VO2
SJ/MmYZPA/Oq98hJboWQIcwrbSH5KZvJdCyC2SHblW/dR9rKUI9ijqRp/ttscbS9s5gdk1Dg5Uxt
HNaHTZ5ReF2qcT76dhcci8K0foyuhUcsakswuoZF7hsOzCzND3DgCVOM8+Wjt+XSlgcUbOZowlmT
fM0bBOdetu/jvHuMymC+psTvbC0g/rsFPM21dNHsb2UM2dSgCnsgH8N6LgbkCwQiaPUmd5MAcUyf
lj5yTr371Nf2C8LN4QYXzxdKj0yzZhhOzL+HhVsx02aW2NFC6cpw8a8xe94CC2oIwcH4bYJ9w3w6
+O3dshT1fecu5QPSdxex0lzeOykFU5ZtAUVGIC8l0NfT4rk90wJ7CRNbMCfPzZEgCkIGMD67+sYp
Zx8ATYvjfZxG2NxdHm8roAucWWOUH6peEjpdE4K10bse7tlgeEfRWN11sILsbvItZIPa6Nz3xFBB
oSUnBRg3LC6MZ0WU4R0I7JuCNIxhN066B5xLS6+RAdSQjmp/JAihwxNDn5NAFOwNruUSSm0wG9tg
rKT1qfNHb4sIuPS1rJ2qE4pm8UkEepPtR2kke/S8Fu2dvFo+T86sk1ghkltpNW2IE7F+BpWGclPg
htoj8a37TQtzBWgCzih6Y0VPRGdSdcQGUt3mgnaw92QxGjuPBqjjZ82ZdLP6AexE9wVYMlEEdrRM
2bkpaw+w+RKzFotw8VHfHxamIL4CcVQOmiddDCAOaRHiK6dGt20LkC4u4aRMGoo235ptmV3AJlIb
li2ICz0z3ZSGc9Nt20BCVWZhhdStfKPOIvZtOpvnOhIeWuNBewJ3CCJgMBNS3RDaQ7uoCJCgCrK0
ANjzPPQq6e/qkWHdpA1S7jrW2K/rGCPyPvoRUFpiNs21ahoLS+T1Mmpchi/S9Irndiz9navpDLDS
JIZVIfpVb9utjlPMQN1UhcnSEwffo4HHfFf3STthFaAUti1kvlxHfZTw+UcgsrfcjOfbrgXbRvUQ
7+8Ye8GLZVTZ5j//w/jPv90jF0ys+I5SnIFqyE/GWKeviI/nZEY0JiZGVOXyhsiImelA9fGg4al3
mNQK7Sl2WJDatEffgsDV37krzSDG1V2UQXyELJMk3F9YHjZvkRyjcPDj+Z7QyWm/3k/JQqGH4dZv
v++prmaHVqtPt3abcZPymi7O9//qFttqnv7S4HYlO0XdZ2Vl9nvNHP4fe+ex3Da3ttlb6eo5TiGH
QU+YKVI52PIEZTkg54yr/9fe/Cza+mS3T497wgIpUSUSwN5veN71GDux2VIFRjDvD/lWH7h9LVD+
F79uuX5XNhDP+feJqfMtiqV2XUUMU9uzxv4mNmH40bNg5LMdK47/kFvI6s+78Tyl7qqr2nhhatgI
ZTF/xSl5W80itmw9doe/3aUrs863tUexU27VsKAwoDUKl9lg/CvQFs87+W0zHEjQgOQdWRrXhKWn
3lah27ZtbCdaJjjcXsjFW63oEfxX+3k8Ar5kPqLT1sBntWMSsZu5wh5pGDUM3YhsaGZa/gXFLvuh
MfAzWQa2Ov+zzzc6NhQUj3R63lwmFDGZHjzk9qx+CCxNPehONF6PIqz4cwAA/2gGQ1YS24ggoCy8
XTT6bFM/BQJWPvlLp0jsexkM0NUtbmlOWBtt5LLpDVyJ/RSIQM1exvbulgcqwsUCiarHQEj6Yiat
ty0CTO3NoHoQTZbtrGLcbADmfmAbyLdM/frfZQzhMPf1PLcdd74MJGbE7beFC4iBDry7KkPXvaYX
XC1LH90r7BPKzzpWbfTX59tzfCE3U8dTGUsJfXZUiy/3TaThkoFziw7K+m20kYZOCpdBafnHxPLh
9mzK78UdpUfM2PamspaxR2qkEWm6W2eMGXhciovO6NNN5Xt9scsBh9AsDBUTWlrRUDBhoof1Y3ZD
hUmZviI2UBiQQITc5wlsYpO5PCBMtLZfg5W2gCI+9fWdq9bcBBNseca9lLWCcwBUbPtKhi9WME03
sRW9VKlYXSpUmaLM6TGrHjqrCZ7115yWDFGpCGtawud1qgfe1k49rKhHqGqv8U1RjwRsYzEmaB3N
8cpOxhw0qLiPnVjdAQVuVq8xz0CcShAA6FcGPiEZ5BU1TmwEZeADP6DcBy36bhn9dCUUIKA5L+9F
QAUyxgfVwmz8TRQUFPiwFuiemFeHabSYqnQmzi3H+2nIiqe3MRF9tGg5ILn/8O/AKLI16uKgW2P8
USFfDOsxoZeNA9b8LSfNLvxla5b5rVdlOfAY0CvgxXQCKaYQT1FTOJpf9LDpMFWgiVg2I0Sw92Ko
wS5gCjNmskkxo2OkME0drm6iKRDF1043+GycRFQNffFlE1fPp6jKzr1+HStle4zTNn7qgSY/DwPT
MFFBlyDv7UcDR8oDY8L6jiigXIqoC1PK5Aha9Xn0mqtT5GVpWrGrcGxaOaXFKhWG6iOhWnmPF5J+
81MclmTek5b0n2QolsO2WdadoKP3ZcvQUKWzWLbjsC/U7Ps5JpvTujpSvdKvZEyWZ151TaPdXfxf
YrIUjBja5gR6J+wDQtZfgjNz6JNNYLjfKFb1h8jSMX+iD0X/i763DNcMR72OQka2cjAnh94Gm0zk
YOEjbTUYFaFCcEs+8jmAU2r/E5Nh3UU8A4KgyvPVyZRm4wZ1c13gGHiosWq8BBTCrLyqu9ieq6V6
cE0spoga/x3V9fip7ls4UG8juyIYxyf8DdRFQSC+mcZI5caZi+04Ay6IksE7mHpFkpIxIvQF9HB/
reZV/KxwnWCmIkK/1MnHS5gc0GwKtEIrGQS2VmsfFJygIdtFMOvP0SBayluaYDTZzAYnOyBS6HYI
CavQ9ld5GSVbLcm6deLplEjxtisubadrD+9HiYiW471V4agTFl64VRzDfWrV0t92KRQIv4vHRyUd
cFMx83Y36wwVdgy93SJri46hXnvPeo7f/Yj+d2HDpVfXfjz2NxWkFoIlNYSzkpjq/hxVpgnXP+Oe
5tdTZKnmnh4A8anXMrocVLTORtiVK7PtxmtVtabNOdaMJzAWJEEVDK/XgJP8YbzkdsGlWM/tGxl5
Zj5vZret1zL6dCLU2mZkXb4XgWYB5tUh2ZcMQ2Ozadf22DaQcVhrZTxaeCAbUQNOzzpw4mNZ9iSm
PUBFerDBklFTgovXCLVL2L1s3VbWoB1nfA7QsXRmat8DGiRSHNk+gzR+kZtXK7LbnAEnpmuLeZOU
PqZy/DW5D8XqUK8nLKlJkEVKWPIqPor8GCeRej/oxI0/RbVlPHtbvWURfRPZFg1hS8Z9czeIwkgS
cOuFYhumD8By70GNDhK2PBXdwK0akP9bXjTf/hT6kpYSwLXGeJNp+nijkKT7y2SmmbB4Gwk3XT5f
1pj/HN6JhANvDJdxzdzKm3C4HNQE1LMdAv/IG1LaN5FxM9KfVym63w2JCIQiBjy+Mh1TH7ymgHBE
W3BRMAEACZOWXdtzQu0mZvTt15CZCtVTXSr8gabxAHHo3vDpHDrPKbYziqo+cacr61B8JTJ89jt2
X70caRz+Gjs3tj6LsXy7/fDbAJq2MVY3ip7B+vsRRHtBnG3rYHgc60jdvQmixfzHWiFrWzU/ile/
jaRLkXuwEjy8iaaVmkioQaOx+XNIXcTDoiXg3PxXYTWCPlvUjJqNrIBRXmc0QicJkAF25eJMqCrj
qqzC/cS+tfpzoG1O+rDCPgqAi8blaLvxi4y4px6DAdt6+G+Cbn1kwavNFLxcPd9G7OkU4SmmyeDb
xrTCXNiDoVxPUfLxL6JwnfnST5Nid5uk8LrLU8Xtp0i8cpINqkEaiabToNzrC//7/2NILteQ1CD8
+jUud9m9d2oSEBQb1ItKN2/uXSMgea1RTp5j9GBOLgaLH7wXqHsRwxZjQ+j898F6XA8Msyh2epAR
O3JgFbyrWe8Nl7JiC6drZdEuPGJrYywZSUyo47D0DND5YPQPlBp/jeTNufCWYdOohDi/Cef1InlJ
WQGHPsJD2VEEiAErbksUC38b24+BS1ho1Fj8iQDfGmITaeQy/6QbOvamIemvPVTQuViXNoOBFteg
q5qjkBOFRiubhfMoI6kF3Jq7Lnci1hHIAX+bCLhkaru8CK6wcnefUktRifoyJFGMEdqAqM5pgZul
VNsc5mkw0RW5Qed5lb3Aji657mpUiqcswTNilDep3WKHJDIFL8vnBx807ebdbMGfXYL1U9yOa3QD
gXH9TsYw8Q0Eig+tgKwhtDtspfE7Ywb+RX4Ncnt5TSHcHpJDSssZ3f05j9Dz4TpQFUYOO8ounciC
/jKhcPwGhi5aBSCpvihTiVK6yCw009l5fDTGp35kF3HAytUOcJmYMfksSqsyzcgFioOx3Wj1bq6R
xRpKKEPfyHwjCSwmT7Vk2phu3S9/l3R01KzXxE6YbKg6W+q/s488HjXQI+GDzECKiuXEUKlznLMQ
CrHZVaFZiDcgKJ0rtAo873U4qULZ90tGomhp+1w3uv9PufaUldh61BySstaPp8wkSlXMbRm7G9iZ
52/UQQuk9h2IpG7E/YcU8aLg22DdjpTuSaYtWuUjejYtqigydekGjw1LKwpVWaqOprsMvoUdZLVJ
IVKdWtvJdiKhYRwPce2gr94mNXaO+xNELFkbtseEjwFArGOKPcJY6JTfZMhksSHGV+KU5OQdFcxR
N2/fSXTmoX0wGJdFetI8eX6Qrv6Y8JgF4SYONJiTdsXHEXrY5pz5IFEghgculWjenhvk0cY+i5s4
KMMdep0eUkNI4vBeJgTLk9yCbgGwo9d0KDNbGBwGdF+RE7XkUTBscxvcHXrg1kFxuvhdUmSUM8kd
1BE3qXE1erAtj1P5x/yoMyb9qSYjQJtK3drGpHyhj5NzlMXrN4nSaItRiGSEY/tLjpQ1EOGbqtzJ
PClWOn/Xjcyt/E2OxGTJxnADKHzQTqHhzFuRLDlz2SEr8OvVa7IUOJm6cSsupHczJvjxwxJsLPMF
Mm3SfM94xOIGXYJaXbjRpLGpi4q4zJ3qXpSNnQGkS1oUYPT86Ntf5E71iHbAtN1vCvzsT36Pi+Jr
CmVHoX5lwkM7VdBlGuX3tv8yAGH+bSZls2ju0wSba0pnHk5N5j0Lzc8pVQ4ufMd4FADC32ZT2MNS
tiOxBsYhC++Oz1SlWynogSHnYUF6+Replc6AwirsxVos8itF977g/RHD8+ny3YB0DIHzvxOtNlWa
S6WcmDKo6vRZZly6ezd1jb1L7dg8lIx3/Tn5mnJyo0lvuqe+q3E/VnL9ViRhUe2BsPS+94wRwF7y
bisDPYNtRvHaDyi6y4QMJlDNmDgplq3EGsrXKT6ckzJTh+zXhjSBzplZlYwlZpW9hiCaxkDjBMrW
VjHjfJOjxUZWLaOqLegNvbYIRIJmRfpzWxeHc46WadbNPGL6/ds8LbXFLJXyJQQCum2CT3+brdWT
x1eTTTd/l7FNFurmKco+/HdZW2vg4BrEDIFA4KohppP4yxwO8Ka/t5g4EQ0KQ9TJ1RlwguxSyFyu
qejo2Jnd74uKkp4ZEiW9yeq4BCdQGdS3f0nskgHdUpBiqt531ngji9w5k1pb2eE4p3l+k96bQMoO
p1RPr1nVFh1DTzLdG9U2+tI5VfgQZrhlmZTjItTWA1/179K/ZsTQIpyUy7mFBv9eHsjAwINSU8BQ
oiy7aLJ21SV+9RB47V0XVBhQ0lY6ytwwAsm0QLXfLM6tE5kgup2Nff3oH3xKMHUxUrGe2Cphgu/p
Uib7yrNhrH/8Y96IijBbGbporUfGdF999rX4pXaL+LYx9WRtNs4VIdNwFKmkTkjASLlXHVJS7JXM
KdNYYQZyUEzqJ+WNixHEFfNuDzQ6LlFYNdsa2veegSEksj8nmuE4fccChG76sqtIYl7TzdZsKkYj
/GYbjNl1H3n+Q5ebXzAP/1Thh7QtVKDWFfARJj2LfZv2bMh4gqIbu5CSCRx44+VlTX+40I34Mq6V
CNgR2yqYXpp7IjudikDZ12ZO21pzNhgCZmvLqFmQqnn1mqpOXQ12aties9XSTglPsigHVE8Vg0jj
giGhj0GJVFGkrjWkDsYJH6DH4V46REfZCwJZpORhhASg3mSdKfwWaQn9MZENkef3yDnXMpmVzZ8U
OvOqavRPZkTPTcXYuJtidA7Aks4No1+zW3g4h1QoukXfyDAgJLTFXaFGfF9Zz0S6UHn0glmVqdw5
os0klR4y2XVjGqtezGsy422t5qZtp9056YVYQPPexAi3fvp37guodjd38xPEFkZN5pS+j2Ms5smp
72n603vxLzXKp0carUfC3WLzJicmWrnQE4aSRCfqR14MXPPOq2t7IxtSEVGp6wlZ9g+NScnFhlr2
iCYZhjP6daE06fBwD+en1zyZa3eEr6H7S59ka3Yv2iwmU5irvREOS5k2B142b5gKmnLUoKajMRdG
ULtyunr5mkvn83UBkPvAGMO4dNqUiah5ZAoQif5rc6saIooq/fBi2x9LyE33nfIB9i1q0p4+Poal
nFAbUAzak+PY8iUlc/gRuYtyYQzzzBRGYO9No4gxbC+Q79IIe02/R6xfca3iFNhVDlJLq+8DLoOj
66vChcfdaH5c3+rIv7NaA8GctbdF3WF6puP3em6apSk1qNBWV3WtlAxOQfEzxiVONMm2gMBPNGgv
MbzeGgyX9tAQZS+tzsqj0OmGfYhdiUjgJ6So67aDOktzjemhle3qn7TWuq0ZYmZ/TeldzMGRfwVv
gBumJ7rlO2m9y9lcqU33zS58pipdlevkNb9PFJopvkNzfBwe0iBlbmrsgQCKrtxrsl9orOvogG//
1J2jmpbSFEnbpWzRyayfL79bMVmDV0M+KgxSLntF63bmdwhuEV5onF5RA5hG7WJ2mP8+1wFKJ0w2
rtPfpymhX0pszHZvGmClXEQLP4oCCXYug/ItUZNH2eTTlH5vZD0yTFEeyB1axcU3F5yE7PnhwLF2
w4iiEFmGHaa7Nin1vY2xwUIUDOqGOusQMCj676JBrSfXRUtUJpuCUE2KldW5oEfGQ1o72VrKkGQB
YcwRYcyZsXBpwW8TS1th+DetZDUhZrRs8XM9YZzQuKVB9vB+TQHEh4tRb9Vdkp1cyeLCMPgxiPrS
37ypMAxR8I2Wz+7UbYy+BmF/GZRVjxIMR0Wmy/4RPCnZtBps5rKa0dzKDiQexqxVCux9UX1IVINZ
wZwqgR2532Ek60e70PvtnNvPTanax0rDW0gWJkARq0zAVlvDBGRfZwZMDTvVjn7E8LxsYGYocm70
KYJayAR0UJe3WAaV106vRMc8DbZhk1GE14Hx45B3O3Zqvwe3pggoyUWm1clt3UBTjNlClELBSo7C
w23f4ucuShuWgzwpj9yvaGwvAoDbl1Mbjtuq07/TXLCOstSRw4mERFI1l1WTI3pJWI9a7slzl7Si
E9YU47OK8SaGzFTHmW3J8PJZjpRBMlqq5EuUJDs3RwzVXJ2bp39TCoF/cz/Wn3u8lxm0m/H6FCUR
AtJk09UjWUwR3XmY6V4E3WUHv2mL+RmfNgofG+x6NnKjk7ffjE6NzBGbvcFfj0U4riw3WIfM/G2C
sNyZPcWbeJyh9WrPvzZlvfpJbxRnOXhUV5n/W8oaDzJ0BkJg+83ReCVLKprtf3FNU13Isgpzh4Bx
BiwFfq2tQEm+axX0L0Z374zO1rRTffmnMktHMrkmq8OfCEcBMWDarXCW0aHca9+p/eE2MV3F3aQw
tNddifrL1EC8jVpEdVpWPxtGy0XB8pr45fHXWkzmJx8KBuqO+KDJvcsI8/ZCh4Au1XDWUDk0d5rl
r6UZFfeaxdCCkJogybgRg5sx6H7hb/SjSuOZzZUxReFGVmoSQSOYC6zA09LEpaDHxEQpLKYoLGs/
utf13NaXP0o3aghtlZWNQjr6NlaDdUjzbJ2Wew0qLQTj1WsxJ7YDh6kpuziij+J8dsO4VG3cNU3X
wzkiYv4wZejvWhZ5gHl5d5PbfnFn897GovBGs+JNja/lXZbfF9gsE6SL2o8WDYeBgRVA5ceCfThj
H7zLZ4MEADXFrqa6RQNmQ6/OQ3nuRDelWXWMeswsowHpd12udNsfHmps85j4Mb7Gfj7fJ8VxGhv1
nqpR3AT9g3wA/vA4IdG7Gpymf6BZbmM4gquiH1TY2Kj6zKwh9YyyhrEfheXKsvlLssakKGzqhQkL
w7YoxxgRXwTavb1fttZiKlQ2aOpPbH/FFRNzKlBSahehNToPaqA7+8R00qUbJ9kyn1tnb/i6xVzz
/GyPlrfGsRd1ZzdodzReqHpmFoKAyXrwk2QDE7y5Pb3kIaLLBxUc0VQuLFDEDwnZ6hIzqH6HWkJl
trTSt8x8TUwrdfqmC9vxUVO4cTWUexsr4yP8Uvay9VbhU3xpSs+iJKTnlznNTypJdnTlZTo2LAzy
O/MfKmG5uieBm1FlzO7iWLmhe6dpMA9Nu3+Urf8CgubSKDXYez9VxpRZAZpSM5ASaHBJhBbglxIZ
tFtnWQNPErKAocOHeMYbdOXn0VMaTPXO1AeIKUoV7tjXos2rUmDAzszEt2n7WjyzEz9dKwY7iJAO
tPqWjmK4DJiCiLtqWyAjyqqtLKVpXv44MKj9WkyzOox7cMpdaMQIu7yGVIUO+zYPuk2GCmwpZQYd
exzDzoxJuggYys7ZyCJbbI5MjPTOAwaeKcB9UARzi7WolQUbJo0gHuvaS8oasTqX31LbPHQUR2UJ
LsjncoO1O7RfWYibcLT4iO8AwWABU1hW5IJIVSBcuYzfw6KkmIJyZey/xp+kYuHd4pzjWHh3ibCk
V8pjrTsPUsRQ0RC1QutF6hjMGTaLPQIS94aXJimNW1aaw5uanacFmDg6m3PZrlf0FjQ2uaOTfJc6
B1m+s6vkHinkVrcmRmzaauF6KJ2F3MGyuTdUMsZzOU9xN0o23KIiyHajzq37o6hnfgws+BUAs7ZS
/tAinzbVZl5JCYSVx/dWqH2UKogsSew1bN7Fa5Uvn0fiwz69B6l1FNU+10b9Fo3N/WvFL2C7BSrk
LtssL5cM7n2Ulb+ktIP1jKnJognDZBf1zqep7MlU8U7ZM6+ICZEZ3NhK263O9cDIJmNQ0aMfdeIH
Pl3AfL8ed0dRHQwGBRy2u0mDwLhjelHsgDpSD5fgNYi+l0Gx0Zu5h5Xml1gEFqjAvp7rhqmrj7vY
NjEf5D9eaTZtHD8JQWUICQY6VPqQ8AXXVuE468HD/I/ZycckcJ1ln9T7cbachRRliMKi1zEHr7NJ
PPSo7X0cpTAPczR8GLLVUHrlwQvKo61l7fVQmM+QjBfnkmNSBNfw+5R907SXvtoJZ+/JWZkmwubW
c7JrUYSsQC6BsS4+Exh8SRwE9viehB5TWmMx7yi5HlSneZACDyK3msK1QkHrtTY5m8qThQxhO3Bz
LWDCMGOuh2z2Gdbnhg09Wc3pqCUai2ST6islaJLluWYpJE/L2GmdS7jTl43QClk1owaIQXCovjQq
94IpJiIG3Q6vcr3DhM/Mqr0XsT50FVXSbmAg2zFMyBo/qpuFTnCXtJevBU6uSByPQhyG0Y6sHM3e
dxptgVyD3QJGpVoHnfcIo4sZMkv5lsfly6yMyZ6+g708lz8H1PzLLsZtKvPUB6v6qQyaQde1gUcR
H/DPqYwtFo0NKAAtsk32Ys4KN9Os/iREsQZ6QUnIVo5zOTuzbxqH3GxuAr3TMPJLnwtA2JNdLJW6
KDZ2sPpRPDWx91ynyKyoCv9TQe0K31j0eIItWqj1Uscy9uuyMqfF1BykmoUATFPBrwG71uHP9AOw
B5MebYpMf/bCgBAlp8PYaJdJlWq3V800bklSn/5dZ43RmDNohrZJ1FqhymfYiuW7pvAMumIZU/Kq
eZ/VPkZeJpH4rIbaUh8/pKGqbrsW+1SNSlnd5gQM8zdZh43s6BOz8OjZUQQSjnyWQhnLYGO/jQv/
k9Wj7nZzhsWNlBzCalxWjdn8guviT7VZNXxBg6vhmTQqq45BjqVbjOnaaKLN3BIVku8xIkOZtu+u
meq9F5VaOx3jHdZF8A+EpOa1XAuPK1iGVfwE+Y8+ku/Ce0a/jTFYRifT+TQ7av2cXOcmxCG/qLFw
+W0Zl2kObPDKYI2r142Uhwvd/NyTsp4FOG4F5iJGpQxO2sNZ0MJYJ+QTaDNBk9EAhfxFkgNJATlS
ESOuRZaTMXeNuCGiVEZn+k2lt+oQ8BtXPpvZdg4gIVm4xpl8z7Kf6jY+Qh/af2H12CK43oyFA60+
GIF93krxDlQjZdmkLmtfhFkEM83ncrCJcLAUckxZEp4r/0BWZm3+XRbOKMtkKKR2hZpG8J9x0jzX
h2FGvcRKr2KDpV7IOnGuF9nCzfZOeq9o1kfgFgX9QTrsv1SMaSHj4sPU6G7O7Hta1EysvpaOA7N6
mFzsxLs4u/EnGm1pyNB30QjIV+lf/1RL9oMvQ9qFF6/1ZBApt609HLs+1OE6BN2yJdteUxGZmUik
wOIlYC6BMH14rTanTXloACodChss3VRgHtxp3QX+woJz9Lb+HDMtHQD6lxKk/z+R+DcTiTAdNZiM
v59IvC+6Nvxfq89J0f5Ch/znjT/okPZ/TNPVbMv1ACLRseNvnqYUFUmHtE3XMH+4hL/OLZrWfzzS
V9fxUMU7DnvN6yCjqf/HRMltO4DNGOvRLPu/okUajvCeL1IGE/P91//zv5ml4m/oqor5uAbiAs3U
r6ONZNp56/uVcoiVyCfqgECfuxAEOx2D55EGQhMwaa40zUfXEnSHiWmAERJvptykk+8sQY5MeMYR
f/e2s9F7ge3aYVY9pZB/3GC4CaDk4OKHI3h54YtdZlaBwxr5vFLMNEUqSG1Ai93t6FnYH3ghg4Tw
RezuozFT/8eUBthffhUinagq90Zj6hZR3GztDTp4PtMwy1TznkEf3cMfeQRbe4UW+otbsvmkyNC7
bDqYWBG4/rjzkvxoJVqHQt25TDy8ZVU9uSva6MWI8Qidd3mJyKtSm7vEcuYFwFhnXXahuWytYlnH
KRLy0TpqeLpSXl5hLZ4veiXHVDfdIhw/RMUmx/57brobEPDwplIcx0biG7/4PoT8cpRGOKyawHDx
QR665AmBEYMqBp/ZguySDM0tFCH68Z1YEwL9y6yZ66mFU59U+l2VJphcWfesaohFkSuTyXgrt1Y+
tVb/QE76uV2pbZGtFCXZawgOl7rBIDMTodTQ60dNxVZbHVbtrIFr6/AothHYdoF9qTgOVMLxCSbk
ZQ8qB2ZedmllfNyEb6FRSrB2eX/DcGOxLHXs4cooxMx2b8flXZuPO5dG8lLrkuMcW+PSHQhPFD36
XE2YvkIYnJH/J1/hbCFRubaCjh5bgAEIJYukK6sFXGkiQJ1ZBAOXjUB0I+gmXZECZ8vIGl/qDFwU
nVqC4jTaePNdGt2V9heMTy6HMh2gKHirCUr43TRiGTr1zPW8uEl0UMpaXZYdMsFxvgk517ofFdsh
6nHbTgCIjpWz10zMQhWMR2qNIDZMw8eOYtIOT41L6q3loXT6h8I1m3WYdjtttpJNzxAE8ULDJCkb
T9/gzDzF2ocsHQ3qTHStAjehClnFG60WXKbbJszTndWEVzQpSlxqfHwX+vwj7KSPoA9RdqtPppN8
KBMW9qQ3YRE72lOS51+m/lL18ks9o7icAISj6SlAgk6HQcumbLF7HOy7OcMgMAR6N5XDRQ11FP1V
tzTwk0EhfqXnVyALMc2NrDuYHsIeGzWSl0Drq7s1rQ9oDskBubu2NFojuTw/NHZk4tDFR8zcwIOh
R/l6SoeJ2dCmgaG19t32W5fgZp64+HnO9EAgZGaPZckp0nubkTJ0OLP5TLuuXwjhHOTqEDOzlGHX
3rhNKedCoEDtFqnG16qv8afBytarQ2B5bb7B5ke9kNB86mnz6ej8mlJpCzb0zhTWFZ0p+PEC/9+I
I7EQr0fT/ShfOv1KRQ0YqIf8dauGkSN/RlGG3vOIS+fp5/LF07uyBM+lUuAKdbO7GIdW23Fh/vPM
7wH/yR/oDe5lWhTj285gJXIWH9VAleHal1uEUab4sdtFXxzVBkvdqdAtG2bf9CkNd1keLp3I93Zh
XBDMeMIbo/SKFo4j3AV5NBjlzTQlGqWpHy/J1+Nav4oolGzOvx+J35C/NrGrkHMwuawUeJ3pLhgJ
SETbbHbQe4ln8nW7zBkhlYfyAVM+ax+o2/Mr8p3yDYB+wQ9FQg6tMpYqX6vhy1DokI/yhT6K7wIP
vzW35jq3+uK+waNqk+SR+TBkCqUrXHiS+HPpkiIgUuwC13geikc0H4TCVeRuKwZibrTGr6h4juYh
60H5Mwd3GPriATFYfYkqXd/ZWn4lUUZdi/YJ91A8S6DM0+HXw2D+DELpLkpWwMgTcLVKuUFaAdeu
iq/mzDeP49Q/YEWBELIvbHyJZ2WlY51+UTuAMfWgeGxcxH6OoR5BYXbrNi6ddYoKpA3bQzd/HKkV
ARtlus8In6uISrulPM+GS5lcqeftOMbtVZE0+0RXi4tybj5XjebslNxodtlUvJgjgXoLu28XNr37
SFubuomDK3aEx2SpEKAqbvBcTd23POyaOxu82Y2O2aBBicmh1vAw5110MRf5TedDi0evX3xApLbO
pvAui0N/o5AirssQnmvjqB/7Npy3SUC+m3hsvY0GJ+kr+K8aQMdtzdW1GTJvXhQTDn9UIuMV8piK
JKxNVihCuaFBcfY4ge8xUg23zJkfJAIqFjyfECfpfCefuwxvG723HweX6g2dV0xlxMMc+dd9D+iD
uCK7oLQDL7ptm2GmxN4Z4BUtBqKbhlvYcXrsxmIIXbRdT8DVuYswthpp7komk3zwqT9fwPLlwjs/
n0p0jGU3bcOxgECvv5r5tSzFEH8kB0mCtsYGHxVFyfcSEySBQfWv6KDzU2oUTwp9wDVZwj+4oxNK
aIJRHBE17DSKeItIgR0qYUhmWYgqBa3TrI0MehuMN5b5FO2lTaB8sDQDdJQ8dC0QNq5hfbBt0DAS
HGURH+gmPlEScjW/Ouedn2ohZR0/YNAtc21KBqPwpzgdhgJ/JZ+Du6UcmZRfzGAGwINSCRQd/HqJ
vUr9HPx+OjnTbpgpeQk6VEEJii5/by3leZ0zsVRKuJhVZva2wrNanuUQpw2+Ydii0jXo9SyfyU3y
SJ75dEq+McFdrL1shPc9aP88yAvh/FQe4UQGfrtkREIydhUB45EPEvwkXytx7caiqLaDTWZXj/Lc
m9rMaLY81KQzBeZLH/28sdaOo5Z7NXqR3oY+3qirJMhpiohv9MxzawUjq8t94ALia5QPErMVxI22
tUbBqVRhcb0+SNzW+ak8kq/N9nNVxPh9iG9Tst3kkbzk5FGSwfJOfFzqz+itM67q/Jq8+hw8ilRu
rhOJS4KrSKevk5xBGcnfsoaW619SuORz+TBEZck6VX2TBLjTOTzdq5jMUywSuyPT0yxxybQ6n0D0
aC5z1e+cS6NjOntwup08R9hMcO+e7uDTsRWXX5wYz1N5gs6nSp65N6851PKXFdy95fmuBb4IpU2e
Q3lXy5/oiH/XVag+SQtOeSe3NX5VMKnBI6HyxjeESmwGhZ3l6cxck7eUBLHJI3k7ySMtwD+r0U1m
3aGvISEmss6XltOM20bA16RJp/zZ6RfEa0XQ0v60OmclnU9VJWwuHOGBKo/evKbUVbBSiOYXpuvO
Yo9so42TRnDCw5kxnWjeylPIKCV8J7GU5F6Il5dXf5LYvfNplE9PnD95Rssot3foQE63orw1C0rR
GPwGGiumlUABBNC7qzWXU3Nab6+8oYpPa69ho7UZcDxbSqia3ZhkZU3KGJvAlNnZQBAo31Qa2m0O
rAW3Ru5SuDaw9eVdKx98CfmvK0jOSUflktln2G04IeCSJA/PzxvXVlZmimJjkj40pzMsTnMpzGhU
+SJ6B2WbtPFGfV2mmbqCzSaeyiP5IE+9fM2nd+nnlcf8IQApuWym/oyg6KdD/v5z7gVgYJPG3Hhi
s8nEh7GnpMh2rvwIWAaKDyZ/RnF+XsvfGDXipJ08lD8iHvvnvfJpoKtYW+m28tKXZRi++G2SbQPx
kXqNjySPzg/vvZYrCqvp+XeCTFj0vPcncOnO19kcfpd/JpXv8wP1YFlGtP3pbe+9981rSTjbKzBy
XI7if5U/VVPnMyLkYS2fFSPujg1OVVrdftUGsS3lcEZ+shWTkK3zayeXMUQp4Gl0ZzsO6QEFT7Y1
bHEupPtYMAnbMvkW+Wb54ps/I5/+9B5vctZWbBxz8eHD2vighbq7lr91+nOn3+0l/87l29CMPoE3
+QMtJsFep5/2swlEnAtFMUuWCXyWCXs1FUZHG1bDvrHLad13RV7vpBGVLch/UUgnQAABpZuP9PU5
eWCVkh3YCozgfF+IGEFaYFUyWpDMQZzCPtaqaa2lWcsUtv7GLYejhLH5JWD0OsNH/TgJkRREyPyi
fX2QT1258soXYwFFHAUeMRKB1elBLtvysJRMRQBAt6bALA7wFjMT8CL/N/eNeJCeRfIpFg8E9XH+
6DrAGyeBcTTFytMLtGNP1Co/i3zpbOwVxEAhIRhsW09wIhuxjYUCHhmJLdIVQEnQdlACRYyhsDGQ
/AnQqSoglJ3AUYaSTBkKnNwkNlN51AiEJXqwWSygVqo+WwKm2QnAZSMe5BHMEQZUmw57H5beUfyq
PKoB+daaD49ILNyMscLYHHTKrRrf3un5YKaUmXTMJFpLLXYSowfBq7zIdMtklfQ/thjWzUuJ0JvF
+nI6Uq3gIlQWgySAxuJzQseuAUNyVAlUaDx3l7Gkh+qXvoCJyg8uHyjFdisgJTRKAvyMM0kiVUVg
UZDdq8tKoEpdAS2lnYElNhzTkJrgdk4H6NbSk2pSgpvKKsbNyfBHcFCtOWc9lejBE4XQ9I94VM57
yRdUqXDRJLfAq0r+YC6Qq3kX7wyxqUtnM3l0wg+eX1QFwhWX0XiRiA9xfsgE9HWG/np+iQklvOIE
JLYVuNjSBBxLe+BW/rVeQGXl0fkhEFdqC4W2Ezha+YdSyaiVh7Yk15pgGA0Bs20l15api24X0g+z
BBJXPlTyUoOIawg0rgpBE6Go+KlSgM51Yej64tTIq82VhF353JLc3VAgeJXS+KzD5M3/h70zW3Ic
ybbrr1zTO9rgjtFlkh44zzFHZOYLLKfCPM/4ei1ntjqrq6/66gP0giIZTBYIgA73c/Ze+07nvV98
9018j7LO4fhS/qu3ksInHw3lF71+DLkBGrAKx+kE7wG+wu/neViPh7TyN0GD+jRJCKEr72RhQpyI
bLu/GscxO+cU36HADadAzcMpDNjcn/7La0mzNhTW/5z0TY05rjXwuNfo41ZumddQOoKJrDQcedGY
5A5e8qDBybFGKEcapgw7AgSMBiwjMq53s4YuNxq/LPLnWeOYbbjMGXzmqgXUnEBsXjS6udUQ5w7t
r9RY5xG+c6NBz71GPmchMkP/yrQ7QcoFFHqCDi2gRCcaFz1qcHQMQTqDJK00UtrXcOlUY6ZbeNOJ
Bk+PXkeHEBb1qKHUk8ZTN3CqESDFh1qjqysY1gPd2sOIccooIanEoTltFte49qBHiK5I6oPrRaSQ
EHZKmEwLkqnNbkUggH0oOGD2zEzHrV067n1/oEsOt6J2yFZDmZLEADBDc/4YiXtZjxrOXWhMt9DA
bsy54tjB8KbWhYBBY73vj3pI3+BVh51Tt9UFv72e5OYWSbSaIaYh4YRBzOu6x0BXOIRHFqHnrI0g
sNdOZsc3UE2UQjV0PIfIpyHkpsaRJxpMXkAoXwbvgeFsfLX62N/NMstJkFNATDTaPNSQ81TTzmEE
Uw4J8ZImoNAbmOizhqNLjUkfqh7vsC0T1OE0EYltuFoaq+5pwHpEjQaoaEbx8MmBwJ4pq9v7EC2F
hrPnUNodaO2QrMctxVe0+IDcbY10Dzrg7sh0aQoPP0owtiXqcl9j4Gt48I4GwwcaEW/Dip80NL7W
+PhJg+QrjZRPYMuXNiKvHj30uqHWPsOfd+HQl/DoqzuYXiPqZ3VYpphkQbe/Fhpir6xR7hrLpDac
Jc+1Rt1bGnoftODvCw3CbyHiNxqNv2hIfq5x+T53inUKQX/oQlD6ijgZyuLrSWP2U24/CGuR6moE
v04o3KV5udD9CnXWH6h+S0P7K43vz+H4L/D8B+SzCG0tprCXxUh+moKedc+0b23qMIAWNQQpQ4Si
66CAXkcGVDo8INMxAlSRna+djhaIyRjodNhAahE7kLK8XKGAwq9BJEGjwwmmjpgCSV5BbHXdISzE
PnCIQbBKJApBLLZW3SqNjhnXBckHAQkISkch1GQimDocISUlodJxCaUOTvj/Xbz/ly6etGhr/bsu
3u3n+B+fsa38hSqq/9HfO3ie+JvvYBX10DN4yvU95x8dPE/9zXNN23QJKBT8R/Kn/5Pv5vyNvprv
mKbrUddxddvtH/luf7MV3UAlLNN3lMUH/q//8X367+HP8vFXY679y/P/KPr8sWSB3v7P/ybYsz/3
72gGupbtORZ5BI7yXfcvaFIxuDVOurA8zmaYPQykxTwHJBkliHBH7MybhXnUelY2FdfgD8dN6W5n
o//r+vqnvfqnveCb/ste+EpQXPY5FkK3Of8MSAVWamC1EMWxABG4q5zgZVD5dRlmcXPI99jhD7g2
LmqkCL4BS9ht6BBaM1WkTBT41NvgwZZNs/rTqfz7sfrzXkn3X/fKNm0pPdOzpaIO+8971RiW9Crf
LI4S9dYqzYiNNPtFrGET/ci7xHzMpv5Qly2JrVb4Db5pue4d190IXzI6Gc9BgZyqL8Z+T3M34ANy
UGNqQW1k6pQJjOH7yqppIcWu+Vh6zQGExWGUgqDxcHr7919G/CdfBggt15rP5eQL+y+HuDZM8lXb
pjiaajHPljcJLAIl9d44QGiJ20YGTbxv00keRGXv0xzhPJKQsqsu/lS8xqUnHwrpfwTSVNv/Yt/+
k9Ovy5eWTVean8i9yfwnPm7XdpgofEozoASfg9HdcEvPgCi5MzdpArpaheJiturPjuoBSjuskORY
HzM3mtY0KZeH3MBnj1Llv9gvHXX4p+a27ZNdxCSOX4irTM6RPqZ/2q8EW1Il8WURynOsu4JSuomc
wjHmZlWJ4tIRfMfiTYGILZK9DMf3Kh9LGl/cAxZnEdccZOK/3yWHeMl/3iXPMS3cL4z9nEvp613+
0y7NrTCXMJiGg5WIcedgtTq7TU4Am29cm8JunuIIelZwTaUVPpHxlbwWwt3OZPNA0HXjXd6QfGcG
1XQrbJBbJYhbZIlAXJhEHCkTmh/NiAyLeI3rYmXLKvMR1Dup/eriXbm4A5KY3t4VNIivYnpI7sJw
LRFfKrmgjTS2YEQt0jnmb2VPWhXYz2nXluUFE+BAv6U9Olb5OdKSd2ZspFKggrcMNOgjMYhl2cw3
GOP+jLEvqeXWBLuwmTxCYDxby+q1wN5VDchVQmhWYzEOmxncwb8/xJIB518PshC8zs8egQOpYP98
kNG2+uBmuv4gR6YFMi9v9ETPdaHUWeLROCZ1yMIIasvjFBCNRkjxeaHp+phExaPRkziN/BeIqTDC
Mz2tn03uzbu55gDN/Y8xKvnuM+KkNFiCcxR436uaDCT4ForjK9GO2+MGYHL1mYrROop8tc4m2eKn
kkyXpf2Y+vJV0R0/RrRpbmmX09lNVRieOrd/HJRbr62ImLHWENHDfZNF6oa8sDyOEO+3vVuevbZ4
5hT2t6ybpkPbOeJ1QObwFAUPE5EYj0WXi72ZLuIVOQKFsSZ6UAnddtjxwCjsctm0Ibymktwa3G/7
ynSatRBViNSdGVik1SNVkRxte0mvnarSq3S+zb0sNtMkwqtEe7dblj47cnvbsERNmMLSAjZlkx6i
ubUv7hhukksqyu7i+ux9V2fxVcQshGQYPuXJx2yw7OfGBpVJLPO5aAZxK0iHIQ3u5nrmo+/UBmFZ
jb8RslCXMaoR/iJvPWXm5K1EWYkjt3U0zWaOnU3qgOKeIDk3ittLHzOx75b5ZET2RJBjhQkIgie2
r6/4ft/8qvRP9/PjAr9n1W6JjUflfAd/8rMDueqEKYD+yug4lwR/qZUbN9b7BT24zNOpFEdVe/GT
1xGLQ1raJRJp/BQYQ/yEUSFiUlqTN4fm26BP/YL3KWBk9km9m+ydkG54cSq+Y+0X8w3HLEgGbDrE
qs0X6SWejZitflJunBxR0KNvrLovMUvzSzsJPKeqp3Pq2QjGnOk0e/64ZroLst4I860/2JL/SZZc
0KAnl5Z13SEYo1u6eMFOiS6CgyIYZv3pORkLuiyOICPZjMJdQpFovfTUbgu3yY5DhLCwLCBLBW5F
ETFhyTz3X40AFghz8vydOM3z0nfWYRGT9WybtfEQo2i5P7Ns8xXdNQdYlOphRpTmVq2iArQc+1B5
D/eNQ7z4UflY+IaRxeA2ddj1bhj9LXWw0VstqvAflmraY3tcLvd/YikzxkdU2DSVWFzlngmNMGzD
p0Zvslzrdt0yWsHSYUnZWNF0tRsX4BR//f2+UZxYABINofxoL2UavqRFhPcOWtua8cR4vm9Mol0j
gqluNPrCl8g3+0PmdwGiGyDjgti5jnLbabbn715ruY954y83vtFmYpZ4mluAl0McZS/3zTQEn/3F
A2nJ+EzCWMekQ2+MxBTQvO1tk+H8Xqa6elTZ2NGrVt1LWHhE4XQLXegCErel3gUtGPzE7fhilcNG
lOF7VeTeAdT3fOidpFuVLozGDhTJylStcevbtF/1iyzXU1BXn33cdbH7Y4zT+K2buW7NgTTVzHkX
Djw1v8y1FiaC5Vnb3qaW0/es7NVj468yT37xc2t4RBAR9PN7D6PHdvs9FPvm4NKJIixpOJBPjXUa
LwmKJAIpg+Q48VPYGq2N0mjMjk7m1Nt27JxtnDuXvsHXEXtNs08p4m1Zzo/r2W9KZADjvM/yFDOO
1jgNSLyPZhX/IRnNdqoaWYZ3qE+zkaGhIaR5LfZ4nRBEWsUmb6bgKcryL9SFop3NWHvICQYrmt6/
leCFN0YwrloTBD/AaRvMs3wj/nxeMVrVj25U4HUYX+mqu4hVlb+enCg4IWEvNlmmIuQu4TWL4v7X
0cxQXx+XolmhrLOOAIHGVZx8OH3fPZqdu0nqKlyRYF+ekRZYrzMXdIN6zjSqJ25MNyqPI60hVayF
P7147hjve+c8sfCgUMirzNVdcnAnAubH6Yvd2suOosKtlyM2+ZFxAZHhBq8GBqCKjrCdLAeAsfVB
WNGaWN7ic5gtL24YkvUYtmh/C6vcpwU8hWlUW1PFxqmu15FomzW9qPzM+Xv0Q5xYXeg9etWCpIfS
EwWE1Fj7kXdwshKXn/DXPRPffREUoEF9GkJ8NZIHcr/eTNBuAeIUwA4M8c00ioYpKikzSZKvx6Iv
z8lgEXUed9FlssS5i/zxYodbyNHLTfTDuSgT42PBW6tyZHEymg9EI6QHK65ui7YysgLL9l5dxDvb
iE7LOO+idPhAj8LsZApeTSuls2pqxt+8sXuMAlyOxnuIwmSDKGBvEFYX43F9apxEIIOIQ8hvU8X/
Wi74vzEuJcNy9idsR9GMewc5VPZg0lg/qWy5xklC3FM0HtM6pxri50y4MasiuIIUFOlbfm7spo6K
thvazmmhQLam3J6U302/TBHcVZRq++paZ7K8mepnNFpUDQPrE/MX55g6zc84KY11TVD40ejUg+gt
EqLnpdkWbu5oaOJ46D1renbtRZwLz+buS2l0tcjU25vdBCZcq7WHwrW/lvOeg4JRYGpeYy96J33I
OVktUZCjXcUbeMMGwgSLOlt/x52fGrep9n6bOXgLh/Ro1u6tHrZEHIQrGoEzqk/wB6n7KJKc40ik
Y1WVACWwxXQeThovSeDCe0FzvH8Howvbp6pX1zKsjJNZw9x3MMituz42rypPkYvngoSA12GoYa5Q
+Dxa3cQ937ejg4OzsdasjC6laMUXnI2me7ATaCmtHefnKSKOWeHbILuZdnI/WAdl1Q9ZMzSHCTke
MsVjOVTDYZh+Nk5RXsfSHzdL0PxRLT690JDbduJU6xybv0hqAyZq2Ryy0rJO3M6Krc05XCtBDKwb
FvUqSj0PtgWjIVKbDzlU1jqa+QopnI5NisX3KJOF3w2fgXq2WBeFqPdcSEert5yVWhJCv2XYwSDA
poH9dRNGHW3ojkzxUCnyJN0L+XZb9NzGJRs6yl+NA2iq9bZcMXLTdes4cX9SdES72G1l7BE03gHT
bhJc2Pbsn/qqBzQR+8k+pkaxGvBf1aMnXmnw+tuwaurzOG68MrJeGwRWAGChOPTlR0DRj+wH9Sop
Qq/ihVhyaLNr9kWHMxTIt2ARvlET/qNxQhRSs5c8N7gy+na2vg6DsawXkVc7YQCrgTkF4r8bqnMG
gOk1c/j5dnSlN6JLbm7LzpCumRyMiKjj+9Oe0O4LdxeO8eCfo4771OCk00ufU/0y1HaoR/fqF9F4
rlxnoADnkgGbJ3KDhSj/JKLgEQLI8NPy0NW25tVvqonkXoWwIC/cs8RgBhmzR9k4yBP4e34ovBKP
o3v2JWSYeqGhlaDBbbjk+Et1/1d9dW4GAifs3ItITInJO+7DatObaUV8UDeeXW8OsfqwMrIbyVMj
+KGExNw3VuYudvIvDWuw8xDG4QWDlmpWHliEDTGNpLBHsyJRNaHHIAcygPUbW6gVBJMbkHLVH14n
481gzjeDPiiJla78tSkyTlpNpAvGGjS4HgutGYRMsqHXlT34S/w5C+t51xs3QTbFk10/TpnrPhqU
/McyqJ7NTDqHmmrNyhjm6vn+GuybBgPk4O9hvRtMnA2UCHPUPJdpBNAK+/v9WSAk2Zk+zuH7U2dX
go7YcekWoCryeOv6TrXlSrGeUldaT3MaE0ufNTg+lrmn79klx9rCSjW5YrqZY3fpzbB+Qeai2wnP
HtE4aI7q/GBTT6aULOoLMK83EYzeRXT+0bdH7GRmFe7MMBLPHVEbz5ErUIqxg0GnbJQKJmstGW4p
Q5Eh3uufjE80dOUdWFyUF1/nLTjKAYVmGA80lRp3K8hvOXkVjnFM/fXGR/yXsAg6GzOyHJlnIKkp
k51sI3y2YJvvFwvrBW6o8TQwm8PtvJzuG9IM0Yv+fh7Nc8SPa1q2kqPLPXJ2f8ainbeuOLiwgrDy
OU8ZNf0T+r3yzNyb9O4UKnJeKeRtTXKmAdIQn1vfZLCEOxk7nwxz4dr3zGLDROGIUxnWVuxn2z7M
L7LPPjWl+42A+vBskFtnqsTl0+LLANWF0xk+mWNyU0t8axqWHJ18ZUp3SEQP/YBdnQUK4ywXDIhW
dukY831nNAi7mr7UWZSusSt+4LYieNskJzWJXwmNZdVvHS0mZUNAW5ZuYMzvTX2H//TVW7zD6A9v
wG0IjF8+56a7QLjTjRrSYQIE0l1S7tHRscrzQ67NlvDCdjwkdvfEbOQj0veTzB73c7lrTQLXKiRK
IgEVdJRN9JgWbrDvyB4xZRuiecKvFYwl2L05vBj2fBxJ7mhpwpmt+bXsn5nYB9ugntvVMjGNIQZc
HBMM12tnmA6DbRMlBtMDVhi/pFqQhGyWzdr0+5+24cGrd9KvU7pUK9PzPyRy3GNRraaAKbkfZu6R
chrxLtkmoW5EnBxj432TOxu3idyDSNTPduF7Jn27hx52FH5nbm3beXLjSa06nRNSIow1isrHuW6C
7gDhmRIrAP5KYu00ng0ranHxDx7MhOzbpHpm7bp8kxOGlvrvplREELh+vKrbSW3ceVHkJOomSJxi
viC6JB5Y/5S5+CPgUFdjUNB85y5tCG77XVp/TT9bSZU/VugkaKQBwNU14qJauh8MF0DNoHVXllQP
vhESSz969cHKcS44k70OEkfuBA6N99C1bqqGN0OSElVOlyZZhkPCVJH15qrqU9PH2SnGPnuxVZCv
IzUmF1m357auPJAaespVNF/ioqw+OCVXIwugAtICjZv6K5a3ZJW59bIHCwbXZsiAZkcp2TaMHCzM
0zMoHqKoM4uCmGfRncnUBg1yc+tIZdq1nfGOfIYyAitznACE7lXcq/ygIg5PWA389SA6gJHDoGiC
srj1FY6A1quqpzimKog3PEflhIfd81h4u3I/iBk3SpBfhqySrI7eTNGZFxPpLPa+Dk17UXMQZXO2
6645V0B4Nw6o+LUAZHJUTvcF5DkIG789lXKKdox2jFqO+WBlwnuMqD8XhvvoJyTpzebXyhxrApM9
+5yQ7HBIzOJLzcxpnw7+k7m41yUgjAnfmENAViRWGXzBHf60bpu9jhSOD0acDBu/CuqHso5fPDvd
GEvgXzhrCHQdakY00r2tn1I2TnCJeP3inu2UX//Rm9J6J7A2bO53CwAlb+Q0WUAm60uZhuMmbdn7
zE6efHcM3sqk2JXV/O7R3dsUoRxX5tzXFKObcr3ESbERY/okDMW4NZFQKDBYimpBHTtm67YNgjXe
eX9lhfXDULa31MirNerSdZzOTGTpewesg+rD2NaSOkesSF46jF0KKaNcQHlWk3USfcndMvfKHRLu
t7sW7Je69v6wFVqKpOV+cVd98fssWE3ma1kQM5OOtBvH1henKs/kKapYRFaeTRT1N/R73/DR+aeF
GR/GHun4iI15XkgKTFEcHe+Strua7S5X/K1w+yVG/b/++a5w/P3u0QMiTcb1iy+hwVbjuh7cz15K
97m1M+luXcPe5XORHoY6B4Kh36DVJkvpM8XDItWohiBxrZ24b4ZkFrv5R8Si2wIEw8zsEmQ9wmMj
Z5710Ff0Y/p4eCpgkqQq4fvkVram4fh11g1Sw2p9LvveOC3yoc1Vz9LS8LdeCglKuNG4C+G5Pwfk
Q+BaXXJSG8Mnj7SnIH+JveENIYKFtAi5t6klKhNmkalp5HkWy8baV2r0XnrykVZq8D8gnYO4XTw6
v+GEknM84jaA4Gz58y2aY6QhntFu0hKbzKibKkGC9gMSdAgFh5PWU7aYiyPiBtIBli6HJjcZOTLq
e/HUfpkYtCqSy1S5/OBEewzXBv3ysfBXvkw6XJrzJzl26jZGi7XPwOJB4F4n8cKduGlLlnyzvRlK
n5JtRhmlz8LywUnaq1+WxbmGn6a4ijcG6H7ehfvbmvAhm+1W+kv6yc3BsgcFlYUgbpFJ0A27pJnO
TCqN90r5485jfnDMunB4Ugaqe9oL3fcpjfaeRoUunf3ieVG55/IvDgS6Fe9lEZwLuNhfe4xzazyG
AzHiUXbj9sySCDxGxaz7a1hR0Omh+HuT/XkIoyc3iL2fUBg2Q4cBjPHlIQus4VJgsl015nwgw8f9
lpOcxyILHoNnUiTHrPqsJho2Q699PJ3wNiWe+qNEmbHxcp0LF6gFrhLDxoxjmvtK11KHWzZlNSZ7
s5721DPaU1sQxdNFvXsL6zCj5leKDSBx4+I1RriZW2VvWNn/QSP8wNLRPQKQwfHlFQ+pGMQrpbRT
SPWA+YmaET5WNIzK6KXpgn6rn3k1F0Wfd96to+27mqBYHxqbfD97Ll4jFgPrpGe9GyK9Wyf+UO5t
+vFugK8BFZnxNIXXOXE8YIAgAE3D/U6o33x0vhQTtMI+xgCHpSJ2THmuLBxvnhL2cUxAgTXV4F3H
Jr/6SRFfREbWu2dOZxqP5ZHx8jqIpH+Sufs1JaApsrN8U1LRfUzM1ljLiBuU0MRSt3/uW27EbWj6
2NuXH22dDwdM+glQREqK9KWKHeHASHqBKSUNEgVvitur5UPtTcaedQHx8UTON5qb9TmKOiblY6Nj
UKlBKcfa0xJyn4X5tbZsCCJlye2r8z+5OMs2URWxzKVvQYWroY8ZLu/xjH9DzuMLJ2nWvBXWOOmw
7AAi2CvPn0dwHr3EPmIuO/QST4wK8F0TYhwJkNHe/HAVWQ1RauBtBjpD9Wz2Z2LYLpQyHaC+n70+
fyiInX2KcK1QWA67q5HDErS5izUjEmxn/jyr8aYKZV7CtNs6HNXTHBefssUfddjJGVGeeyvm8SPE
8/7Y18HFiwA3WKObEidHFyad3QeFLxGmMArlJWwfFirWWCTIvRh7bPplHZ27uH9eSI9GtPWjtiaA
ijIhBddgfp3Y87a1Cr0MR6tSGz5T4nzbj5a3d10n3OD8+m6Oc3ReDAeC5EB6GcSdpov3eTn116ge
JAntVMsMktJq39lbcwPFHbXw9l4aaPOcYM+uRkIZgifwxuI4pEO/RkuCeDHlcNi2fSNR0PvcvM2M
w07QPcxyaE74GF/CScY3YFHynHZi49a2uZ1m5azSqCrhTqxJwJEnJaWL6DXeRTMrzIii3dj3JgI/
lveUg6sPBngm3mayW6yk+NItR2dOTlxQ8c01aCEzL2rdlUlK+kMcMvnxaCg9Ri2joNV0xiVpDD5U
ho+jw2J/aparbwfi0EMx2AnWHduQZsMaGTD6GsNwzzXyyTNr0rdxUvW+lk2wFk1hvXn2vGG84R+B
TdrgEJT3l5h/pNsSTMx5CpKfg5W5uwqY6KnonzG/95+G2fzUdzg9vAJSTSQ41XZmCzhNS3QM+wjx
aRdu55zOF/ml1r5EYw+y2xxuLmqlirS+IOnsyxJW3lFN5bstkujitFKTHaUCdRVYoAvbkIvRSJ98
PmIT+xPWXysJ9iYSKmzBw+QdYtb55xYp8cpRs3sumS4GHRWidJDdniVtfQWCj1OQuOLCKcWVHu67
mdsIW6X1TlvCoFBe1i0wJGYVoqGXK/2WQpLkKpR+Ba5lxkQwASfbBl0wXCLaG/Q9UookgdgP2gNp
x3IhrT0d9nY8XwTziYulN7FkUG7C/hyMTAgr08dSS+fpFCO0U1UscN9l3T7A3b0x6jOV0/wcWoUg
idT4Iwsgk7Z9UL1aYIweDKCPjv859AxKbAsF/m5MP8fm0F29TAD6BrftjcJkdZgECJUZ/xVLxG6u
nBt56rTrwGIjdcrzc57Z+TnCubIuSOVe16IuzpMBVUxLzYyE2V5kwiJa+na5/t7IMP7pJnUGwMqx
Ty4onaPq3vOwpF0g8DI0WbicYPpBerO5y9PDS3kYp5hfAooVK7dlBGFP/76h9oLOswVBNYQk9w6e
eyJAvMFnZYTDMaEilEeyOxVWgCRBbwhkp9BS9S0uuMGZViVaCkCP3H8Sal23cFxQr0SOL3ZJRhN+
KLo3aYHgKzzhjCTnWOM1hMShGK3T1nvwC485yX1YyviFozxJD9704Oh2dIov0drYgEKvzvQgQyc6
+AljPsyUjK6ZSB8i/QjU/U9cDAMBUCOz4EzQDVXDZmgyXguKq1sO7cVOsr3PpPbcABVDJJpmx4is
lXSIIvqqHutRCOVFk3HjtE3y0lHqci/H+I3PMjkAWLmmuEdRXKJIG9PoSOg5YLQAjqVGEFCIzVuy
eZavkWeFrJdz9dKL+Fp0jfkZKn8BSN8ttuYiHvuWMkCe9xWqk3Rat3GNiLMpQX6Z2ZdRyAiehjpX
hVPoHrn3rgosqDkKdtMKX8n0pVY3zefQ6eUmSjA6o+j5Pkd2s5+DkniYSJ4j2kafQXQgIwUV0jBB
vQnkh1d7SkImxwNJeFS2ByZ/wivFt3Ssd0uc0zxgSkruIkXQ3mjoZkrqPPvBkqQwoMp7TcCXqKhb
j8xkL1NGdWGAgiZEUz/UZvlAlX6bprL6Og3mTxzs352yKA+BaufXitI0hYbXuLJiVilLvsrAXs4r
IKx7mwnItoL7vpF5HhyzEPg9lzg/gDZ9s5vaXPsUNvatFn1wXW6IUwBIa80QxiiV0YL6MkQEtQpu
JySEFs0Fqf4r7W6TS41WzsAqbjcv/D8yup3rPm6fhzS3jzWQX02XwuEDDvq9UM5PoyWyJ8kyc8+s
U76BWVebYpHL/j42EwkJFQu6qfa9fR8Vnfq8IX16HuoSTyiNzSaRxr43POeKcPw9KsvutSCk94rp
6j2tn1y6/S9u6sSvqhH8QopYAKtViAIUxgF7rEhiR6bBXU1vLERMvx7BCfz702i20VPFLPZyp+NO
ESfqaNnKww2qjT/3DbnUH4A2yeBFbGFr21Dvaa+Hqd1hvx6mNLGP43ylxlxCWmNzF90rbRy9PzLv
XsGyo+7ND/yXNxJbETVkCifaZfjrcRGT4Bo2VuIwVmTHQPuCirtBSm/U3VLk1mfR1eaxxZGBhKPe
JsvMB9wV+Xdjx/2RSEsXNbP7kXgO1p9Bi+l/PZz0Q0KY2VGPoShqHcKntZ/jbkS5W1LuT39vHC+K
t3VKm/buDLl/wP0Df32U1uTfHzW22ixeWB5ylmI4TtMs2DrT+H7/Y3p/7f4B6S+Xid6Fv3xgWiHF
Qrj4fre8lO7Iifhtgbm7SELtdRiRYGzw80NGygry5gaW+7TtytP90e+nQWQwbQ07plC84/fr2pr6
1/f+fsvv91m0d9LV70/OQiejilBQYdefEOnNrzN3f24YFWcibkPsdo5JzzK2T4Hd2KdsjFyCe5wc
+YVK9+PoK4qIL/c3GPY3JdvqOHlT1Z7vdoz753p3e8b94W/Pxv2RiPx2aybd91/eDe2Fu7/u/+NR
Cy6B/MPy+Pvj7u/49ZnlRAnQrlDL5ZIBmFpeB7ES48j90X1z/0MfsxYHj2av4+pF0fc8dtjRVvPg
Ztu7NSer8/bENGklQys73k9zdL/cfp/WDHSF/lHdf0lT3Nen+2bQj2x3TmmOxNHW0KaIux1CUp6n
vMfT35v7a3m0sE4Ek5KAr4JmkuXl9v5FwoQfyX0D4jvchmkzIRDxizfMxQibkApkDr1jVC3NSquY
QI1ZabPz3KpazTGFP2XOWz/39uSloM3yXw2/b1Z0mvdJXkzckN0dTLQfeRy9YZt8tlKKseO0neni
03EJjdUSkjLbznvma/LsQ6WKBXSPmfXeipbhWxbLh1wmPviF9IevWAbRA38jtXJv5Z3uKOKjNIry
w5+t44B4fY05ONy3lnUFOgbps0aSFxIGQD30XdbOQyeT8BLa4S5adNk5Di4BEeEnjx1cjStvbr9R
laNNTkMUTvYRkhZnhg9EjkEQWzdvO8zHuFNs6pwkmOItQM+SusfAta6BDVnX6q+Tbg2Tyb5q3eTB
9NTZhj2wpm43dDW90X7GTdN/2FnzSO1sD/FPmKGA2up/r5yPjrCEddkpAD7pd0brDb0/vk8Y7xMw
A6gU5u/LQuPezqeTpCHrz8pfhZXzJkfvq2HuzRaXw+SBce3os8zKM1ZS0DkI2nRZ5zMdnEiyhuAW
HpMpHjlYa+M+tQl4Nbc91aBrGMRf6phYkLEn0FPICVRJ8YTFBEojS84geIx92oiAq/ZRQZadVwH3
RjAPtmdNN4fyjO/L3Ugp1e6MSUtRYLKXokPl4APbdkkT4si1LNBOgRyORkjCEx2GaFdFGe1zJT6X
7l4qVl9Wzoy/aoIdiQVPcXfD/2CBbgOXrHpk/MxpNh3Ab5a6WesnG6Ze9P9ceoIWIn50NkAIa1jg
NvVJKeOraqyXmQxY8ENdv0YWAfkiu/Ld8fzPMdJhiLWkFHH0GkUKuYO8r3KLd36df4gOAA8V06Sl
sc18/2iHXFxCyEOw2HQzrGi/DDFJpL35jfVEy09WimbDtZ1smBuChaTchXusqz7mziqoTsff4mqc
gV5C0DFVsAX1WPOFxfPsOT8CoiWckZAmo1g3Hce4b8hPD4j5oJ2SB/tmsg+2xsOaGhRramRsp+Gx
UmNksYDN2//N3nksuW61WfZVOnoONXBw4CKqe0ACtJlJpjcTRLoL7z2evhd4pV/S/StU1fOOkDKY
Nx0NAJ6zv73Xrhe0bL5AZusFN0ulOmCTBUE7wqLNFijtvOBp7YVdO1+QtbBr5wVie/knqjjANw3a
nbqgbo0R6G0D/VYsGNxsAeJaCxo3XiC584LLDRZwrtKB0NUXmC5zRayb8HVHvMR7Z0HuFgt8F+Id
kJUFyCsXNK/PI2iWHlu5YHtDMH/FAvJVJpC+KDp0qy+Y32oB/uoM1BAsgACPCw64hwvMG0X/cPnQ
jodxbNT7uLgivjnfxzCFqwUuDHB6eLAW4HAMeViJ5+80ijr4zUN0jnTFJk+40UtfcK1KnZ1lzctp
okR3QWgdQqlfFQxm7d7oj9VsMC1oOwV83R28Hetu1KLNlM79We3EfZXXn6GaOXxpQrWGknUyZVuz
f9eGva0lABH9Gp9NoY0uxOnSy5x6W8hGv6Fia9tTH3XE5v3OeichyNiiZ2KwYLkohysrfspKMFtz
TsGm34wcBcMDBg+4Nf0wrDTbYelUsixM1evKtOW1ISZ5nQvMiSN+ho0J+ZkzOYZPSAkGAwBrHQWh
diU1eVv1dMcrtLt7iFfNqlCe9bE34QnZV5RYZbt5riI3yxYSOCKqW0ft4k3PQg83+PeUinscFeF9
i1Af+m32aA7HaW4c0K5ULhrJc6ZNwxVJu/I6VkAlL6abqkajjGjfoMV+15v8+X/2EGtLNOBvznEb
w5Wlw6IVGvznX2MVcy9ihwRsuUs0O9kNPUPvNvOVFXbBRxu/4v2YNbVbz9PGWAwdo9lG/8VdEP9m
YrZtmwuqqhmaykhQ/8W87vhh28XY93eZgtPJ78TJCrgCKENIHUVsv6aC9TmGgHJDLj+8kfQmOSJD
OC+pKG8qndIoZMTjYi2lSYweFTt4aBkz79mhqjeL5/MiUv3zEycWa/UvT5xtqSoxCVz3Eo/7363X
ZBdSPS5IEidOa3qpodn7oPdvNH3G5F6kErKFXbgjxJfeJKTGlikBobMDxfURDdOV30jnHVqSZocf
plCfCrQdtCDjG1+KIbl+sQRGnDk3BYzZjCzm4b+4//8WZeBZJw8qTZueVHh4vzzrxBLJx2gmsb4g
Z+kuoW1GbcODIBSbYJ/e48rIKX9s+s2cWi+9GXF5kNdx67ReIQrp4eS/GuwPI4nr3WzaL84iiFRx
+cqZd47HstyOZUEZbBZSChbLG9mm3fryIP7X3/I4P1NCn0zaak609pdP/89DkfHffyw/86/vueSK
/vzsOvqsi6b40f7jd22/i5v37Lv59Zv+9pv567/fO/e9ff/bJ94lqHXbfdfT3XfTpe0f6ablO/+7
X/wf3/+tuJekCfkvr/fyF37/yeUh/O//eQqj4m9Rr58/8HvUy1Z/MzTpqKpQLUNDM+eM/B3WaMvf
bI1LAQe0YQtV18hz/RH10n5zLEOYjq5ZAFb5sX9FvXT7N92xVM2WujA1a4lF/fHgzz/PmX+Kekl+
0d9OLctxSB4ZxpIow4j8a3TEH9CtQvou9nlIf6Mtp5NPbHbVG8jqWWB86KB0YvvD7rU70GCQfhyG
wH1jv1QONkpDyn7dDoHv1bLfVwGj7ZqvU1BBBzNJiLTIjLU20AgJRBoWIs5OGpdvS84FYE02ydch
E2um0ImLeAVJInT2c3xTUE2+nlJ4R4b6miRq6FnwI1fNQ15s8VBDOtMEJcIml+qRtcdfXr3fn6K/
Jbz+k6dEqDznPCtCN83lZflrmsbBrONrgyP3s2I5u0BE+jpIlZu0jKZtoVC3lgsEiaakiGLWb7AU
7SCDvSkAO3FyZG498UjbEgtZ5zBaZEXvlBjLWXbR4F2YG7tnfRs45svEPmX/z/ddIz34ywtqk9oj
yWUaJqYSU+q/RLr8UKSl2UXV3odXkJHFXZd6dpuNGPqylp4rKvZOqB55BHV+KitnVVnALGRtP2OZ
HVBvwEeOuFPWgPArCjqEZw74wduELu+YlaeF1N4AYMyqj74sLVcXSrUqbJoNA7ZfjZEe9TTPVlmM
EiToDtYqPA1K/Z0ZmDBLvz2S2kg94IrHqQ+epZivGaD3K6yYL6IPHq2ylesiwqQ9I1H1mF6SODqa
9jkICRQ1ZddtIrxdMw5HWA5KL/Z0ZzpITbO5VhqPdyCqEp3RTZDT1Vl+1OGM89LsP6ccPoQt1xk/
tx5CHCla7TWBws7RqZ1V7nyJEJd/Cr3Ijv0Jv1AAo1Fku1Saz9WA9K81cCyLJIaA9URJGEs+oXxi
TgSoY7XGaeE5WgK6i0pMccVOLAOarV5VA0cLhQHI/Kq1n6T5kIt2XtcjFoWWX6IUAUV9nbyVWf6J
K5i+lqHfWnGeIuBr78n0MPbsgJJRvtshFiA9XPlVe44Mm3FhKVczXl3aNqm+yOwN1t7XeTY9hwYj
ymwlSABJgiXKmmtYj/pGDfWM4ixB9j9/n5PJXpsGMGzWUm7X1y+lUfNaDhGN3kuqqipEhzEbxn94
hOrGDq3NkVljM11HqIkn4Xf4UoSr+xph6aq7TRQ6lVnapLXwsAWsshnpDln7kFkt/jKSCCF44naW
mzDK3xUzW9BmePN8tc/Zhs23gZ3TolNOrxk2gH6q1mmVP5WTfKvb5sNKEcRk92LZDD/7Nv9q4uhW
hDUdwVF0qhM6a6KufzbJJsxE7KW/WIonNgHK7AXEuw3pH0si4Tg35AvCIJ4ocV1RCbguYrGNJmy1
OBSwOWnB1iq1jOOnS6hjs7F54gxTQ4TfMADZ3p+mvtui81+Rldy2SoxnHB5MUn9a4hY45YHqu0fM
f6kHneAdOrRXdcj3euzNNS+LPfCBLvpxERplUq3KxH8LJyt1lbDbG5QGrIoiXDMMfrYT6yFNIkyE
4AlKUE3hGGcI2XRI59Jkcj3RZFfcxWbzXojmNUyZ5ATpxuBMYlXZvbX2Ts9h1BVEAla5vWs0rSMW
5mtMq2PXYmtn5ebDXCBtWelHY9s/cOe+1el0yKX+rhBjX4uWC7rVxGscYueoN15iXk9GXqfEj45J
FW/bunokunYAVHO2DOPTN3gAuXyX01BvLY3pTe7f2TELbQfYqxrE6APGXSprr5W4OBg+hKvAR8ee
s36bBdo31UjNyg6xuPUyfeyoH2YxDYPGhI5nqFGyEjPxAX2EldfQZdNYxR1VaRstwQ86txQesQjM
VmWqn4rcdEGDr/jNNOna52hMbmNzKVBSdqXluFppY4I1usCz0p7LteMVQ3NDqTn1BEEh13oh9o3f
7eNlB5L6H8LIrvAl3jsTRgiyj49lSjXk7BskVQb1/PPvJi1cYrPYUOmwC+b4HeKtu5zfU1PEK/Yy
R8wEex/9VI9VTyM1OsvgFVl8grc+foMVpabQ73mSdLYH2tkvtdvlC7FjvSQD5VSj8yFa/y4wUzpa
qLOM/Aaao/1mj/pVYB/9ZG81TrDxq/5lJsDNnq/SHA4yf1uk8+hFFHKEVUcrn6LigizNbSH8ZmUR
GMUYZ2DsMcMHfzC0HTyMvcBIzzzUJBiiBRtNDic4Pfu81Z51w5MxriFM7YTriufAqY8JVtM2Xbbu
s6Rq4F21coqmo/FqXtoFcwcFpQNZH4f4/POmZCxms/xurYemxhJraOEagTveD2TS8UPQoGFgiuH9
60mHDgwaf/DGXAwbXeqntKyf/HA8mxbhCLJNT1qjoh82X4xzKtp/9C8dS2bRMg7KuVEzQlz1WV9f
vjQ51V0pnaucVM5U2i1DO/1NLGgHYLIuRgk3dOaUSwjgzjErqF9g8mEmM3zMuf8x6h0OTGc9BtmH
qY7qAc/tsItM88oZGCszjQF9pvclqqBxClqSNxNm9CLtHvBV0/SoTlxfeO+Z8G6Cjv7Mqpo+UL9w
LWx5K/aPrwkxWDf22XQr/nMdUjDho/gRuskxTasUjjFK8NXrzIrobhOGwlRmQtQjGOc4bLBLgQ49
2fegk6F9WC8ZMhxwCid03+IywqM1k/c09HeDhUjc4iFUREtL5Uh/XkQkMamtG2kTp547DsWyNc+z
zQNkoAatreTKMhDIjNr6LCP20ipSIpCzYWWXensKhUoNa+aQakOxOrZN8DXb6kM19vOKx4CDlgMe
8HdNK9Wq79TChUCA6GoW35HKLC3VCrI2egN/NN4GlFK3QcXL0+o+VouHdjHE9z7mwhQHcWadVTnw
Ysvha470FkP8tBWEsGAdMiREu+PiUpFttB4GhDeaSw6ixfGkUutTHszCQFBBw7K5bvlz+47ZnWkV
h8T1xkjj68HvnmdbkoYuMhP49NWAnyodDddqk/Z1eepwEQPl4/Ug1PkSVN0X1thl/qu+wI7BKJ7T
ACSt50DL7jMLI2zXal5TaC9WLcqNBWC5lelXnzN7K1lttxHucgwORydVzkPXv0neEIlnY6v280cT
nhkaJbpzVRVPdjCThk8poK/22MPvFLg0Mf4F5tYPLD8PxI0f/DAyVoZE7/ZnZ089c8NPIWgbj5dH
x9vjmjjZCp868j5/VjflRiTOPYaF7ybGUz6N1lNJJrXnEZrwqodE7mz/xpyqk+LU3HFypiG+JT9d
vMh2tBkdJz13/cfcZxhmEkzLMCcdQkieWTI9NZph32aTtW9HBib9kN3qC02YS702Ca/Ky8ehnV7n
yurwxWu7UZHk+NNJrASJn3U+0OLU1tGBupdqLSMl3mFLYLZJ9qQ0JSETEEayzBCrnOGMris8pcAo
W+WiAbKMv7Nm0lVnuGm7HteiTB+IBvSbWLCDSaSOIh1rxyEbUeXRtJnwPgqlY62gRKkbSvshTlCO
csA3XUvhtZ+o91pHRId6et8A8VIEnP4IaqxL4ArlzncU1L6Xz0upWMwTnwwUt05iFhhfa7RaYIzr
zK9vxqlT7/KcuaEWRLdVlgAzdBSatHJZccEim1tqGJib/RhQFroUhuDC0V1Mppo7Cm32iB7yIg7q
vrKUYyqZUeBRpAMikK6Z+tm1lVWol1aCrpS27jK/71Imrw0z55WCX4xLGv0tqR+muwue+UJrbtSc
jYyJVbkdwJz1y4cLkvnPTy+3NIwr9ZI2vHxxwCLJvCOv3MsXf/6Afk7reWR1xET1z19xuQV2qt9Y
vXKuOohyZDCgrlcq7+/6Ngxmc690ljavibxCj1tYuIoIJtbLHDSXD3/SpC+flqM453Hcb6rFOjr2
NcOXy02yh+wx/HId2PbruFhK81Cn7tEYSg/gqLIvhbbPagVN37KqbUR0f2/VxHc6Iw35UynG54AO
l8l/kAYy8OXXL7/mcuvyJy63/vxCupD5YL+MLl148NuVhHDKZBIE0zKV160artCGrT0kY6/KyFHR
45rvnVpVj77TUTIQkv6NnWXnpBs0LSsN8UV4ApfMPYHI8DTaobZRJrDgFc2OmI7wMQZaE9+EfpB6
40B9TomGyNk532OAUAiZtuIOrS9l8E6YlZUMq7qUZF4wTIYrTciN1mIiqag1M4QWHYDEay7BcbGe
FgOURcDDozJplRUE6grfJtFPW+y6SWL1REOQZ/bFG2uTgumDE11FYf3UMgRgxZh75BQ3k5ZV12pL
ClyhtkyzM+iMzOo3ilZiOde4D40xBleIoq9oDZ9zPSf7LGPF2tT+oVMYotAhSNK3pKuzlHe0Oxyc
qetWhjFHV2bDtSIvedtos5IVYWikbzNvTnaMJzWlZOuIWaPcSLvXvSqobzNmYUdmIJYHI/BeMka6
HmY2Vth1m00LkOpoInuEZh2ctBEDgaAMl/2+3DProXYFEXIVcPqw7Mg/euyJBM3gIPJm1ihZfsw1
VmXQIJpHiJOUsSoQmzSyOms/7NMXywpuaUKiyiGJx00R9cHDMOcYWLmWl2rBzGFu987g6/j1htcq
ycatxaz8msPEdm3R5mzMqZMxBflpmC7HcBDWMaNAzojvprZESEnzFxQZtn6lM52k2Z+TJKaLtQs+
DIoS92UhP9LRCkFNUGwwmjiTppYZDgtO/GJ+MNZuJ8zDNFfTg2IqmpvkjEWNVNyBH7EfgCLneFQ7
ijQFAZqqMc8jDsW1nZRkjPqYlSviitUBcpPnCYsfeQ0t8S4mEWKF54SA8S7qxuuGTquz4/g3Q6yl
O1tvm2MwDo+plRYH1ub+PFtn283hEt7VGvOSKDV3IdmUkO3JHRAAuYprQzsMpXyJzBq/IYT9zWDo
9j4kWUbpdCAY2PHOqlYvPisSlxAx72KR/tIYjMDSvvAk446bsjLgjWaB3FO0tI4M/RwMibqDJRGy
VUrbXdrgBB0eNORh1uomBqkwOAEIaiiAp0IZJ9ghknm+CTP/i/hTeaeNtKznvbXFaETDqGbwhGnz
a1+P1L61W2VUi32XJ0e9V4ujwVEr9JHatag/hCERCWsgfEqzAcFKLbmz8s7V/Lqh1ZJ9qJpFbmlx
JPQzODFQiccAacYC9UiYoc394cZgSrK3zfE2mjRnUxhzs65kYuzUmc28ZpSG2zbUrwFGVo6+PDaw
1TyMXME66LrvOG3DUzfar36mP/UOy5lxroHsT/VtzSEbVkF20JgXUMKt7zWyRWUfYs+aZlZI0heI
EdGbHhX9XRUEnkKvKynK4Ba/6Y0PI88DR0XnGFNpBv6univH0qbsSSPR6cn5aVZTh47ZLN9GMU5v
GxR02FojqsJKjiNwN2JJeX1rRNlZsSfy1zJjgA+N59O35bg1Sd2v7U4vwbbn6jFUphMr63hT1Lm9
95XtnHTOSVVLOHzU8YIImCgEmSmmxFfIwSOcLfEj88YwB64xdT5tVdWHa2Pmj4YyvLTAOK/r56pW
oodu7NwEvePMNGUlRpaOmWrcqYFOSixIJSwUzasEoXeLdToNXjXL7SFxMx0+42iA8mxG+yvIsmk7
D111HNPZLZX0ophuysBGYDPlI8n1dsd4j00SOhz0DWdXqnTj1W1+VSePtYivAfJgimgHH+vT2m7L
Y1bAlZ3T5iiKRr1FuVzZDYcmE+SBua5TOc7BWj5cbkXRVVnxpqxUisUGabk51ldshH3eH0PlEPQY
+SYmbbED6NZXUZSUmrjWOlUwyUx6h3ijEMqms+pHrmi4nlVFHGJUY3iGZPWjS/bmEqv5eTNaYjYs
a9ID7XM25aP+SaSL8x8SLasQzjSyWpuBwNxBOmzjielmDHus6RA20g0tRvHsMygHX/7p8gH7/9PY
IXgkbTHge1nsrL0l+t9vJoSW9mqPsTsz1MO0fLjcIleJqa5vqfK6fN5OaeTCnsU8uwBQ5VLncbmV
X0o+EEAAi4+Bzq4nJ5fKt3RRYK+LkZykZqtZusJU7rgqzqVVaRiG6tXLgqYygXObvOF7BB/etLE2
YSY5gBv+9cXLd1w+/PJvf36qqox/V9SbinUdsAH980cqi8VsAC/211/48y5dvvHnTa1ErzXCIHP/
/Om/fNPlH23F7OFn4qy4fPrzz17uxr/ddGytZPML5uby9XBBebditH7+5OXH/7z/f/7FX/7t97s2
cpZGrbopl/UhV75gJXF/w0BeGg8U0whXTRHG3uXLlYTFK+jyY9ta30WBRV8QoUq2cnywfIbnSKa4
ni6fk8dtMTvQQUdra+HBx2HLRqSmd82+W7IFyn2a2w+mkxVrsbzinEeflMU0FF5CGPA4pIsDw4yF
YluzrWdGXmxskVLiNh8yf4TFw7R5OqagwAgm46G/cLBjqb6N+byv++ErzIphI8K1iZu0E4DaM1pe
WELwljgZJA0sqjs4cuhwYnVu9I+AY6NVnZT3UWT9CIvy5BiVG+jOudCCd8bvxUrrkxv01x91h+0t
Oldjp4LUjCyXlt09m+2XPiopIDToTsr0D7PB4oLM067UmswPlTAmHr51PJc7pRo/k4yedog4oxsq
GMGsgBxo3U7XeqH8IJYb8KZynw/yMU6Gh7CaSq8T9vkyN8Dchq6bDp/6YAA5ZT9kivK5lt/aSA2S
xH0MDGYnsn2vovuo9YD/JWy/Za7AVRnJJyewvoOt0II3UvgRK491CVdOaPaRTlmfpWDIX6NXipVe
3FH41xXGOgjyeyXJj6QAaFYl6FotnTjyJIyOBkTwVkjoafXUT8YdwCnMl1Ju20j5apiDu04TnUQ1
3tva/JgUZHc1mYfE3oor6gB2pVIfUlZpSeInh7L1gx1xobsyMPub3v9hQTZ1kyohibM0cfoNWSkM
VRXGODcyW1aYqU6+hXBELYF6DoR5bSd9HHUb//BAx8KxZmm1LhPbcYlEcR2e9bXFNQjOCov9QKnu
2upxSqbhh2BDyviMtoO3SRk21ejvtc6/qYxh5/TOdUv2E/7ushC/Ue34QWoO6fPCubdGN8aiauAw
a/trUiM7M5pcp33rh0YiaipYcAmPwSnfFoF8KuOnUsTPox/WSK+dvrXL+AhmO/OcYaDMFU5zWNu+
a5vlR6Fn3GWgLz1XkK0e64TgOp2e5Mo0Nhw9w2oQdCcFeCkoJYtJIxHo6UpGDxlRK7yIxrjTNc5C
jAk4a1iyB8u2xSwK362yr1qh9nsWPQtf8NPgb0MlZ9AAV2s1xzyB5YC3xpnY/bE/P9j0K053jhJB
lJ7tL6tLT9KSCyLVT9YECjkY/VsCItiI8gQuButVWzcnzzL8R2CF21xtntiC7dk1EHEny7SSqkO5
qTSw3Aiq6kZ8gn49H6m4+KYMmjqt+yJ1ftgD/eh9UcL1oCdCxw4Pmki8NRgsVrKBQJyU8Vqio65F
mhNHNClSo77NtVDtxXOREhDAC4z8k0bMISiiW6nQmVZcUpIdLV0USdKFITt7Vc5ANkBsEO5JXrA2
77sxWiMPlTSww+/NFcMd87eUN7WNGJmVlGbG9uRQGtrN8j828WidslBF1tS9pOX9VDHqBw54rjRm
yKFVt0ArAR7VBUIdJapI0jNvhqC5WPSQIRlVkD9wQtZFOAcICzgVhrJjZmNiERLBTcaAgLcxGJa+
GlzpmPhMJ3fVSaG7NOCdOiWPlLevDSLPsYECsZlh+vBo69GlxYioVzN4tZ281Iginp7VBpmg6t5P
LcxkMj0lzYzIpLxko8VYauC8Mi1kOvNNFDQbwV1gZAxajKhjhk9QY5YFFVROb43hfNaoILwa2pu9
DeoRS1rmr+J5/G6ZPtZJchc5hUdcysZiFzwuY2hmXERVMKdtbTPd4kqDRJHRwmklYIDIXo1rMM0U
DScz/DsD5+IEKkm3scpQGyxXTrs8/Naitq9iaV4DaRkda5tWPntjyc5vJFNusSNZN4Z6bhVl8ACr
fooqbLaxmAJvcXozPiN4wSEIsu1hlD96m31vZRyNXjmNi0zfLmdk3gFBLajXpcJoMZGuQkf5FCE0
vLT4BEclV6KHm1MiEB6vbUw7Ru/4JO+VaGuZO2dsy70vpk/w03aN2Kxo2lNPd/OqnaJXf/wxKlO5
po/cbYr6ZiCqqSsI3gkHnYpgqpo/EgSCTVkyMECDWbdpDiVsznfsk+p1tlEIzh3sAqR8SLOcRHml
gc94jTRmxXHyqaci9Yx0Rgek+4oSwuF2ru3PhGtoqRiPVqIdIehQH62Jk5L1o9dp8r1tyE9yftfw
47lPacGTrujR2s/NE/Y+GovzxlnZY+tytvPsAzFYs4KIq8tLIR8Yp5Vr36kzLlQTB4Sv1pvMUe5s
TstVVpKBaPuew953tqPuJG6r7FLlu04XTx+2HLQf/H9aBvUgG6unJD2lhQOqcR7Eqg7Wul6K666r
8LHR5pV0N6oKeafsJi/HYovrmAtfzAKpmlkcCNDolzH///fiPEwljpp3HNe5GzXIuZ/tX601Sw/q
P3pxfhaort/rImWA/J/86B8AZvs3g19lYSjDCmcKDFt/mHL033TjYpywHKzAeGL+ZcrRjd+WMlM2
njpiuOC7/jTliN/oDVcN5pvQYQUmtf8XU47QxdKQ+lfHG+4f1VB577LRx/Hr/UIZ7iKR5HUcFbu6
aIOtRj/gVVR1D5mkFtMan2tSRXd9A3StHvsefVoDKzkdxYgijibtbE9W5hQIXn52Y1W3vqX4rgMf
Ff+KRlgmGF0Z+jjMp5upLjE7qs5nHFMvymkfuyaa91rn+IXT2ID3NMfCDW7sLI3vnURlZ6t2rumk
xW7yU9vNRl3ZaAAOXPyKnjEl+rYFHe0aqK1rGsCDDRbXggwLbA/M+vEOQKizKUdnY+UBcCUWwiZS
d4IP3NO4oyxBQ1q+aOHbF350sEfWp/WCsdDrwNlSye4lk3RwKwf+KhjMm0b2kLpKRFotJYtFPcCu
SuZdpPQFo0eNXviR6Vo12PssAvYuwvHRCW0gJWlcXynGFrUjOqIdm0DyhuZV0UdcLLW+DeIYdTKN
5I3fxkBidMs5mEP+VSeM2XKENBL7QoON3BlcT0fW5qYhPKh6L1yrrtDgw6flOgnwBl05qvQtm27G
qYZ17ApLIzaif9Rwm9Y2pXd7LdhbkWY8IPmyXMO8k4saoG4WZlfB6BOVF8EBzE6w9j1SwtP7TEQv
03kTM5yjrhSaF/vDna7GOSBuapmWmCPqwCroeXNyzOzOZ7pEJUEjT8Mksz3z4ZTILx0EdL9RCNQp
x8ScUlK5Leng3hlh+pWPvQlVX+8m+uYZDF+lJXJQGHpp15NLaOqJwRRTPx2ew4UxjI3+GfJLdaXW
1tNYYC/SjaRz8Utbd0NCoXfP+N+nmm3ZtA1rh7pY6qrpkDAx7FPsZzz5Hd3wwtcB9QR3cor0TZXi
raiIPsOKOKs4zxlTgRMgxJwQbTPn47TQdcCs3dY0y9zxhLoEo3YzUMuHUiFVD6Op9ZQ0BHrTxzTH
lDTTJQlWSSUJ9E1Qf7GaYAFlmdZZopISJXktM618n9Z6fJX6fX6r9Bh5pNqgvIjefGaqthviyaDX
F5pSYZGnNNPJS8Yy4JA3e6CA0zVdwMpZsR5qghnHcMzu7Fx4UdfeA2+eD1NNlDvERYsN7sqBKXKI
lMHYVZZu3foluxFBPyJkol0nq/oqGlli663U9+EMnxazh14BALBtwBxcQVmYdM2xVeZbrPTJ7tJJ
MX/FcE0OVqQ2HEPZPaWONyKNptsi8L8ySCkudHOVlxaMBc3hKJcVq4U4Q63SKKCMK1rUbSkYHpf5
sKN0WjtS1Kgpb9bkPFRQdfB+uBmFNlteq3BgNTnF9hX9GoNXaI1CXQ101nDOHmM2dQqq8dWU5qdL
sZCtd6dRjOkp3wY3lkXsGVfZka2SgvObIKmMxaHDN04IqenJT5bgrIvi4I9lR/g0Dr1mFPVpmMe1
01YbR8/Dh1o85UgrmW2Pbq5q0U0QWNo6dsQCLrHOfmE+cAGyzsPQ/QiXjggrZ50eFYSMzGwyr1Ra
nTNgfB50mGhNdsLaxhWgKzspwGma1c0YRNYVoRd/C/carGiENsUQULmWdneXlRWtLpEZuvYwoc0H
ne4pePzdqXQinh/xBlCa2pMqcQh/d1+NmeDSCsSWFq9kFy8mhVbW31Y3LWMbRi4w1EJviO3szCAv
sY9DrTymeAE2kZ60a8YbLIRM6pYRKeYVGaXzHMaTN49h74W6/QNC0hOkWoI/Wo43RDHltgCMTDR/
WmhZceWTbLXHE0/tGtd7dlfl34S5u8e601bFKN1YOojF7Ew9iY1PI0kxggRuAziEtSYyT8GsSWCJ
2pW+T5EXeAsIbWCD1vTtlzmw+MoaSdGG86ZtqufY0BIgUrXpqnyPk+cvdYLHjNL7All6fMwtpiZo
NlRmGD7U40YQtc8/Z7s6dMRy0OyHz0wLsrVI2n1Xx5SWTvRlFGkK6xMFPku1raaiZ3c6LImIBZlP
ccmqDSbcFxHnZajiHxubdUG4CzYhnLRAF9WGu74bHXLJOKyuIMa+BbNGfaYWUuM075HqVOKfbMMY
4AJcrAnrjsGQLSR8yUw+Q+xUnmUUPE7o555ROvp+chjVTsOHMeJqM3UbfonZZHt9rl5FMH/YYerf
1vUeYnN/10C1mxLjlsVodA4iTWOrTp2xNGPDnRb6LHjKW+bVXOkmTs860wkPzUC2E4kVhAB4n1sO
hqeghEqMOV9PHDLqLVsS6TTenGZ0EsAy7I351OIkXAdlru7sPP6YZwgURD4zrn/MhAqVFJZVTYeg
MfIbpmLVoqzMDLZQXjNTiAPTB1qO8tjwpnBCWZvhS8Jd2DmJTNYzsA69NfG/thFhrGUWDgX6Hfr9
emydeD/PibFqzRlB24C0GXKEpZXgIotBaV+UZ9OMg8cxUwiVVh7WunnXzPILdSC8nuMQeKRucPWh
0yGztYe82akFxEZrKO8ynKNFNX8Ssw+8mXkGI4jINQqjOWF0ShV9T5zX8RXloHX1q20m1a5KYU7B
++1dxvXx2mosc0sWOLvXRLtPfChrEdfwTWX4YpH1WW3YGsxs04tzJXqZkn2Mlriz4Tt7tGmrG5Wp
904NYNlCIXlOenlvR+Ntk2vhSy+0peqHgFbcEVnylUeuTWjwYftsacFXKOEkm0nS3FhRV2PVBODJ
BnHh46pc5VRCFkAeG/9lNKc3MUGS0aJcgkW4YqIl33sVBi0GE//YmtqNXeGyCUM2vo3ZWu9GaL/4
pf8eqmD+VJnJh7zDEFsEQMbDepYPvVXDSFM5Q7Sg34D4De4M0xlWdRgSqcFy7SGZyf/L3pn0Ro6E
Sfa/zJ0Y0rkf5hL7IilCCu0XQkopua9OupP89f1YNXPo7sNg7oMCEglUKiRFkE53+8yerRvwXafB
HZ8Ysah7W8HfF7PRHLzF0hYlv63R4nDxuuyGuDrsFZmTIzqSe8k0v7zrYHMOO5EcKOY5Nvh7/9Zx
xmJY3Gkx/QK/BrriN8d2XOAXprXj9BfvNdXl6zy1SJBNSGhMzLjXB1jv1RN1p3rVYtoJSXc/h0t2
kBIU9WesQW157VMaSJrSIlMemymiy6e+8VYtdVBpc4QpDogPzNSdXXTxOWizL5Rjb521wcAn4BLr
snClj2ny7GXXZXOlSvq0C0KizODgt5btC0/bHcPg/AgWiMLj0X4aGnkV+hjVHca7CJOOtObwNsPu
3ib1XN2n7FFZnTH6FrODXSX6pUoaT2dfA+erbJhPy1WSd0G2zWuCpoZPItCt7L8ZmLoNWTiPNm/z
ShkHismbo93uxx7Cj0g06buZRMEaBCePtIwm2tnFEQe1BMfi6xhkEnxaI9YmdJktaUtiMe6cfETX
yk7vIwT23xiufeIk88ck7Rv5+28ZVvVTZSvMycM9qw/rRWAX+8JpQe4H6cXiskRl1v3e0++utvD1
umxFa8xg23q2ul+qoNqVL1PvEijnjAhAx7HxF89acgZJP5BvW4Jz3oh9T3pya/m5s5vA1K8Koft1
NUfp1XM2ZZwar8HgnNi8wToNGvNSRwaWZ53/NEGe43a0pkMNOpd2lW3bGBO64Bx+5Kq7j1p+/Iya
3sNC3BtT55Vu3B4Pofiryx4UfhX00OnAqdhpXu04G/zYdEfknhjOlVQCHyT+QHKYr/9wxzhvwHOq
VYlZiK/55wu10w3k7kqNkse/ZVt+azRssbkmjsjBKivmszST18qs/bWjxp/ATYF8CNBjBWbxlQ6i
V880wOo20JqHONb//qEt95iYzaPRC3ODQzM7JemRShxCxZCKakupPVuu+1HgUoWfQfPXAEL0nz/0
AiNJcQlYMImYflkIE9jpuDccRNoOtanWtPRh3iyUKAlD0o9RTXjHTJ/uBO55eG+RBq4H7cTG6Ze9
WRgdd7SgPxjST/eWO1brJAe2kgrod+DSzrGPI8lNSKUObuttqD6ZTiLAL6zZTaLnLVM40/vu29HY
lkOG2lPMIDujHgsg1CwZpBzkgJLGosB7hrNk00/JY+v6Hpm3ITiyIcEB9lSrYesT1spVftf/JCqM
OTRkl9Id3HWfalKyljzXUDUY7LpUsKvThN2QGlgvPMaNk9xbRpTsqjw7zG6QXQiXAbpljBSXmb8i
pRfeq7l4rZO6XY0gtp5yXeytFkf/QF5ZJnn2ZJEab9z2N4QWdzOyiBNsZuTbosLIlyOzbtJZfRja
KNcIYSbFh8F7JVLc87129gyDBs0tKTOZnDIGDb22+9ucYcgx4uCDPr3D1KnkYFbF+1D4H07m7fvG
uvN18p248NphbrwZ3T1VE6u2Dzl9tpZai4ynFOmFy4BPrs/D3WxibtCAtYPWsDexF52CZWVLzIng
uzpyGjnnVXZyiocCL2BU1mQvoFi55rTH9LPvEqUO1RgCAzfEXk5BdIp4QOHaRwQfOPgxi8q8w9A2
6yLxjB1ZG+wko3+K3DtVaudkD+2XAs4EJ8R9MqRe8vYNpZRRmZ/T5DXXwZc32lfu3Ws15G+R3Xgn
zIwnU0wPjucPG7by/7xQPY/WoW3yQxvB9pAND47GXjpBu5Xrz28iLsU5qrmPmUpwFlR9tNZ1k6/d
5fIb8lJz7kEzSCgKiMJQHEHZcpcyX59K+4Ck5506ECT7PDcuinED0CjnGE4EjjDHLdIrv5NcmMhW
IdQmBbCAoD3cFuRkOoDyysoFrwsqE0gOB5CtreeIdO4ldfLuvPjZp0tDNubIDMsgZBLHZ0DXEej1
H4PB/7rDDbP+B4c4UegXjFOwS3MmNrASeyx+vJGlYQ2cc4JnzlLuybFb95SxVQOvxmzG5fWaxgk4
mkCoMC2DGtZlTQsHfXPm8qPw+gu6cA/IX0+b2mDjxObl2WppKq5CXwM9hqQFeOAP2x/k1BiekENO
0BQuRK3I3oTKeKqidWYNTxZ5YMYGGs6LX27noHgw5570xMx4g8frK+VLuAC85D72i58yIIIf4ANF
AN6jATts0ouBEwEGcFChDYiVce+oBmuOGb34Ok02gzX96upDQoq9CfHrzeFrCeof4ylxZ9UyJRps
oBxTIPZFciknQujC8/UG4/RxKOQGx7d1zvz+2wJ2ViX9pp2Fv++ZS2ax9TlYG1kN8BkH86NH+KNo
k8gJnbVQy2g3xXs9R1TUJJk9bGzrK0SGWLltv+/lBBU/5zTTTe24jsVvY7Th/cMwheGnQB4L8NAM
5bDjhLiKg/jsSXIDoHoYI4sej81krpIJw2UMY37IbX3px4QpCgyynRsF+zEtAdayscfAKuOtWQys
2hLHo7N1mX46UxSQQrB+9FhAtO6WHT9yCNeld46M2KcIIlDb2rbaC7b8n8ytX8ymJ0wCl44CAWp3
RgY+OlfjurDAsRpOnFx8WQrEGWwnahDDJsoh5+d1zXk8BWYccuZtuawPXUEudi7AIrf4cutfdyaU
0toRBHgVrI1ivDQvpJv2emzXJZ6+0HAwaSfFVYaF3Mr0UyQGhi+3yFk2IH2V/guenQ+nNq5yFg/c
1zvcP6dyLH+bnstB0JvpwFOGjKvvEwPiVRnlGFmnzawmbFhN9WWir5PnvfXKWLCZ/SaPbHMlHNo7
sDN/UQV+UDZPudCWD4JnCY5rY+V7Ln6j+d73XZ4LNXsWe17VHDhS5yfIkh/EQpACNyz7wza3bT6g
7j338g/tLbow8Tc+OavFIugPezdyH5OYX7hTxVedWPcKnOOqGuEwRXBrE+Po99EhNqufoGuPY03R
dNG7p6iSa5OyJ6xMBvNHEz+F6s2jA9LkjlPU2cyMK+DfFRLPJe6yZ5xVt2aZfrPCM/XlXZDeE/dI
H9PpkapfT5COkZb3FqvxofZ4cxAluqx58mKTjmnjO42W6WPh4J3IsNZiBXBY5ukDOEDLkFZbgqZA
TyUtce16T65DbEtCOQm71jfq4v/M2vnNZvlSklCYydlngX6VEeOiavyTRnm7sbrp3kjtb2NsbzO1
ICqj+NK0nihX2ZihOlJv9aEKSkQzMmNEGarNMBRfo9EwMNbjj9XXq0j03D58DhxUHhyBVsox4Rim
5D/d2HqxPfc4NfkxJsgQwl3rmv6jbt1nzSlA19muYDEvmJFKRRgnxq2QGPuy9DEDYd5DiSPZZDDn
tOEX5Y2FQ9i0f6iG2iCJkjPzAToMffEKqJifMZL4XyGLKgjYfWC0mwJn+BQ032i/1+TolD91a2Nx
6u7tTvNgNfFbzBrbPd0I93XffvfCOUfudKw15IVsrF5Hl5KS3golQDbm8sjiU138Ts6xMuhXxjzM
6SbA+OvsRyv46SL94Si8hpnF/rGuAmzx1aWdm7NhX3GNAXh6rfjd67y/hlxTOIxKEAeE/cgvSoAe
Hiu7G+2cGOA1gQiWW4X/VabM1Xyf7ICDQ6vtcCfgtNGrxDVuFXEMaIXOa26/5HlwCl0Uj5ovnxGe
exwuKKDjXwCAHKPy8KUDgL4qg/kjCfCFu4DYjmSU1lmOvhLq5K+s7IfeJeHYImUPwbAVwAQ2dlJB
d6h/cQVsvarZpnZi0yYdGAdveGpn6GEmNbMoGms8x9PW0csnMjzJEMhjEZDm6MPkPsplwjG82BVz
VG0N8nzkNNmYIt9Qr9zsUoOlF6iBt7Irve+UudgPVUd0ePymBwAoNtP0NMFagrbBkbtYW1QyBRP1
4kU7nIEGFsnBaVq1V9BwOSsCqyllujc6hCin4a4zBrEWZjbA2uOJF0jOmCRv6lU6DYhTUT3dLRAa
UbRwzfCvZYXlrqXfOEfHWvAp5cDGE/imUWVfXhJr2orafF2G6drg0l+5Yw6azYcvIFLXuxvzPW0A
q1kYBio5Ncylf6KCij0QU89BuS+xxbusH6CRfFXFH/Jg9kuQMBbo5LASkZmdSQ9ZGA1cfczquNoV
sUleqeh2FjnOFfYc9hgYtg3b2SYVO61KZfZOivRpzgZwD6HTH0mspOs2VZzUY2ObAAhedW5z6FQ3
PLiXefhjNraz1jCil2AN20Yc51Sp1Rut1PMEF2ZlGE8zXZW8DUgSoIQSqrbALFXgtYWlqbasAcA2
+bjnuegcxDgYG4cqlk3oAuWhxeR1wiDexfFzE1IXQ03XW953yE3auSgWrdACE5N64dVsnWcrASgl
mL3fw8YXqzQugG4p96mRWXdcfLY7WkK+uwQchcd83JEx685SPF2LbmtKeQsK3B5DH/obHzR3hU1n
OvYT/eQBkg95DJ4QDer8riP6sQrCsCI6SxbBtpPw6lRy51rs1qaYbAPXwV0Xzljne3HI+4o9CsHJ
KgvLdcVa5VH8uFUtZmUyfds0eyOb1Vwd6P4WbQ5FX8XboUjl1ixBNOF7IZD3ygaXRFTj5yeBJsIO
pPgz1IZY1eIlzv32SJMfRVVhaV/MeMbsUHpc13b9oBKm2kX7Uka+3MG0oXpvKjjkAV0xyuirGfDZ
aiCJK0UsFQmq2IuCl80V5+1WvaLvDxuN7VdOp9Euf3SvNlLUeJYN7wPuzWXGxks0YN8qm/pXNb9X
MocAHla30eeHMh+pK2blQcfvXM1++FP4+oa1092QhTG3jYugEGOcwtPT7jhVtEXL8H306FTCGNXF
NMx0k0k/QrrLnKo4WKM8WP7AjU8ExuknC7vVWna3CEknpSJ8BePZp7qhP9HL8GhE/k3a0YVtAWL/
HG6JFuCjSZ2Nzz0eSmqR7TljApYjKDB5eJr+gRP4qOfSLL6SDI+DE/8tpx936u59MxIkQpn1AYV7
EjRghxmbb2dPFO2hKbvPTvdcsQXZLwJR40jGgY3KiNJuYEBwPR+vL6Vm+XI2oGue7QxFM2/eyLgw
yT32XGb7OxeKY0rJKQW5y97n5vAoRv3GSHFbEvnrKHM0wuHvzFuiXOc3GItuYza8isaSxrWX2l92
hF88L39KciRx+FhPGHMsQUAj1HfC9Ji2Rv0WY/Rjh9N7ljl+i3zre/F9m8pP6edb8B2vzDCcXToE
D8Po3xtetok7Tq0r0yqe1dCTA49Oy2t1bn5f1c6ZHeu+t0E+dGtmFBy2SADzbE0dvY/S6hyXl9av
3kMxXbXpPVEouOmjPVHJdyH8Oz7JUBcbAZLrX2+fzz6F1cfeTvRZC5bI1cjOpKvdbcEi1RHyQ0OY
yeXPHHUa/IgNS2VaWrdgmmEqVe/URa77pf7LV3el15xtXb8UzjPv2oa79JiaGK6ZgGBWvrh6uCyf
12Cg4JbZhW/5YGIIrr3HqJefukHVmjOcIN7AWXvUxFucGdwYLYf6YE8pafyCgHlX8mR0UNIb3EqI
8u2jVwxvbdDxdkueAOJJeMHKACWVefPVyzrK1uodM+yPDH//qs7aRxk+Urr6QIn6sQuINCfFHnAt
zQGt+5pCxvJwJ0dDdd92g00i3HgeKwLzoX7MMpSqqfQsPGGEIosiex2N8YdRIq3tsl83fXy1h/zJ
DCoP8VsdRnojHJKKK2lgm85JgjTKubSCUsYh+SGHyoaibQJulFcnJYuuLSxBvuhpejTFxXuInE+E
rXMxgbyuRhRqjOBmGO8rLQ41p2QYvZrl0RmusTdue64R3N/3KQjlNEuOQ5Y8i4yNt2Hv5n7a57IB
/Grs3BxwsjdeA+oHo2ZkjmRtogB7buEOtwgReOGxsezuqStnUgPAW9TpFqPIbbnwCdl/1QWqB8+0
Wj1oEoHKbjeEEt6LnEi1ET4UubuVffDCdP1d5/WG9OuZEzbLVWu+WTpwqZT4C6SezGYpHyduebZU
MR+O0gCurerM1uOuVc5RmN2+lBZG1uhZoD5QboKaIGi7SR+qrPliZv2Bg59+lp6BuAAFq/9UTrWh
CfaOoD6GpGoDNPAU9Mb3bMmfocTNL4IXmaC7I0b8VL33POWAgAxx9Pr2lcnlJ5QKWMifphuBRZd/
8zZ5qUBb527+yKD5qEuwpROjVfwUYQW4T+2Nun32EpIIdICmYfEtzPY8e/atitNt6gKUjVD0SQMO
+VdnmE9dIT9AKO9oi7kbkuxdNPpD9/T4xkCTVe4fsANfZ4auuDaRN0W3a3MeQLijifOeEj/b8Iwh
WBK/CNu6Aq3YEDr/4WfF40oNqIQZVr6YzM08np+tVYIlemag9BtNwUMbiwdZ5J8FSI/Yzw5FEt+l
8/gQeBhNjIpSYefc2c1vile/y9XZNYZ3m5vKW8zdJMc2KVPS3HwsZPpRQdGFL4GexwF3cFHNbfnm
Gu6dm2LiR2xsfIAf9PwlwFts2sLWZq8v9txcCMWdeogtBo1xk8HzktooGeV3g6WfEZduHc+U1cxE
pMYpHU/ztq+5tFk9YWmtpoDbsxTXoeH89ER2kMbOdVwiRXpDf/bq5fTVddviZM7+xZ0E4U2XJERY
UVu1XCzw8a5RfCXJs0uagKoK9CvWGQOpRHYFtjZEK7Lq5G4mLBMNqRWsjvHFUcUh7Ktnywm2yp7g
sbj2qq/bbW82lwLi4+Df7EwDYLdxJKDwx+LdnSp7X45IQP50I3jMt9DEgN3uMiugUpO4hkb7TdXE
IaaqLynnu4i5qZznB2y3n+WQPoGBCpMEKr7vv03BJ9be4+iOf2qjYZJiiYde5k/ROpjHF221X3rY
qU7eaSnfE2f68AdrW+bhKwWStGcs1XKy/zOBOHRQwRmL7Em5MbMkN4NOVR/HXmxSIz5gKaXiqWey
gRkGONVZA6VOS8bPeX2fJfM+ytkjsWJsPZuPSeNz90fPX2G0ETgGqx2OftrVnJtlTPFG+dYL0637
sBJE9fwTZ5wDSMlXR3Hb6znm1eezifxAaPBAYI/LD+HJda7seX8n/n9kBVvC9LvRungtVKyi28f2
4zinb0AXbp7rUn/LVt0ckMuTdQ0ekj3kzjASBGqAhJ7l/F2+L20Cj6YdnpM2uU/AQ606gT9n+Yal
Y938kgoAmEd3Yzw8hQm+ccmVkqQvohTwI+pXf91Z8z1ghHgVjWTRZaL2BeQXI2HavPyjsWzfBj/m
uJf+Cpn0K7/0nmvRPJLxpHuOMp2irm4BPhJnmDd5CTsCWii7WvJK1GPOmN4JPlYrnNsow4CfpDe/
2vOwz1zCXQYk6TRYew6iiAGqjDl800OyR2CWuXGvLYyr+cTjYNSHzleXMPKQCZ1jpOVlMvz7KbaP
S0lhRlrMeVcDIvb0rGZabVMKOYPh4qQf8SJl6vo3g2+G2kptBDPQxATA4X+34QsjmkMcFb+RE9xH
FNKsJ3KSgSm/5sh7igiO6SEhTISCM9hrvgENLrLAp8kS2dCtiIS3HkCaVEzTNri+LwXpQivXvJXA
b7czT621X/nGxmesSsEzDAzaFFZMoKq1Y6MAjKX4WJbMWI4UsrTVmunPQhq6eAF4zzAzIUnXh5D6
hwifxL070QbFfuJUGf+WvP9/z+f/zfOJ6RN75v/8P5Cz/8Zfe/4dv+R/snr++xX/Wj0xTv7r7OQv
/xuuxt9kzV35v/6H+f/i0iRj+l+4fpYlXAyXoU8rPDZNR4T/mRRm4ukG3FKbxzSK1EtF5HRTZeJR
4CNUmGEeJlHV28yq2fy32n/sPP+S9l73EUKNoiQFXS62F0o+D9w2IONLPMI4Tsh6EdzNLLkOVUtu
ZxF3Qo8K8AN+Tj8h8ixiea181vxHx0lzSB1GRfvXkVlsIB5CZzbrF4nTgsCckc+1vW/yvmnuYdWb
frY2FfYpZp8htdvkfaM8c+hdj038gswHuvaFgFtPU8FAvonWxijAodmKCBShn5iO3CWFQ5apd+K0
4Nxc5YFJBklM0L2RuWfrRFxGvDpTLFvOkbWFNA0kdgz2gfAn9zikNV4HVo3Uz56jyTDIYjEQVu0m
qd36K6siopH4QvzNLOQo222X1KbysEliZ7uhmWbNpqfnWu6dMpBANGldXg9emJyjzJqx7fc+K5cy
AQHwjOwQJloGFPQ9NB8jJW5ouJXdHzJjDJYGxPAtTDHRDJA2D6lMb3FRNHLl5foBYFd6GMfm3dEj
nfUhwJGK8Mcp1zFmQkL7yVsHCn/e1kTJ+8RwqXAs5NUuR9bqZOH7hovaMunFvDd8jsmIkD3axz4i
gMGsL3ioYmzpKeFQN0i9l2C2imOZLO2adoU46jd6DxTgy9KeWokwfHJHfAB5/ovzuT+P0jdONKn/
lvBZ0SBSwMazFTHnWMaBXTtfrWG0N4Ud2BsMEJqBIoJyWnn3OdCee9PwD/RacDAbgIdxhCbOOiBJ
IUlAAbU9rF0ME2IIVmvBlpIsd9y7nx0D8V2e8+QpED2pdvVNWB/TsB9FO2BwauF8y4SQCyUyT12C
KYLk+N8Isg1HsP7m9ul4gzLOKT/DF2Qro+e53v5hyOvGazEw0wdGeCL7Ste2yDn8KMT52s3LIxGN
mu3nUsgTD2Qw3Vl9G4qjGwYbUgKzAepYUzTjolus+JR+J68MtoHPb9IV+SuFgHiRwLE4OftGIzE+
XFypoMLH7CSRbalQ7E18S6VGZZdIN6AfJjO/K1U+nNmDciMOHehCG2X/b917GOsUaSa4wX5AbwSu
tHmi8mU0DoIT/dNkURZxK5iAXUNJYGpr12mAbYr989oqhuxZ0n667k1rjjkx1YJmmhj40mT3fA8+
/RxUDiVBxH7ttRkpdc3wBa6VWlIiIXo7kqTj/MmLXAlSzA4T0D6ld6nXkw73A+kqRsVem9Pxxs9I
Do6S9L+e5/bJSkwdpXxONSZ/p4zqrFVALIxoqKk7n+ahSvz4Y5iGB5oShfnmtej2lioxGFVhua94
C9ex68cXrI3vdoDlqycOzVasZa6AtI4pFQxX17kuRriFHGdF+DCT7pK09jOmFLBmJmd7mEx/6moc
XmFbtA/mEP4qF7TwLJ1zVeQ1LAsfMcqaL10hsnPYFu6BaT7lXAU7TzPwHSrBQe3N8BgwX4QhTUYx
360jsbFySytd914+bZLGIa5paOePtIoIHIDbTg9qQNlx7NC4EXQJ7lpTy30Mj/GAkDu/WgYB/yFO
uP0U4A+3w2sf8ZPuJsLOD0jV5jPRrbdAE9v0wO1vtSffeEmaCw1G6p2f2pvciTz2XqrfzQqmHdiH
aBdHuCL8PgvxP5LiNgWUN9oILep+iAu2wcz0L/KqR8YKR3rMirOj6ELtBIdUNkT5ilI0ubeD/t2b
EKeCGHiS0TSPE6aEtc6K0sXCp50fzoLWvuwd/1SkOe0tbLc2Ez1gKxLf9XZibrmL+EgYiGbxpmlL
vXNKFNwyye9Bw2DTH41j2mdoqxUVNXWHQpDXWDXCJcdvJdVTOmPQjWS7nwyQJcHSeBAlMLqcvkJ8
zfsVSIJ3njF8DMAfka54T8wG2Kf7x0Ja3dVOma/obqeAcOjWgdFjdRli+u6m7HlwdbpWHiSDNOAC
WTHlezUNm6G2tdSZSqZRWVkDcw7BAjyH1A5w/ORjdpxa7nK6Nd7bPgOGRCc5YfDCPjljXD1WFInz
bHIjnoC6T3idzvlMPSe8ttM/fS7L1C1XsB2oV2AU7H3OM3tbvszaCka016hiUhHOzJt1260zvzGO
+Vzl+BNl2l3i1gP00GYaoGQAmUDocrgx/spJAo09IV1HrDNJoNNxsdL6bCqvc0vP3coMxHyn8iXt
7uefZUD/LGTvesNCoSgLqAlhR0o847KDpOJ60JqZHh/htVt/G5f/qCtraOJtmPfHhuWczLANXiOz
peaH5RYv4EAsCQym4eCJDaOAONNs6g9QKm5xX7eACc2ka07ODG89DJzqGfIFlvgijB8HWeirC9rq
w8+8G0Rmjdk2ZnRXy0Psi4RuK484tUvn5tIVnjgvoctSM7peRxYuYPgZeWLdMhKYGGTwA84tYPjU
UyGAmlr8uNVYLSZXcsKiseqLlzchxS6RPIaJjNdlV6Lu5NL8aKvBx+jPqA30M57UKeiA/SmVAIxv
evuCNYKAcO1xgbvSlDPPWwVJMEVgO5BcgGgH2DpaGRMs2pUsYH5vXUcWfy1DD2urohhxBQo/Fqsw
5RyzMrSN14/iRtwTeIK/fdFyUAu8noxDJ0NMLvYQ6W2v2js4sAO+W05ckekZn1XcLiUg0bzJAINQ
rGn/UAfs3iovFX+sOMMiNDsebTBkqr31qFIOnbpeTNCsRDNRsjlcEaShT6EIik1TD5JhK4NlDy/8
o59JkjuVdy27HKdzYzVv3BHZszJFTYjZmLlflaf8n3lyAEqp2L04kyte41hGF9vDhcDxjl5HTYFS
UzPph/KD4KobhqmhpOxvXUfZePI8M72SCMTnYs2MwrFW0csoPKNJ9xX9iqDYIGmMhpK7lhpn2A4W
DdMsdoccsmUwhX25p3ImfTO1yN96A+JOXwdgrwg5sYWjyeLQysk7psPgY3uzyZ+GEP9GkwEFs0He
KGnEdstvaSWnuKeQZNUYVrlt0iJciiRIzJcjipyUI52ZWV+9upBntoYyu1dDTMHPFDlIKXWW9Zeo
MT+9oEkfatsFyOCDXew34HU2AIKeWQ99NLfOvcJ7YIw6Ril9kS5ssmdoc9Qv6EZgfIL+570lvU54
xvMInraAtfz8DCzUKLZlIV3aDFzHe49zI503KuBlSD0QS8qAvDAmwi51WXAXFDrl0atDfPLB8MkX
u5Q+UBpn1cuGJ6XNlvlB8CDcTHyGmAt4pwIK7524ZX+v1dLR6eQ0AUh8dW9mNEaPqnSrw1hSr9HR
mVXUwt1ntW08cL5lrIdKt/N61IuuqqkJqRSz46buh30jSf3Ypi/2Oijzu6yW7Q5IZnf2mizfAr4f
v9wOEBMyqH5Mo3HItilnG8TbpGL35ZV7GkmbPx2tRvop8Ok/uYzgft1N0LSRdBkyMFacs5+yScJJ
MmcbhGjkT8e1FhBxZ4SlnRuCLWUCbNDqvrbJuWRMQkJsdZOaz8XoGGtPZtaW/S2zeZ0C5oX5Zu4D
168OTJ6xNIjOpErCc98gf5XDZtYx/ezgUePg0UotYIWhR2gdsmmEvKiovFhNk9llWxHg/cbqCcYq
N3wSnAlQljvVY2geZGg9jW3vr0urhRHjEuRQ/WScWt01QBygpLJ/hpSSUR4dUQz/t+xq54+JE58p
+myFaufa5YLBCqP0w7KoGSl5j+7JS1fAVzBxbTALBb9QSVAi8aBPV9yc/uucMR5LKdx2tiHKKKNZ
OX+ZJhhfTfUd1/l0s42o2hul252auOwe7SmkCZvD09NY4KGbPcdktALbiwMDM4k4l/1yrbJlbHPJ
vaksmF9lcYgKvDkIsSWWJ8t5kWzotv0IQ4FmDQyRDYPaUrbTllxNz2DSPzIUVNjIDPXEJCbcdbkp
vlyHUo8yZxIS5axcRc3mAPhksk9jWy2jm+DOTkuPT1om+rsIuXQK4VzQGMMfurkvaCrWYu6w+GGN
Y0dZwN5krLMNnTg4+GWOqInrTm8TJmc79tRUt1fGt9I5JFY/8yH7VVOxm1lMVlbkuLuUg/NOLZmr
1AqmAywF6rhZstZ9w6HXapTCvjt5f83YbTGFYBXu56a6xw5nXGCQTU+NTg7DmBf3Y07HjBtXNiQE
zc092BA+TdX5d1GUgv5rWuw0tbF1ckmZ4oAPbsL+tJ4JbW+7vFe07+npMenN8EGNaMVAommkLYFZ
icKEKDa79WmyGHsslgrJ+lUDR4i/pF9lGypj+oV216CciTFbWzLlRedFMx1V+8lJjKdTK81Xt4mC
B0qAyg+jkR+tDdkuUcHecUeU6bpRPwSwF0ScCfC1ZIJuca7DdetSiTFS+bcmlMlR3Y+9DZidL6zz
yRZsMOeBanxvAvb3HJP5hEIsUOZOZsrFmQ2bczv01SKBAZzwAhPiB3uJU4yd6gVStrsNAWXQme6T
mNYwGPRo/JjJ3GPXnJJtXY8bukacTza0VMH0pQkvjl03EYKAihG12NFS1A1UuvYQSIADc6CKB7s1
uMrNcvgQDYH/YJH/mMwNqN9A1B/oN3NpMWcwVcPu4KFA5nVofsok4lpqyW7PWgFf7yCTpThsX3Ql
vF2GIHconZ5Rt9GKx6z3w3XedH96zuRLtxKEEp74JzSjTTzU5bGgaGnNiWiiosUP7hJbdrs4bb95
EDBywGjMtnPOyiPRCuYVsZLTG45UHENK39t2Gb1WvXhmEYOe3vX+mXowjmLjDNy2ZnagZ7B+yWB0
eDKGTzwOyKiTjfuBGJtBCS10AxxdHlaBhWX2huGRgTR5tE1oBmodto68dQOGTsnvvMJVIHZ4Qk5d
E33ERtof4GdtXdf4NTP37j9YO7PluI0ti/5Kf0AjAkMCSLzWXCSLZHEU9YIQJREzkJiHr++Fki2K
asqSu+9Lx+0bvrZMVgGZZ6+zdmMY3aZDGb2EDSyOlQHmUZhPFp2n+yFkSQ6dwniFsp2QOZilklr2
MLjSelEq06ZNkHP8WbiK4y2SLWxoE5ukdp9mIdA06V1NiPxk5dBvkPvYDrqO2yClozelYVAClUof
9lHiL9j42C9R+ozOdexHjgW0NtgI6SzvJm8zm3eUZbPJEXc+2jhZhY3Glyxb01wMDZwwg7CljWkh
YOlQNMo9JLGtrkAYKkxTtLxQVKDNAHo13DjmlAJfAKbW61YPFdfLigMEUxKGOrl8MQPzRgDMYCOJ
wjO8/MnZaDukGFb/2U9UW24TFkPXA2nwwnVRbdvpcDZFbsJDxHjAuZWDWDaK6sR5JqegR0YPPMg1
GNLwdUPNzhbv1rTZ+QhqE69Y3ekEty03dgqkCwTxfK8DOZ0NfKGWaaT0fRJoB2ofqZ9MbfzmJVmF
wfWxtxJ37SZOituDYVzp6fUyTzCccYA2lz67GVXQHb24/oISTl+1Pggr1NixBKFET4FmNWYz4Yrr
DO6KKdNIv8RjZIj6vPE1JJZ+85yL7qjCFk6yatvzJrPLHd3b6bphk2lv0CeysXhTL/TE/qJ638Ou
gwK6cIwj4OSwjCv5dWp1PD1Zhpy57l7ixnr27c64JWtNVoUhtGzlG45zKPLkiw0sCGEYeBgSKla+
HbtaJnU6bbVeGduqrA5SB+DTI2Wf6VHwlc1xjgFWFJnrSk+SnefkBEjoT33CQuYNLAG067awMHdZ
rfxS8no2vKnYJNGoPtVGUTzZnK8xemnT9Dkx+bIsjTHRPhVOVl25eqrtYt65aMRdd9hJelUu2Eox
oSh4vBFPBGfAcMHaysbxuYh7/5NBb+bGbQwCviSqj0gD9xO15J+1yHmxcy08uHGZXHihVlMSKb3j
NCDYtSN8I0iV9f5eDnZ7bZqhmC6rQbIU0rtZsWVaybfJayy1mibP2RgF0oyVk0TDSpnI7pYRV7RN
pCB4hO5rbILhiVrSpCB2kQ+FFdj3HFTsW3i2YhOUY7PrJ7Yenao2FshvHnp23xYqzM1b+DBOk71z
ZH23/ASszQdOwIrOl7YCD/00ZEhHcnt4ooG56LdpziC0bDrM/8Jrhk3gVOzwsMcOsdN3dAoLZIPY
yMkhETX7/TDPkgAQeY5gyPDYG3blWN8nM7eQU+7LEjzIPoWcTlE9VEqU52UpJb0PhYvDqNU1bzsq
+njHIDaenGLwrMue5vS7jr+Bg2ClnR5bLvYLk7Wyp8iBMLKYMPPPy8f6YLWqvXDxzZc4QBgL9iWt
6pNSFKCmnjXriduAE91IiSnrflmzqJr5oMZz6ilLHPejqEKwgKSNm51i5WpRQrxyJZeChpJAQw0v
pDXc2jx2dfjasUcEzFiv0SVsuDYV1xji/C8DA0mssgEGzRWzOByVPHWpvOb7uZ7YfmFQiVKSKy3H
B1YpMrXqLPXSc8JeM+c/juiKF1NNgK4Sp1lRQTb3VnvtzRB05iN2BgoL+Qkzg0sZsF4YWVsfarvi
Fc9zsLhOJ617pLObDaewjFtCeZ9YOVGafpl3w1Cv2q62jrUtXfRJ/ghqa/jeOXml+Yz9LjlratmB
5FuKjRiTRqQZUKWsILMlCaqsw3AV2aB2S7enKnrV9swPiW+9IL5kMN/wdqLALj2PDZznm4ZfD79j
wjkHWz7Ue6h/pEidWnpnVObaovzjjpic75goGA40YE6rvOwTQteaMyQ9vGgllFFd+m7U6WsHhort
h3w6r3yws8BgR6Ga6jCFIZnkQxPnRIgOkP0qZN5HO2PEEUglpbq0x17uKDc1DzzY+FxqIFwHmWag
TGPFpgvHg3tIj+ohj2d8Jx7k0dLTaVlPXBgszSqf+Ep9ZiEz4QKc+TsnRK+sMWk/JKWZ79ugi1YA
4ljRBmdA28MZNeHLzv2HasP1lBrTquXMyVSjA0tqElopsBJfSMd7tqyIvlinYq4lx0/BmNHjKyDl
fBkzFDT8bFyV1fgAfu1vXG7Fa2Ui0NH4SG7DTtXLrhrNfVIXUDvYJ7Vp6Rg6ew52Ya004Kkn3s34
eMAFVjpFyU5XATC5Rt1eQ+wRkhpeys+cnoj0ZrARGo0hLxEOwPEnw+NnnE/oYa0yWUudC2vP9u6a
YYVxXrDts/bJxE2H2gw7mfjvdZ+EG+dkMIl03TeIpMwuefBq80NtGvOhop7WUzx88tjSB2GiM7zv
wwBVbqqvSF4pSmiqYG9m0ufIIPRla9pPhWCIzFGG2XSLQFiM2iYfNGPbNEP5uSEJkxZaVeYHA4t1
dfiYBVoGUeewsK63+bGRk7XJPKgr/JrHtjApwyXCCO+mDo+E6LvrUa/tfWxW1XVBCzIOrEEsIm4R
+aKVgHiN415PctavpOXjf/+X8d+vUZ9u1tm9x9W3b3BXvIn7qq6Dp0D3wy4NmR9qwWw7ZBWrLYMe
r+f0D0xZsZY2+Ns4Rts8SPm5lYW/fJsFTmPTH/gXKZYOg72tVo7sGMVW5UNyDGN2YbO3vTkFhFVf
Weeuitl/r8TFKSnUeVkAxeggbnS3/GNeyBJY7NLGWKXscv4mNUT94LhHii/jaR8JMRk3dJh7LKj8
mB8mQ9saV6zOmld/hYhE5vMqPYbkfwgRmcaZ2nmX9IWfsjjnJNdJmtru5p+TxCxx0/hzYQaWs/2D
OLHVBqd8lh5fqKM9mBobykGmZexmp1n68cd4MQmbm5Bjrtgw4K/x1UQsPoPnMUV9zRkNDYydrwTp
4bewcSLZM9atcpjImK5+lptFucraSdtBaVcX/xg7GgMTMa2MGbZXLIeriYOJbj/+aQ7J4K1fUspk
bTCr3L8NJAezV1ujYXZmBIzi3iaTbijOOVGsv6eTvuk+5Km3dhX12lFkN+u3KWXTOI9U5MDl/WlS
iUBcrIYWNfQcV9alhmAXQYIxRAylpp2m0210ii7rUTnn/GONza/iS9wXG+I/Y5E5k3+NxA5gvVSr
d4LMOs03LjENK5N/h5ld5EJj6T7NvAbjdiDZc64m5rrQwUCigbHje8mmF1T0trBnNno2jurvEaej
hHk2Woq/0fs5J93E8TbuQQzfZJ3u6GMr903WEwaprbwAVdv35DOF6k4N6S4nL3CONt7w7e8TUPaD
053N/4KiIrqd6rxh8+RPYtAofTSy+uaUhDYVdcORntyHpc2KqhLRyykRnQKQNMfzi30jx2AvcrBa
rrnR/IJ7k4+yrUi/WB6jiJhvABwenBb5J2W9P8alGj06d6kCG7Q79uxHLeZB/D02NVqpJG9DfFR6
CEGHOTVjOjyAOB3ZC40uleRIdMpSpeFQCKSXYbJjBEalAr27ZH+Jf36KVnWI32rhVC5/Bs0h8j2l
rAAVUc9VU3Adxm/80ma5/9DkoXPZOvyVkqP57pS5TuboopyS2uHn4BUbCpyCMQ4H9lGeI4gE/Mvf
E9iGXk0YtjR2NSIaWkKiYRliZJJ4sofEEDdlgTx68Fr54JWmt4A9Mq71kZ7ef5fOVlPY1dRiC3wJ
8yL/5pTRamQ4S9dgP/MU1DbUftHXnWz9kqvqnNgqW9/w+ng6hbapcNf4PpLlKbilX8VdU8PqLYNQ
93HlkqdaitU6AhHcUn8Q4Rqxunf6eTBGjNvxsjaLpdG0Z3OY65u1cRnrdPzVYQ3a4It4i1Tji1/L
avXvol1DQSjkmD146+vsLHRT90mzGazZlX3GqaK8POW8Xh4ay0ijLOYU9jamBonnqNV7gW/nMR7G
Jywu3gl93QhhIW7Lfvc9+WUQma6aGbn7ffxr++59Ftkf+VIehe/KsyTH9fD7FFhqPKJiirzX36Ng
dxAhKAnX422pwMZPWXCk6xq9OMbXUxY85F20Kzy8U67V0DkXD9YVlzCOhnMyTD8TQQJT0FXTqGL1
mhG76YjcPdy+xsRTlqKLSI6npDhzWm8H+NMD3PyruDjpFWuCRKLUFpfbDkA4V+o4x8ZcGvHJTIw1
fpEdxxpF162yebzqPwfI/EnULrYPqBKw1ZC07P4zIbJfeXKXRSwW/iZJrgkKdaXFn03BCL6PDHNj
xKkgsmDbc0IQuNNs11u8JsxulrvLjpKwfSDTr29TZiGq9Es1gNDmbZl+nKNmjO3cElvWnEmbbc7F
y4RtTT6ieopX/jV4HltN24SdUV9OIRZUWxaS9aoo3fSCNmZr/hn/u0CaG1OyVGJ8/lUoLRrrluLA
YstFyeGSTDqdRN2wMhl4Lk8RdSsyZ8M4P7v+o5w6HovqCwgRhT25xn0EL8exZIS8DYb5vtxbbHGl
jdce0mJAkvPP8TXBvLzJdfE5CnjSjfCy21OOnSf6tB7sgtnVO0F2Rd+Y6HLWi1Rrb8dIDzdxEMMZ
0BfEkkmr4/JQt0gB7x1EZOjebVKl7zk3LdlQrqWRHMrO91n3Yyt7zrtNt2MzA47YvJhD71C36HUW
3ew+c9zPp/Rb0gzv6HZx8V4Czvr4Q5XI/CbosqVT0gYY1dNtE9XIw0yzuEyZD19UGj2fzFri/U+p
OL8PwsAUa/hf0XiS9i69DBpLgd/j8UQpA0LIs2/SUSTrbzm5DZW15nxWEaKIKb14TcwDaWhfmFq2
yzhyB3ZRXlNz1ZQav/QCmvCH6HyURXhd9qAYZm9Gu5Rz+gdogoFx3a9zdKtwdezPY8jW6Zsw3bKn
4MDnclzZOCzEoldUPL4fq0P+Tc/UDhTXv4zWfVG7BxkFNMW/H687veVSXOt1bAD+OmRXOupjpFP9
WZDqy1PabtoFk3CfrZpT5E6x4kiJhcZCVFsN6eJ34bsjgkdJxUdH3dFVMSYxc0IhWEWNI02cdUM9
Xp3i+KEgMIk5ML8XydNI5K0czGZ4g2bv40/BPP4fvluG/yadF1X2FSeax1LYm4S+mB1m+BWN81NK
39G4nW1Circ/FGKo7k55vYWi8DjVSqJEpy3wp+Ceeddj77vq+ZTd23lYbOUUMLu1OFtDKzbnpwDf
HJCiyLrwmDH8FeKHfu+BxIJW2yMSjEXfue5FE7eAhb+I84N2Xr935zeL2Qtgvoxxy4unuDmjagxr
1vTmpD/sVchOV6iZ5yKztPsCxfDWz7V6T3lgyu9rzv3piClpsyAaXzr4/OgXQqFBksWAxlg4HP1v
TxxA4McOX/cqGR++wQCa46fb3q2si38JBGRmMT72kCF0ikxJx9g4LDavaICENWQqlnRPqP7c44kR
IPEMjtwSw4cUggQKWCOb+AkWsBrCVVsEVAz8f4kBtCPhis2fFPTof2MDoqaKIj09k0JbmbevAMHQ
IY3QPc3iNsSUx+jz6pqIVNtDYPoYUUzMpts+KCIS1veogjqYZxqzdTCRVE9Ir24Q1HxDDJSoWLYc
Y4Vd9PM3ziBhqka/G5eQJJS3rp7l0U0HwDWVtyRKpslIPKBT3Ms+mlOVbBDMu1/LyKz1jexNj35c
i2EQev2Nz0YdqjgjqG5/4hGYsSYriXrglUmox2x8KQeL07ZBxMInsAud85Hlnq8sHznRGR8MjyW3
Ea9J4LOjJDJ8tVpR3xvQNsdeDep5tC39cm5wjha/4Bf6MmA86LJdS58eS9N9o+jXqsb435EMZYP8
jCSgXv+AM+i5F5wzRPfTVcethnrJMCMeS0wUbiLslr7m8RHUfUZzoOPEizPjkEOAf6SzCsjgB9Bh
qsf6MiOaPXAMiZcn2sHwqicqXRB/5mN7VdmTM+8l4XeQzlPpJU9mg/P/xEFUrded+zr6yh5dwsxC
9FlAD1lsfnjlIRwWpW9qiwdiyKydVxbiUEswB8kEy8/sfFxiWO52BgLzPwAkhjFEaxZNmxMkkTWU
HZtpuP0JlJDEbCsf7bxXiTPVFsPy98CEHIcc2NnCUfIWmACzHM980UAzwOVEUWZ9CjQ/W5uzRmA0
Rf4BWubyn+iJSnrtVZ44kE/GwFXYMegYg32p66l/l6JAFYcsat6j/meUArI/WQ6KjfsTShF4Epmd
r7pVTz3cQ1Sic0vRcSwrIJ+F24zZZkCpxLd76Lbf8QpHTgvWr/HJFobNkwu5Q9+1tOy9chado+kX
AyvpD/QerjqzmAkck+mysve/AC+YoLKrltn3J/jCHwv7GnzH4YAX9rwg/yYwBiP+wrcZw1vEMfgN
icGJb6bc+OhSzHhds9RwW9eyWbyHZdTJMdEqFmh5q1dzZn+iMwo3UR+rHFXuK51RR3G5dWzwwBnR
0EpJQYkIf0Y0isFuQKJHiN9XTiNQ9Ihio/pzVoNuti9D4W++4xo964XeQgCbXcUsFl6UNs0xWuxV
P8EbyD++suKQH14BDmlY7DHV2Cf/COJw3NC7ohCqfzSnUJADqOQ8wPv0Delo3ViDkEgfMmyUrGmx
SmVVCAV/ADy6+kErreg4JLK5VF2J2uc76ZEMQ3BF4Z5NvvEW9/Cafl3SsrH4F8iHKDXav4rZDdNj
Dqbe0F+9A390mlZftFph0jSE3DEc1V4ilfwNAZLrmAEMjL9pJ+yzOtKGM2AstQ9+h4OMHusjbecu
viMhmdLFEnKNrVveR9e/Y0OmENLLoEIOUtrakLyuRwMr2h+CIkZrPE+BWmEzm+aytRMsksri0kq6
dFPQtOlPHxs6wH6BjFgAF3hktNtiHMdlhYPY6VAAT5K0whpjWoN0oxHwKAVDU9ZplszEbG0F0PTU
GpFzpvRW352YEtc2P02RMdyAIvWs4xX3STcGf7ElvDvvdVLsDzNfEiT4YVk5iR5HQNrtEKDFKUkZ
bl5hk6b17a3d191NKH3rwmoxurAs/rVO6ohqtDcMSi1qQDaKyoz9K4hSsSi7G1N6gyQlg9e0fTq7
ITbIwC0dYRbhwXSG/j88itJx8bfFrJu8gVR6+JGV0bKu4bKWv8oIYMmnVPws7IyEPHTI8Ksm5rsJ
5f6Q4H1mDlZdKbjH2jaxHYAOob1ty91PTMuU+ly6mCNzQY50SnWpmt1bbllv29QAMQnDhBUgS30p
ig6CXyTsTv6OdRnjEYTDKodma2MJvvkt9ZKhUIFSJljVPR0G7lfUy6TDHU7+2KydJnG2fceoqj4x
MLQ8xmu/dSwWZf8jIExOWshuJ6nwb0CYnLWfBf2b4fYtDUMWHe60HlT5P0zEUC/gLm1cM+u/sZiE
N9ZSd9xhf2JjOjO5SyFjP1DeqH1sp5jyov8rKNMgqb+KTaNZU8DJ8kKUmR9EwqvvLTaTIOJZTEOs
XynYrX0e5ixHoye/1mJLu3PzPmAXsGBiPc4dgnHsq7Mu8+X6F3ANXiwdoC2jYvIbYRMChpQI/5CI
DLb2R6wNu37Ggob3+oqQoPxI4BHhWPgdecM6infry8g++47eZEYTXpoZjsDfoTdW1UarGMDi4YTf
5C4aAy2oKRXrrJt3MZy+jaxbWbXy9hXFKaep5gDbuO2vUJy+S+KNFWtbSUfMug0oO/9XOM7kSxoa
hLJjuT5BOdjn2695QFXI8pXMMcZyW0gt3cWRbjx2nHfwXitg/ZnVMeuG64maWt7RQJYgex2izoFz
/zdyZzTZ2mZTBFVQylh5nwoa5WMWU+CRGMK8z/AMuDG8xRCbHG9OEI8oy3g1Vvr06V2QR7JqD+dW
yqaiefUfcZ5WRsktS0HUNH9HemJDpXc5o6PbV6yH9yd055iaRClRtfx/8D3Yp6gRUzpt7kVNv9xP
oI/dFPoVex3VlaHGzU+wT+PYkHkj2lLlyfL6B+rH1HRzpSynJd0LWEs58T+emX+B7SqeXhGgyvDi
D/XUJWedlxLnwwKNSYrZdnCBRv6MB6LjJltMtOBedyo00WP8DQaZiW/eNRAWG5T+xZaZIXDFT4RQ
NlF1j5uqeUx0PMLBYF/oWT9uhdFFD6OnGVc/I0N16zwikgq3CcKlD2mdb95HhzJSn0vdHoKzH/Ch
ajLwO6Dz2hB4GodJqOoSJTmqRJsOkpsfiaIQNRsQIzfAVZHFVrz/GSsq2TLSgCaCD+9iRbEA2MzT
cHz5NVoUemz+Ym+RUM7KZBGA8e6m14CEg0LA3kKrrQQo3FoP6nhL5aVLuaufnL/FkEYRWuwDDV8H
U3ZnZZu0G9Pjy+Zr82Zh33IX0wW82zhVe8vIsqMdX76SSk4lfBDHRju+0kpZaATrupvUloQL6SGt
gcEP3FLWTQCDSVLd6lqfXFRFScOkrJChviWY6ADrOCPBr4WYIW9mjElEXHLUwIH7lyzTqGjRMhr0
D69Ak+Ik5mgoHxccEtyVwV+zeCWb2I6tzkqhtasT3uT1GB/qxiOtsORXWlqqjZVwuDmBToVlfqyU
R+Y4g05u2zgXZeYOm++w0+xjDaN0+DXw5KuKbe96qFy0K6W3tTxXffHpO8C85pjrzEOs988MlJRT
hXgHXXhCXIurIWcY2oSduHAQu626DEWlICoeADAKxSi6qtdeG7J0PmjVHmE0J0JDWWfK1WCp6Dk8
tGgpzk8QlZn15UrSE/ANomqa9MJ3uHm8QlRstpGv116z/D+QVOxCLbpJfxnL6tNboMpBu2pixZ2S
5hLQc8JHiVHq33JVBcMWn1s65HqDZUQXZ0Pp9Jt3ICunSLttzL1/eSKt8M1CdrF9sHEs19z0k3Px
yl2JnNUTr6njPT8P0vC/CazItcU69cfh9icMa3SUMyz63rz7HYrF+bnbOXV3W3Y1jQZBxoaxSz+3
hyCGjYybrmsqVrnGC4aEN6bNAjKdv+eWPxW49OTGltUN8sVPOHlzBiLBS5kkR0+AyvCMOypb3vaN
wVfMZv6MnyefxH1hl+4H26o+5UF8NrWs+tttcWfYRTW7HHeVTDduWz+yImov2G606Duyj0Gm4/6u
WKTMe3/ZenQxcgO+LrSmJ+iyNirX+Xuh6++cwNk4ienSXhntMg9XLX020xqxJTWfkaHWMpm2rdE+
OAS//CnZD4IogMO36btJJK/Ywdy2Krp+i4S5U0w4JTI/Oh8thO/L3gwCPDtOUG35jXXlQstYol76
iSs1ng5D/DwOk7EyNTvudzorzWLXFn55bTI6GdaFSwGjnXXh4UeAjPYgvhtaNwiblrG0PQKmwKK0
7Djf07xItU5tN4ZcuYZhLqMwpsAE7Uu1Urrj8ZrKhP7FnToyzHqMwq2myANWg5LFo9fRXHxu9LFz
n2YdozJeZPFROjKQ62ES4lh7md6y4jnZ7ASVhmB7m6d6T19uhYioUtpCDws2XU3LkXQkgq8w9DUK
eTv2iXkrqhGWh0hizzaH/1y13J123xA2ETJeS7MeNqv3PEU1R6ZwwbvFC0ak7GlUdeovjdhJb00v
ZCRdD7PN96TKCJ1260BXhpvUwZm1yECnF1ncmdXK4u7Fzw/orThT9DStc7NOoTiBPL+yvuIVe0fv
ky10EQZ5GjJp2mi9QkYXEIDBdVg56iUqm5An6CzaMHCMxNskpwWBXyvAUc2mWrnM+5qimm/2DU1m
LziYAlx23B/PY6zyOl9yLUBu1WXWSvp9xCNah8eAZimyeonc4Eqmuva5TUrdYffPh9rkqYUtbAgL
T1xQL+KfZ3pRbsmaK4mQ1Qf7bWrrUy9LnwPoLPDQRuzVi9Q16JLUgni8slwd8qmOivElCoaiWNdl
nby0FW+yhWOPtAHFJbgCt/VeIPadfa4+zqQLxUPUxmHoaN66ttJyXwy91ax7GmnX2LOkSwmGMlZl
M+QfZniP62dzDI0w+ljLCdRK11mMzyeNCrYaV9cJ5TOiMaYH/clyjH7fdPSpCc2o9iesDwzWuLKk
lhOgle5VCsV86fS1dtfR1bos7RK3BJ1Cj6YbDVc/EH+hf8bnalpwWMBDVrpJfMitztwNYyPO2x6P
RTwJFMwY+SIPZccJ+6sdKmWmmDKrGf2rq+FokHUu6qp8qe3QWcNPsuzTGNdaQwmBZXZfTPZ4KI17
8GvEJsgsMUVp8krGmBEKHYgciS2h32wo6SPFkzCMWVIXwb5uebd5Nk3wY0DTb+Q9WCUbypl2aFz9
UmO/dOnK4TDzg0kLtOu2yGbKkq7NOmDFcdab/EUT0s2aKbQZXUTZfeehIR+7k++ki2ndyOW0nqlC
l8fvkq6Mk/dkJgsr1eKu94z4jJVJBMPtXBM4y09mrPA0O7LTefQXBZ/HhAi6Doej09pfXaP4gHxi
21fe1jZZpe+j7MJnFaOcLWBdRhhSZs1Ny0hnK1z9pU0t9DWgkL6pnQ3ZdJW1zZMzJoepu2Z/dFqZ
oXbDRP5T0tdHPdCZppgPo1vsepyHK+ofYQ1GLdtUGlVXLDezP5I8KJ3vAJ9VxNMJI2hPOp8B4xDF
zUQi5XKH0rRB4vElDz3Fs47F6SahlUGUGAnptWNqOlhnrc2fM+lL0sf64iRdEZ3AbTF1VydWMRV9
vYoKncR36rRt6LlXPoz/lZTs073HKqKsishKIjoQoUwiVl4WKM6gfxRVkHbJf/J0Azjcdpe5N14b
Y4/4JE7ypd6MV0Hej8tYaMcMXw7zcNpc30KNiPqfNB+LQKK7Oe22VrQu7fhpYgWR/Siku6XBzDSu
uwf+uBZFjpPNxMDHN8PW8aIUpGksT5nrE/LoZt5HVxrPsfzi1da1X1X8URTKcpZm4Bha7GUn/LFi
bXgTZJRZi8l5aHkJcfLmF4YNhqc7w3og8azILkiHujWW7c+hHR2N2UFsFE5BtdDIs4LnvV7HfELV
RydWGIkBqaU97IowPERp9wGrZ7+sHedSKu+YYi494ZPQiE+clw+Bh2sgEBNiZ61o19Ic7jCAcofC
NsEu1+Zvqww4Om2LWEvZvv0MUdlXNT0pVe6teBvB0LFV2mv9debn/TKcnC8jJPt5V7foxASVVEbN
ZcjPz9sJ6HNmLassuwqgOlBa0DCg4oZSuGBe/5qmr7Red1h9YyTLvM1/ojAljWKZF2o8NtkBTwN4
JEM0w65hB3D7E5cpZn4jpyDoUuclLAK2ZCpGqkdDJhyXQlpn6DILrxs9S/EC1bDlxP6LV24zKaxH
fFeMq2ulzS0Wf3lvcq+dV6m07sM41fMsAZLT0/pDmurtC8cvsaoApVg9Y0M24OW5GEJ+lJkdcz/p
YnuLkylEfPGG9Ez4YZ2LULb7V9qztOVVn5YkcP3YrdNBS49TSRXnCfiUqbO3cRfCl/FnOIGf9EV4
V7SCSfZnEMGfCNAp9/pnaos271GgLCXSvW4xBAmFpPHBpzO6rOSNk6G593L5qTu5eBSlVFSBP9Od
dhz9zFm6qX6oW61jXyGdLnRay+lUCGcgN00R49j9YajKeHvS9XBm87Z8l6ximTmdoVO3Nv9fG/by
vf+cOyY7O5bjYpjNaAIX/RYObe9aEwhr/7UB9N/Wml4vTK3Z9znOWRZ26wX4GD7tqHtmNvjVjcev
JXEM8K7P29zaW33/dUqwZROS3DUiO5Rsei2bjG4g2xT64sSmgpUfulGWy2kq3E2KpYBNR+MiioJ6
hbMkfDSkpZvrOrFZd+bzL8lomibbeE6Znw1TUt53vShpOXehUJ+r1G2O/mTQH4XAJzbXsUfzZeMt
db01HnzXpkTbFjGX1DyMP5os+N+NYeBiK8C/xu6VIfyFGOyXDDcMjBZRPpH5bWMGD2kfnNdJtqKK
7kC7ER7oOLmm2mVvtI+lMHBa8Lufqdgs6rulZfSshArwLK1c682XPug3UdFto6Fkyk5z1vRAeTTu
ZPP8LS9LW5s6H4xx23jaxxI0gEW+/DIavC9j096EUXdlI0pfcBu+aw37XA4ZpoT2oHLQVDe7nFVI
ocGGGjXf7D+vbVy3bl891KJj95n9Nm+e/+h6RUwo9OuGue4qT0x/Z7X9JR+ecsEG98mVRHubwwp3
oqkLocf4PisMZEiFSsRz+1faVouSYBlJnqGdUx8LTgBhPBxlejeO7GOd6NuknKu4Shlt9bR59qWW
LKrYt1dCqjtLZ2dfMJuyKwszjeT4iCd71Q1ecalCIIuMCxxr5CPPh07tMZOz1KKo4mi52/v3hcKQ
kznVTgFZgNPZNXo7/5ZC1hx6S0arpgawDW14Gym9Fw5piOnqmEI4j/PBPO08obxVGN1peN0WHdZo
j+c5fzUifOnX/lnloDKpxXgf8rlZiq4KVvxgPreZyxOxqj+LwkVWl7BaG8WfMclI1isByEaLS8zg
t9WZVWcUWdXeYzPrUl6FT0XPeSeRPGrTOFrP/C/DKncl8v7Dd/w31FKuRlpSbKwcKPBkfxpsdSfd
xKNiuYDSdobV/8KAc0M/NJ37MYm7EYUeMuOE8+Q6RdG9pLXxpdIsnMr+uiihwCg0d3L2PTFrnPdC
3ZU6WzLlFD1ZZD7lmFAwXrNRoefOfJVsm3XgxcnXVhWf+XrsrVq7GER75QcP0o2OVle9JBJnv5L+
MW2lsWFHdVgKOz6n7OtWutmjTJPzCcanrtzbLK4oMCk+iaacNoVF00WTtE/+NPUXcE84jWa8OLOL
O0KoW9bwyACEtTan8oUGHfhHaptd17gIGya17DMgMO/Ui5bwb9+qM9QBHwF3yD+oe7WrVS3yAkkN
1+POpgjRcxkyj6kfHXhQPAhfrPlo3nM0OqZSflQ02izZlSu3rsSQKqZDMrGmOkus8vm1a1U3ABZ/
eazcxjlWZvQJ29QV5yRIBS19HCMOjzFYIc/NTdAHx9QYFpr92WQVTxG5sQr5jIm+rbPN3/ByMwRH
6MIbR6R3vW0USLDKldMn16KYPX8s12zMiEW7NyIsOublRvTG0yzCCiQLzS4HH31u8ehLZmMuBhMc
S9DMOp2c/DsFZHp/e7GkZxzaTN15qaeWhuM3G4oHut2oim6d84d0xrJYVkI/w5WPlDX27s3BOPQO
/49gofihL1V9J/jsQL5pH07/vJM8S07JQxXEHFaGknNbFl3VDWYajcldpamXoZzBdVhoTB3tRq9V
tOwZvKNPMdmRZkcnxCFHt1Flb2tZYO5KpkOPbpHowCzWxkCJ0ASJvzQDv9pq9UxDzbC0OYyYyAr+
bl4/PfBWqTd6ERgXjvofvs5rOW6j3aJPhCpkoG8HmByYg3iDYpCQM9AIT38WRrYlh//csGyakilx
Bt399d5rqRxZBcx3ib3cc3ExrRSXZ3Wf8i3GDbQvrc2Fv2SnzbpgSB6h0yijRVj91mc0cyXVIDXE
IE74AFc33iiBhYOzJi2bak7NXdDwc4En8sMabBzmg7tJx+k+rPg//RGvnqzgbPX9U9Uvr5+obhrY
7zO4cxApPAO65hYCceBdE9eD6UpAmDoDJyZBq1jXvs3aez4kz1Mmac2msBm0tlvujeV7ztbWA61c
P2cuAIm5IQ0XJNiK6zkxb1Nh86z/ixImM/DJrjMqHuO45E7oZQUSt5zvu8jdDBymiYJGTxiywnXT
iZdUUfsdyCYHtrtF4VLeLiHtOLYLT4Zjv+L5+26pRc8L27bubNSC17B2mjAAimcMJdfEdiKRuhRC
KTYDCWa3scRe13RoV/BpPLDTH8AmeMJn8VcVSL5mOYJFabo2uWbPoOPd2m0nNwGP1K2MqKEGZi83
wIFDBOuu3zOLBvpjWOfalNaG2jXDhJyDIjMmZlYlZ4mOojw3yzFV454PaoHbgvrIc8OAGN9Jl2zH
yTS3vWRS1/awJ5v0icMBVHBLt09jr6AnbId+lKAppeMl5K1XxWjGrGGcxLHisUwD3tzYUu8Obkv3
RhkfJZrEVSQIfihpNNEG5Ttnx80zw5Hfg5BL41QDrxX1Q3CIaxXIT9+9X9PkpTZdprL9Xii1tVFa
Y5MlDBdp2TkrO3Zs+J/p51Cp0SWykhs7X36nyf3et+6+kVjJcHLjTmG7FObm0WbYuMvrvOFZhGQ8
qUAkFrp44ZqAO9xQvhc9E2qcDr8S6SrH55U1do8kZN9Rp7GzYvExcFxuVVasU1Q7yUmLcfPUYRNt
tEnDg4AfN1BxPrs8Xw3lt8B6StlvXcz28FE1tuU3HV8w9RZt8xJk/9/j633HILTWWW6GInl0UM+t
uGeMwJJoOo9cfqVewZxvqTLuLEDWHCf+hLrRtQXmXriUx9XxMxis0qPZ/uzCoocwz7sh5RrS76x+
xn7NX7s6qbHf2Nro4/gJ9sxV7qdWkOD5C/52jbkHjnFnjjBuMEn3l8btbRgnYiK7UYh1EzIyYdBW
b0wdRUjcaWxduCQ/dPh3edeec2wH2Vz9zMEPXVimeNTaD6dmhSRyevtbFL7Bt70d8KTng1Qhrw3L
w9cQfj71OSdK+t2psHC7YfwCEYtkALP7Fi/UvJ1CritYXIpDYrP7nlvltWwcXlJBugGzIRk1pc7H
kDT26xxpH9fgPDLXjI2TJG/L6w/KX3K8Jui5Kpy9pDDDbWCKNypC3GFh1F71qirWWsKQceasfdZm
UWxSV5ggBZdEvWPr44pOHrJke4sMlPt5tovIohlugaozLfc9Xn6O4Chg+ZkULQ1ZfGAzW8Aw1o2Z
o7kz6fqrQ8DYqsnkLVPPGp8DRLsk5L6fcnJ8w80Rb7GypVWpByyic2x4Bdfrx75SbpxedenkqeUn
NwXyGJZhtM8scobAYUJeQIhUZr1+FswQOCpHT/+O5/fJTKMTLq9ndUxJhhSnNELvB8MtiCLKhtPv
3LuNp8VVe5HSeIqDejMvhgKeREyQWrGgNHq5BVLmHqa+esA1xROnKtJTqNWQ5xtp3tJwfuqFxs1N
1xNKtmwv7h2JzDx7FqrTMu+im0TqjY30kusXXKuz3o+Fz0WbcfgV8HdtXV2lQpm21BSmtytmLxKm
3LQq5S69iM7C6YeHMLHcTTCjE4iHMt7qMRFKIbXvUULxXo3Tae9qJhKQJf8/2onl9SV1lk6H1Gcp
iXWwSxNTDso7hnQh6X32xlqhfVV6/hGGkGI62h3r1gwvbkB8s4l2gVKAox5L3YvYcx4C4WR+bRS6
z3CTbthcy1sNAMXKxBmzHe1WkCGESLNJ+xqDVZ0zGw+6gwk/1ecvDv+jbaztOj4EbO49CsUfUzzc
JHbwPrAM+0Gv3icm24FoSA6lwWpe99Y3SQR0jcikWyukL+e6ZhWWlWgJj+b2NorZUGZTrhPcA5B8
i4bhq0qa8djTtCYopoHVUljcVWcG/waDYYWE6AeE0Tfe2sXG5KC9CkL4slbeHXqM3tsu6+mDTobu
tXUIQsYu4Byrgi3nwhOE73I7TfVFCOB0XD7s/tFP0IgUf/Y1VWkHsn/eMfUC63ogHv2Ko4zrzIhE
VBYFL78KC2lbLa4CAxQYObB9OWeXwo3GDfgGZytCY76vkJ+jHK+b3RAWgDE6kIRxbYPXNJjc25If
Er+qXOlR62xt0l67WrcBYEVdutXtqeN+wOBPorIsKUkYrEm25JdGFem9cNPh2IbQW5kB3rV6nRMz
qjGaW2ZxwwuEkWXLgz0Je6UAxvtn9aG2O4aCRdey/lnpa5ij4DOTSd3AEnyIewU8eMf68KpaUXBK
uXDgQFWTIAmzYrrrKlCtqc5KWEIe86pGIe/BrQugNnuGzS8tFmCLOxuQsjwRUdiPQFM0Zr1a0V7a
NEXzMId42WdeXNtrhSJmPVuTnhmYecHPVRBxrAKLbphWBsa9RvToMIbaw39RFtVRe2L6/xjhOoAg
obXWZmpMjs3LISJvR8rjeQWXJ2+DWw2QiN+4xGSqqaoOqN+3qTEuoGYm5twDiDslZPH9VbfIuYdq
6zz1g4GkG77DwRhBCMLyfSLUJyFG2esOfhYbZpXtddIc+mi4z2xkIF3YNbjXesWbDQspcNO92GXq
boE0wCVfWI7k4whUwiVYVQJaNLSrGyNO2POIKVvjR90XwjL9KUL7Rce5YLmZJBKF+NuV8qgtFySC
R/0RjC3b/izHmNsOZ8dYUIiIwyorvb1WN9SSccxQG/rasnGtspYweUu14EQ5WzsK4GVevYDjIrCK
6/9qc8wL0nhRJV0bHfo0wumT8jGIB2NjAkzwVXidQGXsaW20mI1lkvKOAUzzA4i4cqNGtHq4Xqhx
II5q6isuEJXMdnL4RcVzPxTohRw3IOETI52rEvPwJ2gSXF29sxzZJLM/OWODaIts4p8f1d8+8/Of
xYDv8Y+vaUtM5txaXH/B71/678+0o44F8Ocv/vmVv3/8/et//31+/5rcSVVkX/LtZ10F15O+d6TC
4NIr4eCp698/GjaYvz8+o/32z79/DVPNEqXate8iQp57D4vCYmbytnz8/fPaMFh/fqZuAcf88V9/
/8qfX6/FZk6ntCkiY/2zLtPOaUhu7P/9qF2//t9f8/P3+ffn//2ZYu5t259DpyiL259/a2Yf9xp9
k+tPEKoHP9mavSrlAZiTM7UI7M1QjVhAbUOJuQm3ZvgmDZZV07XZYmDHpuWTWltHwNlR3fxRRQO9
w0OApRc98tZW0gLmbTd4RW+HG7fE0fOr1jNBUTQDQPhR4HJB0nm5Udoc8abJN4pafZ7LqD4AgR32
kxbE62Zq022TjJP/s+wTchaPSsauyRgCnSozdk88c4NgYshgVCi0IDwLLr5sdrq/mkBcS+OVJHSy
7fnz+XOUPFdyb+qa7XGeV9aBgrRQccH2E9Vc0Z8+Y2mqPMtiflqW4IZ4q4X7KGSggCIn9LuU/XWW
9gHWT0A8ilq2voVo06cKoJ64hJ9eXaMZfNBYcN6wQHut0+RnV4pvMMNmxvLpUnhqWJG60Rw2KkSp
Vc9GG32qg3xaNSQPasvdcrBQd10MRavQ6mzrMAk90A4agTYk+hZxwbBx7L0C7PlBV4gyjlOFbTtI
3wCJJy+hkUC0AU3JWmYWnRc5cb3HLUlDcpx19gJL/chA4OQxBzFwI9NBklrkoJVDPjbpAYPGqHoa
ox4QVlN3r3Wuj56+sDO0AfbnOA0wFiMsk0kySFDoXBSZrPU+FfnuyUb76FkYF1eSaupeINulfsGV
iIEyY1WwiYViQH8J5yI5c2Fme8YYXCdB5IKb9EeJadAYi9tGhPiQIpOi8V03Ipf+n20mlvZLxKJJ
a8oyHvDE3KFbj9cisXsiWeIEvYQxT5azRBbE39MaAziUsJ6hgHoypqmFkBwlp1QMyUYvC9zUsabd
hCN7pryZ9j3H+pqeuJgcuSbC+9E2Q+aB4OWJTOOpN01UPfC3/4mEnbUROe8Cxr5yYXvkOZapoLea
ldGrTaInWcZK2ea1SjA2kVtVY75ghBBBs+kF/cB7ENYcN4rsfulBzV0aeDOZvqUHxYKOky9B/U5Z
i/Rx7hHkg1Sqcc01tQ4X42KC2JosDcfRiB6G2noAnIjewLpg0niRGf40fbE/j9a5LUgjlVEi4FLE
j0LBTqoV05ZTZAIFYTpqKf7ZkIRcnDpQYNs52KBOWHjoVKiyKnbWYc2Iit2JyVrOu2Vstv+jS9Up
34ECRr4hyP9UiFAJShfKlkyyuur07gkPELmoEBAoie4h7DMfetZyQ49brm3zl8piTq3MWUNRYeBy
uUkYdRdSg/UpX9jGvgLb2EhA5dhWU/JKw54h4FeppF/5Ar6mDOOlyQwl0kGyMPTTJiHmsnMzJheD
orz/qmANffJW9SqDhDnZyRCUhNphNx3pXK5mfGCA7Ye14YS3YGHtPYEwYwWni41kjelyEEPlNQz6
dIvbZTUdAAKVW2rbP3IDdYzO68JVwttrT6vGAXdg7JFtbHc4dA2hIEbQ/pWN23XkPhUolL4sOt66
gRy3Bg7ipjSYH3KUjmN1Y5jTQDEsN7dw7LbWPJzTqHhiMJ0A0WFuPNXZtzmcHyF/PSVlauwlABur
qrmV5yYqqYxtVFXsE7v4Uc9tbn9CkCumFCByuTzM0vrdLVu2lKUOLdFs92lAlDymbxArvhtzjfON
6e4bq+SjDRlwtLk1U4fnqMt2rYlF0CDUkqWiXAFO8LJpLtdqkzH60JZu5QiqXbfFtisMrj6yFPE8
SEWXdq4XF7jowpbxTViUFfIB52103PcWN9VfDbGiQvkzjV8M1h6nkjeldBdgaIzLUqbEdfkTPuAR
6bblHMu1kfYI4TKmcWHf32kccNbXElk9ykcg/AWyReqWPMc1HlFVDEQ1O+ldcZcS81tB57XW5cSo
xU4OeQuctGbE9I+OGVOV8VkGpIi6ofyUPXhDiOjHzvpU8+6UqsNrkRvDbgEDK61zUCfOuY1yJC7+
wDwetsNPRLARZa9Z0n/+R+2M04hzU+bauzsa1AFQtWaLtqLVGSfGnBB4MbLnSQfLwyb5gi7vpIvu
dqmiVV34ZuVQVHvkZ14yZN8cAYB/HkoJgw9HfdMYhZeaqr3qaV0vhOEqi79Zmfmd1/zWpP2xj5hC
+44dM1JPKMWLaebNkGHYs2kIcv7skp2Rh48I1L+jqSwOteifYqvPdo6ByswxuLqaeESBWgKnU6Fg
pMLb7q6AYviG5446nc9Ujb1Cz4LMwXNeiN/AS3nqekRvi13ssp5MTayeeh3wRytcdyWTIfdNGXBJ
tSCMY2QSuZf0OgT3fxfbRjyQck4mmtH924xFapUavEc7itErKZI71a04olA1K0GKcXEPS591OO2r
jO9MJJt8li4KdRjyFYsKmPMvEYldnicod0uJkiom3FRury04Lvrvaf/Sr2xETHoqhiyq9aEH1IvW
xqidenuaNkHsboRTnPuwPtpW+MXb84KG8JlE77MYtKeMWY4+A+4cFkxy6mKop4vKwXryeS6/h1W8
ShyboxOUSCGih6aCip9LM3s3bK5mjYGtsWNp9CdKjdXEGhUarMOTVQ5rTSfv8KtPN3baB6nHD5v/
NcjQefAGMMu6gwS+s2p9y5T/g+PKH6xlh58Y+u7PuEz3gU0KCA8AjzSWCRFxf5zlgvN2oQzLJeUb
NeNHw3SXuKd5grNyYevy3KZcIqXVupPh7RXFHISZwno33+PH4ZBkKuxRBNcrug7ediy6d3eo0Xep
4angGMTfYzGtA8bZHiZYRBRcyrTB1y9Ys2lMj6h1T7zuAu4LyaAvtOaJK7q12bj72B7flgZeBltq
5aI/PJuDeQnH/Dxh8iIA4OpcYkP+TK0XhTSpGUg+SPnayx+2OoLAX6p5DtsVesFbLrfLlQksUI2n
Z9Xpnq41vSpNL102FPcyMj50W+HHrUt+RH829tTaqvalgtCLaZ+1p+PDqsJ0YKGS/yzxaVmnblLB
MFMRGJeWJp8F5D7OiwqMHzUcJhnrVNfunaafTsJARJOQI0nwxyxQOV/Xzd3oprRj9YkX3bjDAVDv
NUHxmZHya3z9nWPlpi7p3rZZ9QT99Ew+7dtcLsJq/BD4My1eCmw4Koy+YO9eQz2v99AikKO0/R2F
pm9dFJAyoKVo69ob14oWtYwB7/1SFSTAiMxI6k+YT+8YzHM+TvKzRMbjl4nA2sswtMyt997EtCo4
L6wKwr0r1Qn8MSrOyB9OpsaUjOEl1gbVuanYCo7jPG+FOTzpUnmC5Z9RprSkD1CTWHEsj4T3X82Q
PrwF0OcsNPYPWaLn62lgjsew3EzCt8luHupaEbCtFH4mnMuuLcQ26qdDUwA9AYYAQqFt2Q9x34nQ
ylkPtfo6D6l5CMZpW47BppTZ4IU1/aRQdp9R3fqTZexdrg22M26qlSU4FBXF9LA0GNmWsq6Wks1t
a6/ZhAFsNWETu27yNTHjirpoPTHk9hSJYrEOU3nIXYPgjam7q0JyF9Tm4TqWFMjAWzFPLU3bV4Xd
eE0riD1VuunRhEqWOxM7fRpH1gar5E60GihDD3TAV1bUF+sud+6qAEpfCrcbMF60E9N4rFL9I1t8
zFHSbyzyHhyrPq/AbwX3Ezpd5AAgr1zP4Pm0KpTpTppiWtpPtc/msjkzQehXCVpLX8rUJH2UnVSH
rSsmX2jEAaS2OW530UjDm25rsRsWXVBiGW96GeyceeQkJvL90q9MlKA6Jdn4Hued2M8hVwiRaXLu
ACpumRT8eTXzDGEyrFvyh55VlwAnDSD69qw5RJGl8yy08Tg1CkDUmsPJQHvDG4b6+wjC/VITEd5l
cdFv3J69ZFUNz93cxDunCce13Q87LhjYDvShn6JZ1jL1KdV0xcezsv2LUK603Q9G+I+2aEj/zVXt
4enhOufvdc1pCe7Wjb1hqPJRa8bzmPfMzpfWZjEYd0oGZqczjVc5YaK4ljeJEKkrLQMuR9a/9Z2K
i1BzEgTTerQWy7fgSp0WVHc/GPM7gJI7hCkhS7BeMvWiBRU1zBUnyEVWNjyOTIQ3EGdvG17Gawps
FxMODMSi9hNlwIM2zJ921b7SsTrBzH12IvtBhu67WfGXEXB7X3IV4VfuuGsN9bXvrA/OWb03D/Ge
TBS1O5UTYMK6Yriq6ae1fY7MSvGaTvtGlpLrQCU8aXr0mLI5JrDefjI2HldZXzNIjmD1Vz1BAC58
uX4ukFXNKlEoy8wOf2Omu4lF6bnFY5fbqFgVgjUub1dvTPBVNVplH6SqM0VPys8IPnpipQfyzJv/
AVNv6mxfSVDzPUD1urTeuWR4bASdAGq/HL4hq0dBcdcAM+B/d+yjGycuLmAeToVCXyG1mYnH6Q2E
KkbJkBM42aaPei39kYzQo5K+xYJ1QgnVasV1Ybw1Ou3T6bu9LuKHko7enuHPT0Q78rqXtNB4Zxtk
R0vHfJ/S4Vwm8YNr6oA1DC52CKm9QUsYyJiBbFdyKj3RXJI31x2utx1GCyMPDd+YmICosX4gNLBu
legtttyaSwDww7lLwttRlW/hZEJCGfQ3xn1MbvrAR/UmV+ZCer9WVi0j+wiqKvB7vbzLlXrFFZXF
bIHcTmB1eMdK7OKBZ4/OKUu16mhk+cPySVLx9LmH3l6BNETS0hec6gfnGM/ort24b/xr27WjEkuS
NcY/FzpHXLnvcmh771p9ZRE78+J8iTHKIN0uz3OkFy9zIt4xsxyKTM4E+Iy11Tv0POKSvLAGTKjB
FLuiZkmYmm8yM5tLhp6POb6be0aoq7dRVt42UfcayZ68sOiFh4iSBAr9I4/KXkEebH4NHJo8Snrj
xsznKYx/Zmb+0EX6N8d1m6NT6mTlFGQ5U/yYFgttqneDlx6J9ST73K+c9NHNwIsYxRz4xVB8LX4I
nUjUPoo41QZFltwQxlT5g3Y0yhfUvZpMhp/odXj6L949bOd0V8va5kw/GUzflE929NwTy8cr/d4e
VP0cjhi1UQtpe2NqFQ9nzrSqJnr5/8DgN5NwPVrs3bzntL4zalUjAARBgCwdC8+1lavlRr+hMD15
11qusEJchKZdsmPvlSVlupGhvjRfGYVz9G63TkaaQbXZcVdj+Z5FnICRkBlbdi7grTPt3XANUjCp
2MmcmVwZkQcvDXZM9qB97zCbrfMg+DASRlqcF10fFAVJRkQ/XmPzVuOVC/FsmSopx8hBWhM4n5FD
xLJOGrJCc3xSTTSlTl98AQ1KwQYsvzVRA88K9M3fG8Bioqwhp+Q0q/Z9oaNbSbIBb7tga1mZ9Gu7
6aNx3K9mtByyAAo0ul79MVuAVV0RMPFdGPuFYKPZqwBXS7U5JWMpd1bN4U6olrkBqz1t7WwSR2YW
BAJ40xydkXFOYOQ/aCwYtyE9fdUyKl6TnINTV0FoHamv8QQYTSTlSW1A9vL8BEPlFuvZwG+vTuTY
M7DbUWhQ8BPjTBuw3hII/JEqIamLv1rI9GAsTJQ40W1pXkzXfbTV/OVaRsbu/Sqd2PS5VQXy1gIS
zG3crNd2spGwAUHhwSgPfHbckVCOpHIc2to950OX+VjxRmIYdJaHbiR8oxik/QABeKlta+tglo+V
ozlHWZL4HosUffbfTQTwJbhMISi2dpz0vXdzrsZ1sC5j0xe3c1O1xIbLkH1z5/xgI/ABYPOz5m7d
Y36FJZJLSQ+jCLg3ckD/JS5wKIRyeTe4e6FB86qs0d6FUZ5RtLZaWmdDeQxEcg6JRk12O521gYkA
k6FqPxG0xOE6YmTQtLq8m5IGzFBlGltT7WswHznylsUdPjP6X2VmqZyuPWlkpDj8CrUAjUxWJojb
5JCV1yGjnR9+1aY7Z3JWam8GD209kC9n8ri9dqfNsrOOs9xL9knbwp6NHREukqFXT4ITQNXRHUOc
wl7q3zTzUhVOtZps6xl6FVvCIE79QicePsdi33PZvypaCqK2m7JNmdDKm0Zk30xxSrbA5s/6q26d
5gVIdL5RPJFUZEIbJ5zFYdwSlrbOODTfqhb2xqEOnE2UwuUwQGmtAzu41rGNupYeRGtuu9VgOieh
3Jns8Hm3zM1L0KbB5mc5Wx2QsE72hSIFYigG6DlBQI7m3DGbG4CmXA9a4ce1ru24/cEKlMFDA9cw
CWd8Y1dfozmlnttI4GCB+3ztcIdA3BkMXs+62rEp+JFbAREnvS7ojk78BK+17nI2U99OxoskPkuK
/11Lw6c/292iwv1m1bdX4UOYCJbahbd7tT6o2WNIdOEuVGv9weimQ9iq0TkTbYmHS3HW2ex+6qgd
j6rGsh/O6GrnmcOJXvJ2zccp9bU5zi5cmDKsT0IUPmE5bpRK2TIXfWCJ+aMV7qjTs2uReVl1ktmZ
PXSe5Cr2aI/ZvCEMRSQPvj64NX3iAaqMWzYAHNZHVyU1hfAnjgz3QSmZ0NRM5elHfWEI/laWALVH
Nk4rqmAc8N0x3XTMNkqd+ioR3fAgA0Q5Sdbla6xinFivOoo8Se4UE/uEa1HdcOaKq2+V9xHEbEZJ
VbEEIiryOsOujtEOgnj74ojApgvG8UakAvu0Cx+/4I7+QberYnMtoSukOLwQbvVCQD66aT9foPsN
l9mkFFWX4ZGTx/uvUrrRqNadKAesXJmTa89kBHij10wORjHYhyKKx2AncQc8OanmPlM9SL5fa+oi
R3exIxLz+bOqDssvOCyO1VVQaY9JHye+A3Vm16O84UJG2jsHJygTA4O53Oia/UVioMWZpsQ7tIo8
AxY2xq8KO+NW7r1IMHDpiiLXWM4LsnLvJ4O3yFWVgeILB64Mpad0NplcrWLTvbTbh55olutwH5CQ
sMcLigiyLoJtRK8XV7LJjv3PqjuBjbOWEWpJnUCH1y7Jk5WHtOnHjSTR71C5GNrwFNpsbKalyjgo
aQW5RCsQNY7fk9i2t5rR3F178LFNJn8qXwUterY0Y4aOTlL6YdrRFXnI/p8DnQYPzhvBDSEx4cmO
jMdeSVyyFETriQ0UiaqOPtGa2cW0LptWOQ9GBfprIloT2o9j2h5FwxVZGEQMXZonLe1BvQjzkxy4
xlZB0xjH6QYP3uBJw/S8Ldo2u+WJz7KMxG4TAvvxdDXRtgNjfx/58SPxcua/IPt94gXEa6YbaZBe
CLT0HUDWnW5Zn7iys20ZLnX6FmxcqJFi4gia+HkU1yDCxrNJ4hod3nvmcigxZ+DKFPDTZfGKHRKB
VDDXLR4ZT9r9S5+PD/9winTC+K4vP1Ajo+eIPeHLjDXe24tgpHGjY8eYMXSyd26NdNSskJyu3fx6
SG5AFtzFRbVQbK3eS1OqGZlWvWWspjxLayb5Vv+emulH10QzLySMkDV/Z6Zp0g6lrs99wVuI92k1
i5FM3kgi7lrXJ75i3fBQsPC0U/3BqfbEj+Le+WgYJPohe/FV4DLNcZrhBp/398DgrRNQyYSLihaH
21kwBk63NUXDqTEg88nb95ZYCT+mLsz2dhwbJ8UJjKO9FPuRtn8bNHt8KotqH7fcfEHj03hCR41O
+0uM6VaR9bhtx/hVVOX3sJAvAqmpR/XyHkWg5ikYa1e5Kc+mFbNR7rlbZNvP46MC8WkpU7niLfbl
6N/VxS4XzeJ8BQJkEDUJe0aH2NVxs8QRk30FK3FdasduslSiBBz1EphJ2jCCd+iqehO29b3Ob3Il
Bmh9ex9CxGXPBjUgacHTIzb6fiUHWEW3Nwql9HOzfLKhNIHMsUPYuwM5yMo8j22xPAD5fvOIQ9VU
iBvZQsGg3bO0s1EG1Vy/ePFEpc8x8HjarBI0Xlf6WFF9HNCPJBPDOrSpa6363s2qxgAlNiFvtzua
N45PPzr23WgmVK6V1AVbY61W3SL12wchsFsBC0cTSrv+u8OlC28Vjf31YGOuqpnW/RS5VAbiCVPt
6KpnE4QuVv4M7BMdFUMBwIGAOxhuu9D4qMxjaPAcGGO0y5P+Q5iIVRfHSyPFd/5Wv6KethUT9MX0
MkptZxVVSD5Uv3GS8SYa1BvqZx9K27ZbO7epoZJT59jVbBvVGLZVo7+Y7Pw3VicTGiP2pZiNh8BI
7gHQaTs7RfgWIAgzXajipWofbEo/SVL5BsE0bEGs3KPhG0tMLcFQBtkm2rgtXW61y/cLtHGS2sbp
ug3BMJ7owv5R0kqAf/tFg4pFe/FSZzUi3IC2BSc9+4sGKFXbBXqgKuOdWitUlCtZ8UMpGj/KlJux
+YED4ZZ0132CgEzVjT3BQ2BEnU6vkbui2LQu1YSS4PRDM5V1rVY86TB/E1rexBFjlczs36I5fxCR
E60tlWoGlBFzG3XaU5il1H577rG6ODrRXec2f6COGObjycrdBzaKBHQaeeqD8ubvdpv/D6mgB9U9
6NKfSIWiF35M21NyLUVOvjr9N1ZBUZ1dVc4bzuCP/4lW4ClkeYGMuHiHr5AqNl0Ymmsna4EsqL2v
sEOop9onDX1jk682Yu0A3oWc6z95C2ZUnNKKhv/CXKiN9mI1I8fMvzEXst4mwdkS5IUBQIIae2QX
+iG0z0b5TIQIN1f8ArcaqzzSWQY0nRg0Y9oMGfHs7Bnh/IPEkKvxatY4Cht/0hgoHniDA6K6hzM5
1zjHuAXTt2q4XC/lvCXat5rezV/CHgDJe21w5IGdjzxc/8lY/lVrDiW5/EOc1fmxHBS+kwXbUHHu
Pef5pB6dxP35b+ZY6+fr57XGNvaZqp5Z8LXLPDEbKspYbEtCPfxxzPakWowgWwUtyk/Egy2UmwI4
+m1gzOFtiQOXOMJ8micDY1HWjb6wavU2nAkUuXlf/vzXKwxiYt6rIog1dHSfsRWbj45s9cMvOoQs
gxe6k6S9RFhxBI6l5yhucHP90LiTclPp5YM0PnicOzthyPly/UCFc77kYdkfi1zfVmaOzEBtamxf
VbALe4MRyRzlFiXyyl7NOLB8gjfREQYa0iotiI6MeEhOclIxyLJAm+gUQvFDAT26YaIZIbM88uZz
TmLhTzBcrnwawdEtVJn4EnNjS2ohuuX+hA5s1KP6VvVxy33JrbBV5cw1Yf9wZVRMYYxWzbG6h6Kx
zDtNvUix7wamMARlWESB8qtK2TzpVkP/pwQMSOjvyrGQuUvtS4lf1czJjoYqadbYbfI6V2rlT6pl
r7kueR3LdnoMjI7b21J+cKEIIXThXUg7oERQF+M6ClTi2r3aw/VoL44SKt9rW+HFPVaXXyQMVQ2L
gyh661G3jQv7m+4CYSL2i0bHVl9OX6R69+FQIWqmq0Q3yo6+UX7jlCm2TWoSXHRH+z4a0uRNCzTU
G1d2RmJV5C+caNMOtli5hZz3BHrDXQ0Y5I5gtSSZ4VpvPDKZbALWoHlBFmakBd8NT0saZBdFo8Jz
1mhfudoCBYM1ykI9vVKRWm1HxUJ8Pg3hc5q6CFHz0ly7owif89RABmuF6ub6X8Wgb7UekUnCBJGW
aT+9OK32guqxvG1N5hTM1tO9G1jkC9pWfuXvilYF9+ncGt7o1keQIuJyBXeEGpf+2RgzLtF0FgsO
so8LxoM7VEA1LdCFmpL7oxs07YEeyZPQzbNZZeH7le3R0Ba/LTV1OkcsyB4VCRN0gMadZWU4hxHq
EA8RMT6UUEIfCh2rrSUybyAxukmWz19JIGmO4eH6FU7biB1AiHolo9yTTj7dpaDI7yyzG84UVA+/
PnWlhYRqfGT7rcIgKaoXtTLy7eyiLb7+6zTpOOcjdmF5jht8kNmLpaU3QZm2d/9H2n0tNa4waxi+
IlUph1MHOYHJ8URFGuWcdfX7lRhsYJi11l/7ZAoMmDC2LHV//bQ21OFNnzJjGLaPoPHMceVecl0m
0d5PSvdseq9jPA40IXLXIc+Hru/Maw5K/hyM1T3h4l68i0UKMYWmXfddW58XmnWridLCEPXoMiUb
dVGlCdkWks1k4ZmSCCIam4D4pwLXqKlSB7aUFAgntOXWrE1HNJCvVVlpt6lvGjb9TO0qU/ViHAfM
3zxrVedBc9LkhrzQhYxV1lHIcue8hGrjeDZzm8ZbceGYrEUrvXVVobwSSG7saOYxjer4mW1k9BIo
g525zNG/HriTzq4lnf2/bn8nqIm2rS1c/+ndRdp4zK/XubwpStW4hz+eRZ4U3qmWZe0ManPzPo7N
+9YayrnIQ4w4f6bgEDB4QGdXMYp7fjdnF/m0qqWs+tUgil7KunSWtXFzq7MWmyatFDMghKRiWdAF
KlGmiwRbiJMypsSdyjAWZpOr52QPme4SeRrniZmCw8TJoqkLLopVL7sFcPHnsVH5u44WgUMl7Kwd
6N4xRe1u+ZGDG0OLqGxG/T1STWFLqutfQbnUFybn9b4qelekLAFq2Ne1pqFA3iQgJ5KbjJaFmcBT
PajvuIqzAz9NOJOq/ZuO8NlcNZIStNn3b2T4dbZJ8RtNHyWHaIRCf5LEw6bylOGctvNwrhvFcK7p
ZF7cod7hHYnHm5ImSJdZLN7SYqV/2ib8OBP2QocbbKSiWLgLIzaChCP7Mi1/VqjyU/Hj6CQWJftC
fXINvkzDIiAwiYwQ5+eRxE7SsPwljRyM1dTZPFKVlKwhlQaVPbt+4ri2ZDIwP/D789Ax14obM13r
RSP0/C7FsGx+7eEZbOLUt1lghcDU0kKUC4PsNHO5UlIFe3mbhcV5LFTxhcBBdla7oWQL+ps0cK6k
8pqwisWhn5GXz2mXQ8qQXrlqHeZKpMCR1oPi6AvDLCw7DbONouQPrhWvJLrVy64J27XWFs8cgwdS
VIJ1RgeFWmnKkPvozTRq96Tm1lyts3pukPSa1yGT11l/5TdRYU/2jFJVfFsuwwxVrbaK8WL0wfUk
0FDqagWm18vPCg0rjed1XYiL/A+JhhDDJio6rrMmhkbQmLJneH89WTSaWt4PACATR1OIkUzXpsuJ
BP02aTIre2ESIZrxRL0VKuK8PGGsf+RpavXBzLxVK5ksdUQpoGz+dlRqmHq8cevyNjSYStUdfUUd
AuCxfwuzUp9pkQBG1d1pTvbSpMSGrcHdcfJhKK1EaVtcVB2BMs+7cIe0nmm2OGZUSFc8slGpnCWv
tU/QIazquUWZeOXWTjMXCzZSyqrdtz0lwA+6Rh7pGjHWLqhBAxG8+EFxP6h0CzHTkr6oOR38pNcM
mnSXVuKVY4SXaW1ZNo6ESkWdHbNt2986NFsyNmdlrrYeNRv6+WfOIGwLVpTxaFoOnBGi2nSlSZEy
pu/9TbYh8r0IBH096ja0i7kGhjKZhJsUp3wW1swieTVhAmpGqcvwPQtBE6O9pqYQ09+U6OJxVcIT
/1280Vt6mGMsqS2CTS7/B/DGz/Kz3FWbI3jDAc0Yx0k7qdvLSQuVojLNVTRECbVRq3Hyib1hWouJ
QgbIjMTZyTlvjWfkvsixJXbvNdiUfWQ1D0ac79IheUkqMUPA6K9Fno+LqkA5Uw1lHcvDyb9SOOgZ
LIbjv6fw6qs+jJGtvnA4TiHZPNS9WW3qHql18VZMlf0PJE5Jr5ZFuoyz+SwCsuSO87jmtoyVh5KF
IRT2tQe3YMn9KOT0Zkhj3nubkBxFyF+ajPV0ZV0yXXbzVyqHcmFSmr/MuH9WdZkoIGuGxIQ4mufX
52E5rkmP9IUv9E+NYt72kvo2sjm9n5+obF8sf8s5akLsl0gED9p3PadiMpqxn+zpfxB0SFrfubV2
Wf4N0cFK3GKw7yZHJy28V09SKG98tnSaOkDOy/SzItRRcPolQWN2AsCQ4cSY5TnjVTwpi++ejiAF
50GmPmqif+7y0juuGZ4RIU6Z1P9t6xCzXJa+PxfBr4r4vGmcbPUns1N5dlEwSidA+S3y1ltk5qMa
0ocbwZ3aJEVehDlLBfdf3R22HYZrpWVoPpIZLJCa89HfSaPi0bFqolMQPGoj5WxqLlmF55/WedMt
J4pH911gnpy5hFyjJ54+TZsSfxJ5aib06Hey3c/kb2ANnXeqspdqonmMwrn2UySH/kPnUSLbUVXz
xb0MrsxaudJJtV9/hXoEhwUJGpoBJ1jlRmMggB4iYs8gJ2dqXt1JcB4nbUFixfH70A4JyRWLnIu7
CfFhpFe8FKJrX2Gtw4T5RIqHv92cHT0fl62Oi9zyt2rvWbYEaT8/wj61qhPA9dMlG6XPWOQU2I1V
l6wTMXYT8iPwmzKCugHmcJeZGJ1Nmx0n66c1y7UrxrYeEHaUVOqNoL3DwuTQP1eE7vEr/DOYZrwu
tPBhwn+KmAv8pBRfpYqB/m8KkBz3diRV+f0oAZm1teypCVyFMQMBg6M/yQppEDfl2PeoCaSYphWR
lcmVtM5/Pi1ealapb1x4vWN/RYLcQrkVZR24rWCeXGDxsVuZZ39CQUngmDuLDicvr2ZsMZteqFyy
Z71wUzo9iSuLGWjLvz8AQm0i/vJ6JeKlzE/WWUjySsrV0yZ1Lbus1QwOpcm2QeRRyzq+P92oWPpd
KA/Gcrq9Jau3pQX55+dNHw5En2ZYl6+mLy0iHt0+dYpvdzl9kIUwgg0peDLd5XRTOyZPcoOuoMkL
raO4yU40UPQ/00Vtke4DxpdHvsiLOY+tevGeWsgpKZ4PyCgtqzO1KjaTZeRXZNZq/Z4s0vO/c0a8
iO2APL6JRoMqvxEINHjsLkbYiPxEOm9ev9JGeaYvVD9J5mmtiHOjYjYO1UjCHKuqLUXiatv04e+3
wPkJ+6IEssbVqNd1Ky6mD07/TA4SDsZNHnYCjW3/KfYifSsSQz+YSFFHUoRhMwsV3yKXr7riQkri
csssyliyNutyO72fcYnPzpl1WEUXqSaJqzKIc2pZKRVJCk295bHCVo+SpaIx9D7I8V1E48EeDIXM
8yCRjQNUYhdpNWuIoezERpHe/5EPb+k6na48d3kSd3G4I9IVbvqWKKkcXEUxUdJS2cPwvEIuaD+o
SxguL17p3Bh+tybNqMndHlmnDeOTVhGXspBsSRqvmmA4/aIvqRo101pEvXvnl5p6EXlc7/DY+CCY
QHmwPFgdP60sNfyLJlMaJriX7Ole/gExZT05WnYJjacIE8ZUOAvDii5Gj8lIim2VX3TuO8nEilDb
8ql5iMJj5bSLzyxTXnuP0iCeKiPLxEZ4NnKNnSixeKeZzATOxrs84ExWx6JZQeVE6p99pt6Uz2Qn
OAvdLqc9S0CpSNpVw/X0bLKaSnrusySPrkerSU2jrcYF1IfXpMrOnSQQ4xACri+6rSWfqXRc7K9w
Ewb8uRxsDnZTmJGiiYTt5DfJbGXVdAoCZsLFz8FxIrpDrzaFB/lHy0lUw7OAjbLzNDvr1QT5U304
iE6ocds0OK81QhZV+QE7YWeTa6tWB9ypTeM7h3ZJJynaPPI9iq+ef53Be8QG8xFfiKesuBo43Sf3
UjFT9Cf1JOQPHlUHxEnWqxb/BD6FfbuQ21M1jB6P7FPiFku1hYEe6ac4AxdLHe8V0YTtWCpnj2Qr
JgIqMq07gp20Aev6OvAbLmXqgRJRe59H/hw05G1cBiup/SoIh5fKyq3ZpEJpssGRwWk38XAVyYW8
sESmf1VSTZoo3ByUKK+nBVfU2k70Vygrl7EhnrkCYgN7YxuXNaBSda+q5RqrvTb8reJltHXhASL1
ctKjREPatxKD138VpGhInEZOycSW0iuUT/Zl1LyNiJQbnCtSfhelbM1Ksph8y+hItTpHNI18XdN6
J0QH3Yf/4klJVkcrkFMRXSqvGGi9+2ClyGYvyoi5px9oqTBnzZTo0+4++FKeanmrbFCf/zSm4iH7
RQNyJf8mpkSnuohEjjkoU8DbBhXM58Hvnh10tv9oTUkk91opnBshTq2PYPJQqF2wtobhujSlK+Z1
f7SnSp9BwxYpYjYCVCYhdqu/qePKtN0+3U4GFRLbr4pJH1GupZniKDcfBpVqkeUXybsxkGKng2H/
m0VFV+JBkfY1Z296n+zToUUWdA8WlT9QKK4pe3zmqHwC9F0Vb0uN1RyWeupLNPx9xbjKA7baMUOo
4TMccKpWtC49tiL+O1Alj8RStNRdVMQhxZL7TFTpHBEonNty5b1gGyf0Pn9LVd7DOONGigVkgtnW
r1ZVIqFcD4T9deadNloUn5v+S1Nq/enBror86EHxzfHSyloc+aqbNknZx8hc28itMeEFnvbJr3LH
2ddKhC01z3Md6uoHxsrQ+YVkh/N1YSA1zYASk1rDqSxxTaSHJxNpRbwHVJZWT/uhWtGxfHbo8Er0
CkgGPkcjV1Zb+bkrVTzny/YdumKTmj8vAorX46V2Suf0KF5JobXnf37zCb1iqwruKCWjEb5yTW3d
d8SsdKKkC0e7Gf2rTiNVY0g3E4HVtL84v739ILD83oQl0FNyeX8yWHXnuXahsXPu7xRWVDe1ndUA
Va0sP8emnsMqbYMPGqtlxXhcivkeny9aV6VPNEfcTUpWpOPNWi0gYN1rVFo5Jy0pPInmbAKztGE+
0EP/NzNrtBHUnP1psFk6LM7MbL2lHjfSiRlxDnr0s7qU2QFNrBYskOQ1gzmcuSyzGHQYyJxWpcHS
U2lOE8zW2To1KzQm6SZZi9q2S5XNJCNbedKKUdVzQ0BZ9nv8bpZkmtsvzlZRs/izLAp7tLaIia+U
tnqpc5NAkDr0PN/cMyOyQDbe3a0q7+4yxdpP9FaUC/cUaid9CzU7WccC5ckDweX7/bPv9etJ4eIS
79egs5OuaLheHTWuvoM/qQxeBA4kl+M/U7Fn7ok+LzTEPFHkhwPMRSprqcbGWMIC5oI0alzJuJxN
MBft4luPAaO04geYgK6moJg8WPXyK9IlpWPTs2EpTh4rq0nrqiTrhVObG3fgCrcchIVbj8HQqP9F
xvslLlT7aHc5DFwwKWsf+C7J4tqpLs+6GIjd2RkutSRmIs+E1FMW9WfMyxgIQ6ANoaOqe0PPux3x
eSq0booeGDMXhHHi3YoZq1+6onJPrPIJ/ytnvqXeGk5zesS+Kq9jJ0ppc1RmWXDL5Tmdp4P5JYbZ
qeFyqDuwX4aVPakyTSTP3VQxgRPwLzMTV3RT7ib/i4jmTdeGvU0shLq7x1Sdnm1+dsBUKvtSdnuU
wFrff8YLLWPau424ErLVfyDB5LpdIpLFUGmwYE0T60zWMOH/H2iwFCKiLI2Ln3WwSlQeitjoGaxl
5K/pikcirfQkUWEWXscWaMIrvCb9xIUJmW83nadSSw+WIf2TpeyARHKmnq1LyIVZNuJhfmSus6Hk
1Bw/LG6EktDaa6uKXLgYDJDUSrlwRElfBLokLZoyeM3/tMQKRhpm+idNrKG5teiE8nESxTqF82HR
kZf4kCwrKYZbVyAhHdfkglriVvODMVYb3MScP2s6RmOMFTf0WhbUw7i1u5ykMcMjeOClu8Yq1+SY
BkJvuHSSVMAaKyAsskDK9EMe6yWEBbJz1VI29Zh97+IYM1gkrnZ3UMgcn+IgmMmC6cmH1AU6rG/r
AEZyQsmixpF2pFaOJFlxzSwNsRyOLdt4VIIq2f7kktFrUtaBIWgA+qo4CnuKXXe8vmR6AT0RSm8+
13xzr0OfsDS7SFOO1jOhjaNN2PcnXlu26zgaIoa19M2Il3EgLDZoqUiwtHeC1jsVFJoMX/wyN5KG
9WAiYeqqSj56mE+WmVCHC7xi305K6EpKPbaWgE+WPsp78AdslmUocOlOdDO64S51FKUwJWDkQN42
UTMOzg3GrEmt0h7Ns87Q+9NIbBaTeybGl+wHGObEZk6dOuxI2PGq6AKkpOzPSxz/yqlbSEwoNKqy
FOvwy2Y0aDFSQ4bnx6JCUV9y+WofWbQmMaIte96ZldoymXyuJXD3GZfX8BrRZdu41h2sFVWdNNME
Ivw/UGkOO35Yqtn4q9FL85qsmUlNPQ6kfDPT0jJwsTwMDq8wxcueQsiIp2mJzJS2eJkhYzRGEi+0
qmbdoZqms6OmxldRYzNeLElM1lqNn9B6LAGTeHk6ymoahZ6WDqRrSM8HYC0PCyYTjBuTKDnwSBSe
CUwaFpGd8SutJ2+Nq5EdwWGVtgFVEAIRmzCX5xO5FojxeV8PJ4rhRwt6OmSfyvO4COlwMEYrsdCe
FwboNaNhUUhNvgjCjjG2D34td5N6FfmZeGE6Ls1DQbnJrZQJUxC1ehxL+OKxqbQZAT0y6FJmSyeY
TSxjprWT4TwS9qpQJSsed6cM5O0no03sir3Mriz04LpgWtzPt9ogPI1Wm3kPab9jhWyr9hsl5Spv
Qttki1cd8U1hAyHnA9EtYBUVCVWk0VA/IVNt3wm3NrxomBYgCMv/5MS49WasL1VdoCuotHeNbNJ1
SxS7Z5iOlMvAqGp20fQuLqTL9vcwrrqZkuomMjYDxNZn340Nr8aenUm7yXjTlJCKWv0wMW8sUeog
khzqE6eMlD+gh3MBgobArCqOVs0u4oqBb7XwljQ81H3EfFvL+jbGJdZGHMvzmHayMM/1hs3yowXH
K+2uKStpnpXNsz6acBpQ6kJp7jm2v5NwEjMs88AI/FmsiCa7kurTePVFhetCTn1DgDwrSnOM1GVf
+1xJfQHiuJSz5sSGneWkxDFIzzkL9W5NJ5KX493slSTC0XTjXZd9ZuNUo/zlMnLEUevXn3ocfghp
iMT+AOQYY97K48LInr3fiA43VRpcMTb4Dsnh5d2MJLncVI+9/1RpVfbOyXnsXvN0AwQuSSKmo0Qe
6k07/jcFl9Voy8WkfiSpPncsa5Hwv8ZVfnwVqkynZ4MXrZqUoOXozYE/JjNRT68dp1sTlng42nNW
XrJ+yVvjyX4V6OhP3QIgcij/hNAZUnda9qZjOz1VuraJRVZVxfPaj54mkC7Q5Z0li6+TSddx2j/r
UvO6QcFrFN3+maZzqN0yPCqXKzMsX0OpDbnm5OQ3IrN/Uf8B1UWSfFVV669WHf2owqZGMTfZJUOd
CY8rLEHrYgAhlULG3O/iR900quUBr0tKaxuMUzt1FKyyuCmXAq+YWsdl5KTZsTnmjQ5cir9L3GpU
7RrKc0lvRVtXUrZ6R0O7pcf1TbhrglJdFbvJuBNU60rwoDjSpnwl2kVFg+k5OI4P8I6uFfChLKxS
n/NMSbodRMYO3E7dllm6mfw788S8lhjSngy8Ng10ypzula686VFQnsPPXbgjh5f6C6fzun1H7vSA
4imsmGe6ZejnYn7qDHFzOgF5ppKJc990xdmk5OVleqeZonivl9ploWjPX8E8jmqNcalRV2U/WRgw
9u0x5TDgzLLQWztFgiM5x445qkvFQjSadO5q5qbL7sJy6DZOpqdbUcuf07LJt3GmzGunPv8J2Cuq
bOG6GpFPQpN9mbnLPFdnCeO0Ti+EG6np+zMJCZbZ2mJLOl7c6IMIEhNRxAbhK9JFkKPDiB47ZyeM
z/dbcVlRmJ9PIp/L3NWcf05SP3BevZjOWpdny4CY1CT0OW5JjFQWlpPSh8e96jRnP0F9rcLDwGyC
fd/rVxPYp0bpxmoLdXVA+zoR4KOvnG2q6eyoiJNtQz9/K5nWqWDIDrTFu+KnqQ35dkcU5kw6SltZ
MZ+CDC5kIv36WKNnSOQYe5HxiWRYSmpd8XzH9yPVFe4s0b+djD/HrJ7KSLVWHkeaRAdv6Iu8n30F
/+CgG04lI2La1Kw5lDwSs2ULHGaETcu9YBqO7g9vwWuTWPniADZaLp2xAHjZxs+OqIW3kRNd+JHy
fBABrahJZwXsQw6Y5P2BAqrCwjH01woWUMhpRoE420caMOd1WcyK1686YFvJvFI225bxoeUIBHKc
4kIqYfdPIIB2KgT6YsuBT+Zi85UNgMn+wAXGJaSlALXH1mNsvjJdK6a6FckibRS2AXCEgaMqlgc9
UOE6uEO0OgqCfnXvyAUD+GH1UMoFgX8qd8iB1VtbsIcUDxGhisT64igKsucxZPjOjgUer0Nbl8Rw
UR/Egh9WRvZ2ffLYGGF0H4xdxsFmUgZZE37HNFC7MEAGIWmrWT4uAJikwTqtrmPfqiBa0QYTR1MW
TPX0jIFwljqyg72WiATxvZtE1uK5zPT4PJMBVFg+mdhHidBV+qeiin9VYZcRjTLOQfrUlW4Nmh3R
bpiTV7kNfU4Bj0ShUg+LyEj3DZNaC0seurmZtddi0wzrfBEzzxcp3JI7pRbOWbSx8Sy34xdVvZ0V
d0znaVq8nd6ilEJE899vk7lwJ6R/+MR+vIfj3bCWXZzruVcR4g+SfD594vQ5Wc64wfsXUr43+/nx
O7K3mg9N7/u9x4emL/j05vH+3z+icbCRmXD820/x/kO+f0de78AZP9/iqg7DULlaRzu9UHh8jHcz
fff3H2T6bmTo03h9/MaZECLPTp/KxMRQvP/93u98uvV4L9Nb4rsDKYKnIzC6ulpvzbhMN5PCWEld
ymHGz7bTWw5Lg97fOt5mDkzQzY7vB2SrcOUPnzm95Y5H6uNtpTOOOAXqerr9/R6mj75/8fF7Hb/u
291owpjmkVwJ6X/0IAERJc4b3LPjD5IjDbAhbfwNPr35zkQe7y0pEteWO+0mjFsuzZtQ7Glvi2dA
Ocl2+ifoh2Trjf98u+347vRWUhknRphY9rfbp6+fbpvu5PjuwFko1z6IgdNHjx84frPjbdOnRNSw
KLyPP9q3+5pu+3Y307tWledoJZoH5UjL5fBrvP+60/vTXSV1Fgzzb3fz/kk/3e30NWwD2Fplna1A
ZaptmUAFM4DRcPXFu4bj0z0b//n2rthVLDb/9uFWtIPBtANrrLiIxe8vmr5y+ufbbWLKHJzC/kTG
ST++w7dvc/zab9/qp8+T2O/NJp/DfRErzLfFdphunr5AzVpWuHy7008f//ZNpne/f1iw4mzdB/Xy
xz/BTz/Xj3czfeLxZ50+Z7rNK7xy2RrKGz4oywgaj9EWic7ZLGkrOh44AUV17lbMNL8fLlrlVtBY
zDicenJ2Mx0NUkp4Wy9I0w2UH8QHs40/iKLof0uecE8Vowcrmr7Frid9tNPGtwD8CxWPSM+WkzHK
77yXQ0pnB2fU8tjCCNp2pEaNJKF7WBL6G7lRFieclVJ6qg284Do158xl3J/339XRKqX9ylqAfAzo
9gvRzJlplUVnFUviqxV11xILdG0vJwsRdymZokKbTSCpDC5ku+FpnOberPBZX5YMmXeiE346PeCk
bR/vY4kIAL1rbWHpCTkAToUlt8jYalc5F1lebzrm/EeDQrwAVpXXQ4uHqnO52hl3nJpwaVOFEsF1
TnRks4Qcr8YzMVrfB8WUbe5UbIIzVZY+M6ZjPcZgGkZshxtmrTYHzdQv1Ye8RQYZQVNOoPylxms7
C+ROjrApV+zpokw2vVefUJXgGuPgm7qBNBMVGgBOpfp2m/O30ypl7Zied+2ynmbI5JZBdbNcZHRg
SrM/C5vu18E9pZVOV7Rhwn20T/2I+0kCcStlWbeiZXYiNyJLLpSA65bCu8ubX98kVIRpQ8iqdSXT
9RYKc+WrejlrVSrpWdmqSwTrW2uUUctcTFlPUb4akGQuS5aIA/K1OqXklSL0/eUEpdatwJl5hEsA
llo2Fj4OFYl1JlAgyGqwC3OQ2hU+im0SzVhOfKrLZr91aF50wFlrs+SHnhRVlwGArZjwH53ZR0yV
takiowg8lyqZK3tP+DWhqkV3Oj6C5ECvTiNveKNzzWlyCYSRq48Vg5n7VK5f/uqsqmKgcj1lnNCh
aFnbYM0mbzUitaWoobAaQpGY8wFeJfByBx1AfF9n5dUHwOqafC+dANliQljrrsG8qjXic4Idu6Vz
0UvMpebmc4bqOWPfy1PfCHZlCmDbEudl0m+SlfUbtmZ5r5PKmnYede1uuLdypoZ1ldUNb4aVkDnx
FX+jSGI8H3XWoXIwpHqICa+57iWTibXfSGsqUHkNm2KWC+ELE7e/nVYKj5ktmLfeeAatBbHDuBQ4
mdok1EKE9GQAEp63zN0t/L/CrXWB4ZzfTHarxQIH3coepOo332oqlc02k9tUdJS5WgbevHBERigZ
aeQkofvNuFY97Y7A8NbQACLhCelSD9RbYVzE9AVzhbvaKia7xX8GXX0/fQ2G+0EOW9JR3ovoe7Ts
5Rsz924a5g12iV9JdruzJFvUG+upYmh2Qbmq68ngTaIrayd+JRExalF/CL6LrrHUniriuIBtUINl
w+axKitPHGIhJOb7VeixQNofEsSeZ71ZNU6EalM/SnVCS6jqz9VAWLQ1U4Q6lcRJeJVVemB5k5CN
qimwQhpP0muR1oTigqeGPxJjnOwuY7Bik3UMXnnsgJtXNLU8kXN2gymfMt0pmV3EmnNBCIV9stAc
c2JrN3oXgz7DGSZCOe7uu/8b+qpVaMtd6C8m+FUvRAoygJci4fplKUS3eiBfNN1YnL77Z/+Vguu8
FhGzDgasGTtMwUujcDBCsF7v3kuEE7qYIY22T6/EIN/nZT+PE9ZbY8IqJQUrueUH9mQb3k2lgPvZ
hqVvhZmnsxAEH7bM3W6TShgm8egEZvYkxGqV7s4DaTMisUZpMDIUpfsPIDbP9afSz5Zpp557ZgRu
KUZrTzLG9YhVtaj/wGJzXnWXNaLLXG0bIAyBSBjLCXs2EWHHOorwYub09j74WMDYnVwZ+oqG97Uq
DSvjux6bsLVYldiofBBkfQ04WIAYYOvttpm7zOJ/GLKxFt32A2KMWpTXXjG8pJ1+J6fEaXSmoH6L
sgPbqIFG3lFZSddP04z9a/8PWDbsoAaCatzqybmB0px89WXDTD730WaUgucnyIAWrbnqZp8irozt
t3hs/ISAPNpjX3WPbjnCCRFJUJP55cqn2RuzVsjwbxS2sqLavwVsU2ogjobG39Qf3GwkppfjnOnf
xNlQUupFzAisarlPpVlu3A94NoHDmbWV8VaqUOCTPltXpBcShrUngVZgT2AONQOd9UmhlchELBmD
WnW6tXn4ytCKLdsHhV5F2vV5bRbkXR7VXC+PHK1qyOsxPp1nTjJDrNp9Immxg+qNmN35GZO+n0la
v4C2rGsD09fdSxmnCZq8qoJ2Pbq05bqkhFzyZ+EgQUrCZ8gKUsr0H72exmBtZHvfHIMLVbkUy17H
ezj5k6ttTectirotvtVXsbY2I3yn9iL7N7VWUakND6DD73ItxZi8kFrOaLoluzJPDnQtc9lOGu8Z
CWAL3EGwre+Ascp3w7Z007MooEDCcA9Bf5UY5wdmm43zKjGOJ4nr36Jt4dFVIcdjMKzwjtombrNj
Jn30wZxHpl8WHHJlW49z2yibU+XDt80B1ITIZ8rLQavHY6Fpf8dKeIa9XINF84NGkR8kuDP4M2J0
jL4IEnIt41Acudv4qoRB4WqTfXpEp2daWfiXVbOsQFiuI+ZtWvPCeoVbqE+kvpqXVaqtTae6FtSe
qzmrfiTqO+t7wWdItn4sSpYANyZdDR8Y12KfYsS6iD8Z3Jytj7lLSoteH9s/43A9cbgs/r4bacgP
EVeqODdG3Pgi4rKH5gxAl4cLKi7ikbEo69EKcELahPkJy2d+HYXcULlhQ/qerMnz6OQy0Vly6s1s
0Bcsl5NFlyLbCOZyCjILCu10QnP15NbU4bZwzIhFy90LVSmaLf8o56Z6TmI759nRzvWC2q3WxHSb
RkEXU8uY65EK8+H/amxLrXZ/oXT7GKEVdWSY6/U5w6c0e4XwXGE/zMjqUhJLVrTZziZatxu8ZkUc
Vynpb0tmcnPQdbUwJ+0K9Q/wQX32l+zITwdk1/eqXabuvzm7g8YmhDIkscUsTjBopwXebizUb7R2
RnEXS2dJ0h3On1wlE0bLA7krJvlDVwTbUd0dFIozTfaYqx/wrph6N5lKUrTLnJsDvguLwziNGuwy
QqmSJ4IKoM4dEF4/0Z6COvZmTdvPVVeXbfU3xJsHPAM9/sIHjBd2Cse/MmZsnfAknSRI9ziQtc3L
m4nljeM2X8YSf6f/aPPK5U6QbIYX33leNVXtRmVXxBee1xwndltnOeq8UiYoO8UrH74IvSJicF8h
LvZuFM3ZisjQmcWjf6J6S1IxPENCTqiUkX0ARwuVX9gryUzv6jea2tNxE8hEkxE4xAvMQXqYOTDF
3x1fRW7hjmSLlqR0mWsWqSkJXNUC9BXDVBvh37+AvobUAOPoAUsrP1TfQMo3hVPtBHKJX2BfqL5t
U+SLI+7LyDB4HuJLC/A7S8thEn4z9bUnjZTFQ7D4Av0aZfuCybr+0/pNhnzmdAXTfKP3W9Kxy9Sr
r+SvWZ8KNSbigf0l+nTtsKVd/Wf5N3SrpT50zGeIxqT/NlATuGLi+UEAtmpUNq+/PCjAsWPRCA+c
zSgBm9alSa2dkEmM8kcfeV5VASfY9Lt0g3GkQE4XHzJwU9SryvDIDzHnHN1MQLAYOGsek/MjEkzS
jt2psp8sBZlNUub2aAW7PttsakZOf3PBQhQxa1Kz+ucfyWDOL5gE/4QG41mcieGGM2ltI4zJkz/x
YOSf+yRXiN/9CAhjnfWoXnepClLjyKuvjLAe0NpT6/tJEnbAAxYOdph40ITNQmJy01jzaX8BhRvE
L8sss3dU2DIsdpWxtvK3K1y5nq2Emg8e8Bdb2G/7m5D9k/ZPvnDblvukty0Iir73oaNKmGEndGmF
pmDTubNUoyZ754Yjh40uvv/6T+KwyXn2rEjl11ZhliO6kehdr8i8PRqkWb7gwynroWwjjV5HgJgz
ahaUy95+QoghmcN5ycKwThzOCuR347zj1XTUiBlQfvJlx/6PIHGqFGdNobJyMp4zgnfhh5a8EsZS
uJf1JxF5y+UEFI/ZRZ1mM5xfe8tzlDTI6I1xONSXhduv+LofpGKf7t+tKpMdAfW7qLxXq7vLTeVu
BIuNuE5mNQ7LES0m1MFGRWAdg6sFTnghuWf9h1ysPIi6/Jgf7GK/wBnQeR5994slt20W0MCkIyOL
HR6aeo2Ytz5axmQLOQOAuaOpxGwiY12fSWPLcy+yNw68jstAbq6cfLWNgzYnQiDe/8wbB0Zzoljk
yA7EsS7mJy3T3RNz/ESC+slgYLkUs/0HdCzryYKJ/FPPGlZhxeRJ1G/LgmfLfyOPDXYuzkS52eT1
fpSPS4atscfjefFZPx4KshpSehLKvwXkLO9sltrdHhFkbOqZKGqERRz4as5i/sVCZv/clRGpuyOH
zIqMuUnHEosZElmNgzdOAKQluc6fWWQPP9mmx8hejUhy7c5fyX22D/Wwm//BI4dSuS1kOrH/M5Hs
tMqlg7QrO84vtrx8QZKbzk60QX53krNWZscr5Jbyk5VcORLn7F702H/xksuU39lv9x9mMpMTT5xC
PInjVmAjxSH+Rzq5niqV3er/aDuz5TjZbE3fSsV/3MRmHjp21QEkOWse7RNCsiTmeebq+4G0Lcn2
X7siujvCgYEkMxEJ37DWu54Xae0f8MkWlUBzTvWYJv4BAfT1T4oyWKqjWFr7wMqwRmipfDY3TZ4j
MehlVDWNG/bhY5hUqvMG2//b/8BU1svDlPXub1hlxJB2ZsCD+4lWDiTvIYpQxX7GK4sFOnoBjqpe
ZlgnO79DlnW1/Iq38sUnzjJFDoYrtKsZtRy2pr/BSccx+tZ3DSFzlGg6/527TJcnuFrimDIAcVSU
QHA7DJlnKfXwg8GMIvt6MKCmGsRTbIURHUTv7ExJ7uHGQOPK33HM8y04jSV0XYZHJyQztmHnVPlt
PlKZ8Z0HouzJPa2T5GpRcfiBZ04HaJx5EzCs7YuNaU1uoDZAbbPwZuE0+yJBGWy0ii2zsZtmTB+L
Jvo285p7s2l2xuwWNjObAQc8asXxF2wzgfqjYKrugm5GZx/DZJK3v+Cb01E45kYhnDPXfBhS0JxT
a6yrIsxWKC16my+GMjAVRMZnqHNWnWW5gH70V66zGnrmdpiE8wKjmJ2fxrhPwXfuwh5TFKFaK58Y
z2ONIaOQdBLFhqVPJsLAr8QMxE3qSZtxtMqdJpgo8Wf0M4Vf6bUw1mhqAHJsls3TPmjQEc8l6ZuV
kYSgl7NCBp7faEzjZ2BtYK58DGlMNTwj8fMdEF1a4y43UujPpvFVT3/lRE8SA1XAt0T6JBDctX6/
8KI73DOqnj6sqwhAhs3NjI1um8TERwhk/iT0O1XqrI3hvRnGCN4FhHRTEjeeatCzEYWaSF+TL0I7
NlQuMbTX4Uh7GTXPOiPszyxpWEqqpeD39e9x0pZMzYtqRyMkeq/1dj+p0o0lP1jxeYsUgdLgs3L+
unDOwCi6hDFN8LW3zHtTNQKK+rYqZTfOD7p0WlwUEfSFn4DpxMSEulAJaRoX2Jnb1Q/ONA6Xl6OW
XEWzAZslpMghh+qgin5PAQQps5+86bZD91jirmXnI/UXldbDTld2Wae+LuxpEWwKOvEyDoiEzjxu
yYCrbMYKTt5YIbuAoy6qqHsc0hoDhh9Q6j6c6rMmbjb+JzA1NyX5AQUwSHCCU1v+Gzaj0eEzn7oW
opu0v/cUKlI6E+uUBVGdU/E9NDkq4RxlhhUxdzYgJICO2SysahygHDNu4DLHhFgWaLUUHtSW6Msn
bnVqJq5QYQY3w6s1X0hQycmbd4B1gN1zZIhbCK9zeB6dJmHPd5C1XAjlfhL080GL4w3KILDX8kEh
F7YWTf1pokj2HW7d+eCv6xn29jeAaykB2CsqJQXFM+Va6W2AFy9xVF5WM+s6GfEZk5LZwV2lnqGB
fPs783qSc4EaUyJmSR7ssHmbHTnkL5qe44Q3A7AhZFeXIjYbzkzBhgE6x49KIiyOFAu4ZTTHTyzs
1ujaKw+6C7Q5UF6tKFib7rwTZvJM2haulWkVY/4fbOy2JOIXTm1PvgwMs6XgA1gF1Qq3WVwBq7i9
KlOSQPWvyOwEK7jjgBXeOzY76qBSMpvaBKUKbaANxbOGtDuFpOTrDNmgvCY8y1Tx4h2l3Y35bioj
rNrj7ANS2/fV+tATb49NShqieLhf0Npic4d4kd8fh3QCAumvhO1ZX1gp3ToTlcrpyyw8LqTtsiJo
XyiDcKjAq0P+Ah/Y4D/MBOLRsjI30wgQ/0BvazG0/CTM7z/gt9V83Kv1nBOqRPyHpHSkCYwrfDkS
zc5bwmpqAPdc6FX5QL4xbXjQ8GnRv4O5DQDCjqk6C5tb6wtoKDyidWHOj+RFMkD4XvDcSlJpDvBX
BRVdeQTP/LBguj2p0WHrx2jKwMyv0uF+QXWXGl8px9SWLbzumpSMbnYPC7J7os7bJCiJs/eVOJO7
NbKtHr+KG/wberdBrsfVTZTgPxHeogDqXG7VbEOyWAm0bG0hwwyCjuBc+STqanOdyp7bReMDFIZj
0RkdsIQoR09JaUU2kiKa4AYM4cRBwtvvkG+8Pyf0XJ8w33KTcInG6LKbC3Rn1HcSdCYme1mHkeAP
3rdclts2+4D85kECyFKcLdTvfMiweJUp6GRYoXHPqYX0MoO/RfmtG6aXNiuvPnG/65B68tp7+oT+
hkCurYaCJjNhxKMLfXfek2PWKZ2Kgs6tA+GLValYI0uV6NDeISlQv0PBgxjubUDay0EZS8XExFhk
xN0Dz5zNOxycbnsXKd641ynFsUOmPvCxGcz+BgmvzEtZxRdg5oR3A1yqWiQqPFR3P3Hhsp/VztBb
Ev4bMMPFxD8L6uZLomN6pbzJXXi5wMND0NwoN4aHXwDi0bbKteDCz6lK+BUjDjMCTbd3FrcxdiDt
ywITLyJC8J0v3P4EivtyprtDpNy9Q8XRgjwJWANVgTEeBiNUd39gi+cW8WupY873EzAOSfa56URG
LEDGJdqeTYz/XZ8nzxH61xNoXDCZGctGdb3AxoELUEhbaMkmUAB7TuUKU7htKsYZqVrlsqwtPM/R
JTtKufoJIUfLnDlSCdl6IZEXpquoFUKWQXVmGPk45hf0sBGjYMVWizw8VjnWC2axHqO8PlJZRtTf
iopLccKRqEYL0gTRjfwTVB7kgG6DksAJtXPtRYZ9fSp8I9befxX8LdlXLNQF9byrSbNNQ/bNMACF
GiruMVV9Xs6VOZEkThsfjt1FOC80om+pYBn7ZdeMOO80Ig9FrPPX1uYtvIJhm4KHtmMkEKTn47Up
WPAEq26kWuojAh1nSEwggn4lybLh+MrW1KkZUyfrwQ9nlkxFTDuvUwy1PCYyaT8xFrKrIS935VDf
LoR0mQIkt4OhNPykpCtVUm5UapVwHaBEqTEp+ZXIxDGEo439AzQ9ybig2USpaiFV542FPWMcAqLk
/QjgF3z6TNKuvJEgP35iVBQ+f6aoK5THo+74SjHYd5B6nrpWZVyk+DKuqFzHPxzlvFfgUkKKVZqZ
6jmssoiirU9Y9TQtnS70zmGRnfm6jky7KNDB4iPUz2j1XEIPbRUQ28Gr0+TCYDPMS+mPiHU/aZgJ
UJYJZT3yKBYPNaVbLah1IfEYj0nmm6F1F3ra3L8T140RhW094q6gTC/qYG4rBUxr9GbM6PUpTb6V
Azy4Bb/eCqj+s9E/9Mp3BHvDzSXX/zmF3ZONo4yrSoIjodv5+s5C8rMvouFOmijhA3RworLHhvoC
LmDTBoKTV2ayHjzg6n2U/B2cXVO9L8ElChRsCRyvn9xWxk6qq84WUjuyjN3YeRcLrN0gFhFLA1Id
g8+kDOohzbTX6juznVHqCgPYQ+xxBHengCCoXscqdVqf6e0UXsDr6JRtqTU7CVDST4p7ixZILjS6
gXCbVgxxf8LcMxARQo7p5Ax0bzOum1z+znSX1aY5ov+ktTfHtdA01qqecsdSg/XMdk9ycHy++S3I
q02tSju9S+jKP2HevYFyJVl4/RvSO8hu6qDid9J7FKWuIERk0JQ2Rx8NCUSNghURBjK2Ggz8Ds0y
widsG/Z/y32vLZG6w3ozs9+HeriuZeO1SJoHc6xvyEL8kQCvSrN6h3IyAQq8DrTXEQPLtNt0wita
EMk6zzz4opSeJa830ZWjE5uzWVnjezYzNRhh0OG7QT90GBIo48bgCcpmV1sabk8XHpU2fKtkirAX
VnwOuhkfgE+4+CjLL0p1vRDjadPxVLW2MzR+gCMhx2ZP8sRtzRBJnahiF8BA9e/58QOStFUmqd9+
MuRBB+0HbZKAjH/nyItKetThA8ZZmW7eefINgZ82wz2h/yNTvojVfcWk1P/JlU+tsqGF3/yOlveg
KKp6Q+HtR7w8zrbWgciG846YH4zsNiiqS6VV8LE0HXAz4aqnjna14OYrYn46mFz73yHnp4EkxpBG
K5RTm7IR4JIUF82Mnc/Sbk3VBFS1mEEZ+Pk8g/DR4l4XZgB3miFzZwx9CMja8YIyc8U/YujB1jyE
TBaToXLB4bYOyffvKPosf/FJ6L3T6IVRftKb8kIV/y+B9MbYPOEpppbmPRmUDT7lCH+TQy/kUFSx
KPnIpQ/7FrWHtCv8JAViS4H/Jz59UYp7cDIQzSr5oR7A3JQtNVMpdJVfWfU4kdZr02g3cYWLZCHt
/98h661sQAIgJEcVZr0XdS9xTa5i9govrxdwfUZDiBbhcWbXh4P22na568E+V8Sk2Igg7Nt6hF9Y
MmvXg2dCsiTsf6DslXy6DTTj/u859nlLh6jV1Nr+AWavlfSwYv+MZP0yiZ9VZWYbxDt8764oCZMx
FMgfJs9a/aTbW3m1K0vry78B3FNrRYA7Ne8oK1kg93/947/+9d//9W343/5rfpkno59n9b/+m+1v
eYFzrx80v2z+6zZP+be85+cxn9/xr7PwW4Xy/q35t0dtXvPzp/S1/vWg+Wx+fjLf/v3sVk/N06cN
N2tCMEDtazVev9aUJi1nwd8xH/mfvviP1+VTbsfi9Z9/PeE7nmGZ3lTht+av7y/tXv75lwJSUl8u
1elKzd/w/eX5T/jnX3fNU/CHN7w+1c0//xL/+kf/+n0lw+M9WHbVzFWXtR+n/enyv/8c/yDndJmH
WVP/8y9T/esfxelXmk9LE02iZ4qo4AOtqLKlK5xk8e3pOsx8jpb+V17mYZCP5nhmZZMwUdPYF5gY
M4637tOUiW88DPHExMEvDjVY2heJ5N1mIK9/OZZZta1KfLnkIh8uo5a6qzSUhutgHDWcg6VaVAA7
DsRCF9viltKeNNVVr78WjHGgxqa1OtNS7wJvmIXwbSoTfSbnhApbTDzhwqI3Sfd5FaFncWQJdPqb
Uhhj2G57XROHbtdj0B14O+7UKdrDNCi7m6KTRBVkdW7IboGQWHX9qK+mQ9/BvUeC1IzjRuR7meIV
WGP7qewjw1OnsbmuUox+2j4Jz700xXaGKmqFDIDu3cLSD26nJodqVUj5Kpla4bkP0vDWjNSqJE4T
RFd0+edEfsrdpAFGC3KvfaIOnahtneKtxBQBuoKI7bWVd2NiODjAGXK2Z+YeauRXp7gfZLeHm1se
ZGNKM8mJMnM4D/y4E3ZDn/e4Q+MUN94Io9RO4kr048iHW8loydjI4RBAh/PEvCm3kuh7EmnHNCa+
M1zriRhWZ8VQ5xk/Q6rJqN13s3HFh19eDKSrcCwyGLKwj5+qtprZ3VE7XL/fBz6R1U3RaOYx9BIJ
TMunG6Ie4midVwKi9f/krihUqeqosbIw9KZOMi7RyDiqJfl56SiaEPMf1gIhEfdpRDZGjbmiZmXp
hHob8Z9PggQ6iuLXPcFJPNjNAgNNxN6FUw19j01T2ISE9hwFHwCxZlTEnVXlUhCs0DtEBFnm20ss
FWEVyPw5cDcyan2MKgh40+lOI9vpycSCy2BFyx5/1TUDgUBq1t2lhFSLswVauDIC4XVSy1uD1DK8
ZuBdE4qxvOxI9KvJpM/5FG5OW8UrEuO9sBC/JBF6m0NUYGD7kvqpbz3Dt8TkCmiZRWlwkiFO8ms6
mWlahk7ZG/yZYXJDShhE9/f7G7wv95YckZZY6Rm3Lpm9FjYphFB5J0RW+PDhTg8SHNc3FdOh0Wml
4E4Ozaf3W17RzPgScQy2tDLGVvlgKm44+z7ouUn8LUTI7yXZbjLxg056lUj/OJkUhGST47UyAuB+
/DK06vMQVvWqrkSTCTgR0QFd/WroRVTBdfJAfCG9z7Xh1huilNBA0u2sUUWSxAOU4XIrU5INU9ez
s7E9CvKorspQdz2BJ9kg1DZgES5pLrzexi0SbHfrutibhXw3Ni8GtHX8m1Zx1ewHqzmirITTHOLC
MM3EwARBZKekK13DTc3DP7lSoVgPsBkDmATycKeO6Q34ghp0ZGV9M4VcJrWBqfxwI9IqWy9jX1av
BmRFHDLUNEQnMShluFJMi0EBM3iZuQXsa4zYc/UG9ARWZ5lqvjZj/DzWoX5eDH60xtgXAT4j9uBc
L4ULTRpNn1tZwR5uGuuV0OT4kMh4BaO57qEPY2v0sXXoESrJlyr35IT5dT74rl6/5jVxe4lZ5p0g
9iX+GDQdEagqb9Pl9RVpwIjr/6ENSaxccv0YHDONsNzFYN7NWR0aasLArN1UcfYgWgRV3+FGNYN1
PILQ50GSpXqWC57+S7gQbFmd0L/v/P7a951aG/NIoUeaGyFF6jzARGqghaj5ZH40tSCUWAo6O+FG
89w2o98xQflD+9RqCnDjflkqueSJrhZr0/PcXhmNpEMcNQBg/P9os5CLx2+nrzwtTych0B9NN7/v
/7inKnVfcqWmkCe3GSNKxM1W9+bk5bz+cYnhTfdjj1HPDf3p1dP+0x4/LLQdjpYj7iWROYluO3rY
wntpMY3z7fZzz3++jiza2J/aUbHvMaoRTEr43dN6U1LFf/P7fhXWQndzOrIeLWIGEAug0GliLOKL
Zgm0VmkRTvzN2MS0N6d1U4DX+aElVgujldwphAa/ghKh4MNgqKulUR7GSRodfylVOzXNbcQ+8sFz
Q3haF4Y2a29O64bfdDoqtCxYB5mF6Glptuk+pnMxSwhuzW13IOBls2pPv8h7C57RmRLOx9awvK1a
38SpIp6/SzOI5bltVWEa22iarrhRnhIpD2oi3ZRMiwaknIRMh68AA0V+CxahU+U7yRvRJXmVl943
HfXQztL+K2Yrra1Wo1mLilC9HqTpJpbCWnaDOfFhR6IG1tDIlZImvh4hUcUqtGi3QsU2YYUheq+m
qBVUgI1NfSjFhkqntFUf/aYWOIX/obsYrWrcKp4PUPM0JhpKL3dESK74jPj+SB3j0nGMA+ZLrpaS
yftj72FR6uK5tTJxkX52IdHQrxXF31l+dMGUdDZux44i3hX4lqZ4fphIH9Mg3dbDHJ8opKOVWTeW
lZ8BjTykWMWt3nucxqv3kx/lM1ZipXezjAbAeKrgOG/sxtCjsJSOqO7Kq0LLXd3zlv5Iz1IwS5Pu
TJW+C4zuYEjBY5+au9gfj1GHJeTSOyG2cgdh2M09lGi0VxYOHbaVpB6ZVN9fnbqqLH3zteFZJRmf
U8tHMdWmbrW14NeE94RVahp7wkmvFHTJzlDNgwYVcCu9WW7gsghIYA6zJ32PJgCJl3Wh498dJTfW
mFJAJVG74PnJ41yr/KO7y2HO171hD8ZZn+PoUMMNnHs+s4wxOvLbw9z7ZdizGtFjL+9lbs2MyHSi
buZusKvIaIyXZVqf16kbqv5lj4w1LqFP4AoD/q919BHbtFlSKAh7+khrcHXxiBpgPfeUEc5vjQ8t
L701Bw3VlPUoottZ+swSvjO5ozML58hyC5dpjzpCEWEIAc0pyltfvdZnsNipI9Wi49CcZ1W8kZvi
aBASLmcicnddDldDkV3RvfaauvLJ9RLg3wd9uhWETdzvPOUWq42lx2XqWU1uHJYdTRB4UhrEpVm0
fSgwYGqHeVlYnUxfGVicJsIShshUVnh9sevHgnF+Q2SG1uQtJ+EMtFzs8qM8lQG6oAobgZJSHzzf
yS6KriLneBKeOuyMIirGQru5047SvrhVRUaokEdqQkKICjwBxvZvvfgQJ2cwFtLMiXq/exiazKrs
uVM3NXNreULz/N6vK9Uw3PlZIAOZW9ogywpiyQ0FtZFodZMJ596Qkbs7iGUIrXlpHBSDuk5SUCG6
gspKdJnyToFxV56VWPB1paBO7i9DgVisX0XM234ZDXRqHx5IbVlASHKyEt7uw6gApws+CHe/jFNZ
xgan9dOS2iBBvPnDMEHXu4xuOJ+bq9O6QWIeivf7uMEbVBrmGhwEwJuExu20/nH5+35ADyVuT8u7
Pq6fjiSBQH3/333m75/2nx+pNH3943tP75q+To16Fyo+LtQNhZd0Bf/xsjVRQ3w6Pi7nPvE0GgiT
IMOFm8JXOs7TrhrBRntTGbLW3nzc3yZTEzifh0Q0JYjiNLPYh20C6ga4Xb5dtk+Dk2WvjqN6YqvJ
BvmM0WJyrYrXy2IeKoXBXFtn5Q2e8a3zyzwvG4XLwMD0p2oZw1dCv4fja7qCNL0NuRBeZuNUOUsk
4H3ix71IymjAzFypZMgChn+eAinZw2D7EgjTI/ZJhp14PeZRKhW8THg3coo9d4rnLCF6qd4kpR6v
Uoxn7JrZG2W8898H2p8487J6GnEtqyrAv+5gTnm/InuJtbxQUFmzvPThT//wMctLXdiW+9NVWY5a
dopwd8N6kjbfh1qTB+EC/Wf3aMyr4PKStaoGt9q8texaFrEvwxqiTv2P+9S+AXqxHJgA7fi+qgod
LfzyzuWl5e3vm8u+96/Jljcu27+t/vtvfz/BZW0ZN45hNeCwVxV7ccF3zGvdvFj2vb9Qx+L3fe/H
+VoBPWw55v0t7y8vb1k2sU4IHDEkevCngyVNR6W8vPLhE097l7drCKdp7ubzCyEc0myfTvaXc3r/
vuWzfvmqZTOYbwp8JxA+/Px7Ciid9K/zNvXFspMVMCMIdkHQyJZlOMMwegpmQWrMq2Dpsj0FX/vE
r/LNsut0YDa/8H7I6TOWo08HzS+/b354OV54HUgnsYZeVpejfvm4ZfPvX16+4sNZ+o3n24EVoqZA
W8/kb6aBxAvXY16UvkDcx+qFYoWOubNP20wYvx+0HL5sErmI9v318tZlx/snTXrDhyzbyfzxy9r7
O7MFlfL+ng9D/UC4UGYNV8NwBKDG+yoOA9U+pVhlv7w+ZClOTRqZsH4eHb1PCHpB6FaxepVqmrZb
3By82dchC+sj0kIBb1lh3IItd04TBTP00v1plTK7DAeAhDMHD/JjddkbNMYBO3VskedjlsXyxuW4
980PH7nsXF5eDnx/37LPk2cvvnn+UfqznXyX5s/LHGTyqsPU5gotxY95iJc0Xxkf0LLNC6Ue8oR6
I5+lPu9Ygks5MWB8yIZ+31vhsFcNT99+nKjkWjKuTmSghdKha8cqrUeGL/z1cD3Awcxr74tlH3T6
YpXDgkRgzPWYKuSyDNFBZAqV8qBGZUI/IenboCqVjR/0w97zWSQIJdfhJN2G6dATsfFrcY+5Fwll
7QoZDnmlCl+PJqwUjPsIhyybaVWeJkVy11J1RQx5H8l9g0ueiXly3EUMTMMi3xcyOB6jwrbatxiK
hmW/k9p70u9Py5Qprf3yEMKiOVh1FRMwbOghRMVbzxMoD0WVTgH3lgK8em+JeCZpgvF9rTYrdWvI
raPMbbQZgoPU9Jo6N/QcPNA03ii6CJMuq+87w068UPpgWjMHzPbLItB4XN83l7VqpCpNSWcxCA/S
sogpZNgYmbQD+jiiV9VFcS/4F8tcTa/0YiUUPY/AmNZIfuYZmwCzNavaS9nq+tONqHy+G5ebbNlX
JhVQrk4FL2qICH7yZAN+td4vxiYaINDvbifL9vLKyQJlmfiZSrISjG7Yx9h38wsrBQ0ejiZuuGwH
1FHulwlh3MsdFctGg8O614KbRumBb1cvSI44qcP+tEqIeZkcBtO09gih7f3KJIS+RNN9gJPMwIHk
SeZpARRF7Ud63TaCD17VFFbN08fQzECVzRc2Wq7uBAzY8NdM0IPBhRtOdBeOahdupfGqjtYjATj0
bLv6ZvhqBpsWSRFzxMyZ7pOt8IbLtK+A3XaoyuN2jF9CksSXYbcp/Ec0R8VAndl2bB/db0pxXiKJ
qrcycITA7QbZcQ2gKXLtan7gjMaWZG44nfvipTS6pfrSek9dOn90VDmKxZzKTYZVc4/bVSW4YvCU
Ksc2tDMKwoZDa24TIv/ZCsi+nj8GI84Vr/P0D91sgSl6v9b8HTX0M43PtPvY6UzyvOodXA1Vw6vw
0PkPxit87BFavYXtOlr1bRWd5Zg/QRRPjh5AE9lOx4MKyTc4A0pYiFuTQlFAkx1htc1EeSwEv0LZ
1FxOWbCB9tkqp4Xke8627AQ4HZMjvA1FbZN+sPv2sRpWjED5RK+4CIgDZtA7HKE9juY11Wt9+5AS
D239y6J5AS9R7c2DEa/IO5pUu4bg7Zk8r7JkFwgac7gtsDBsE/z42khsMCmeeO53e93c1qmDIl55
6v0JnetGbLF53MnxMa13JAByEfwr03rgdW6iwPBFZm7D1CVHLzNG3SBtbd5kJA6P1b0p7Adk0m+R
bkuM2S6ks5SgabL1NFfHS5lyKpxoSVjdR4fBcvsLP1xJd83ZHKV1/caJvXWuILfajfpuUDZFgMLN
1qpXuNBTgv7yzIwdKdxSEa9PR1N+jiYGjDSVM8D9KFpXubDK9Y1ZbYJpXxmXcXuIMJSdeDYUe0BO
EsVvuX+v1mc+99EBf1WuN8li0d9E/G26LbxBbjS0Fe2YwG06BHvM2n3FxetJ7TYT7spvWBep2ktA
uGtYwcYzm730lldXGSGVyVEoUy8drpMA3QjqMncnSt3S3EWCiwOJUhJvIuXgNF/xgNYGUKTrPFtT
Mi6A9rGcLKI8xIUV2EOnNg9k+yVgusfiWhOgP8KF3k9osTF42lET6lWrARh8fkiI8FUMH47Mt7Hl
AlkK99BWj1M82u7wdbgLKjvaSpabaFeNvOsDUPndEQsUnMogAUVUs/qYSFK3seung042/DX6ikBI
BzCM7kUWsee+7tOjoa/FW5mCJ+ELRSahcRE+aqR5Jjj0e0lnFO6kXyxlX/Mo+FCdLgvUIGJ4Pc3U
ejgJPLUVrvFhAc4C8NhabVEoOvA2evgY/gq0AU4pVbxnnfDiCB0UArVwjKrnJt3EkEUj6bY1LyBf
VEgRLbIbjv5CVYl1B9hcc5Vz+KkYDBGmzi0ifIwiSTGu+y84mOsGKDWbmtWCUuTKyR+hJ8BQbPFh
1IlprviUmrJLkH3Jimt+zs1snFnnyiHdZNucEshmPcN6W9tufOw9bB+HZcPhTEIqynO3a+6YPEGt
Lg7to6Y8lu3WSNxm217LL57ixtWWUwOVXSBWg6VcFQRWbA/GbXqUFVunDsDx74oHFFVqCFj1kBzE
1vXEdS7foHVuRMeiOZb6Y9cfdXEdPLfh+WSt4EgITwk/V9mI9ihs6vCckAimrAawp7vsIT0r98GF
eiu4zXQdhPhl2XL5VVEuAm/VYgRKUF6TXFwEu3KjJGfScBTUs8o7kHFNC4yT16WJVumAvRTp2AEt
+lWI4E/dAuOBhTACm7i0HshnWd/ye4Myoe2wpX7nBr/CQt35V9MhVvGPd4cHC/QIad0MwyyX2mkU
IpgtRI8i4FzyZplsd9a2TujvKGx3LPJDE/ozGzFKcCyEWw1z0+lWnRCbXPVMTOsnSzw2wDux1Yxs
ReNHRgQFp2jtV85IqWZ+c9sGt+O0N03NbhonpNw+IUgLrezGj95IgnU40TGntMPgIa1ru2vOZP+i
C8C5syGuUVCLySYxrzHBS8pt7B31YdvRsoT7AjOv8qkvjpJwqFFMmS4M98q0gfaFmBqZOCfbOFtb
wJxYl+zuBZx6ZF8Ej6F64NPjA5OaQAGgYs9k11vdKTf9dY41gbyC0wNYGC+QjLn2iqpZ6lCaZwnj
n01QbXA7vRUpxXH0PWV8drQ2KF5ZfdMip3gANaBfxm61U6+UeD2to1V2GC/1ylW+etuGMnqqUVzu
NMOFgSS+ULgY3fuYPTnijXHeE3a1SWjzMAQPuBx51F5TwH+nXpovxRbx5tlr9dBC3T6PqMD3obw6
yHwF7lg2BFdwGlu7rleD421Th2tqB45kB2vt+pv9WrjtN4wSVrtAtOVL5TzbypcjjQIDgDuIKzwx
2UP0gA5BIi36oF13nkMtTaqiEne9Wx3IXOEGyRmH9vm67nY6/NuNggLu0jOoQrlLELdGmwYJjocd
gq0Ztj84wYpUr5Gvmm7t9+6Osqc0oK7Dyb/Wm+IidAd82MWNX18zZYIl502OX61HN9yrq84BjSlr
Dt4fXXY+7RUDHMjq2bJLBzy6jPhyLT3s1HbVf6UmWjni6rk1SFCeC9/EewkUfGjXTz6PAbqIK22b
Xol3/j4+A74EQQ37Wy86R4ac3+WbiLPahFfmF4HZIS0uTBIXy4Hp2eCsXex5sHUJ8h0AZd8B/sOS
fSQiVuFVTUkL4m4u+4PIE0aYiBnUnXQr43txI99Txr3K1t2lRkGv3V3GB91R0Fna6xbvZC6aox2V
Y33eXVY7b/MVGPx0nI7lubKGOu5vKQI7QmY74/EGmRMDazkOONzeNh59hk05FN7M2Q1H5LZgk5Y5
auvgS7PTOv7w0TX33v5r/TQc0/NhhRuuuWH0cZT32RFm3LQm6OzEjuAmK4qo7daOzjyHzPKK8r2z
ZG2tZSe6bHa66RS38XlxKzyG18OqfYpusRC8NWzxrbzv3WKn2aTS4bp+8R8o8gUCd4sNFBXSGkkJ
7p7GrlbSml7jgZaMW4crDJUrgSoGDhCF29yG95fTdXU0A6fYxefCVlsZR+22WFGP7WQb6zJzwrXx
ReC9zSo40ytn+tI6ZBRsVLOOhcmGb+tfBGVLkRWdy5eUv2rjbxiU7JIDt8N9dNsc+7f43Nx0x/Ip
YdRD9OtRfHtMz8NrMuRvwZfsBQosV4I2RjtgK0Qc35ldcm6ym/Ysk511+1W8C6/gX5Nx4LbioQrt
W/E1QwlMbsgZ7zCzHuxb67n9ioGc6saH8irdmk/qXfVlPKchpIFUn6ov0TfV6c+xbRhu4kN8kO90
p7ssr9S72EUgbYsb+YylM60EvuC5oN5+k6xrJwN1amtHY6s7mE89zjfdVnhAO0zz1hKxgFP8FR5h
e4aGhp2DnV5J2+yCLnFfvs6Wu3eQBHbTIVrXd9PBp41pHvLYJa8UOfHrct83D9FFAL6M3oWnaDUc
Un6vaNXgNKzvFc8hwVFQjJoB0rXDV2xRmwde42EK25UuHcgFhlwafFvosLhMAsIOe3ienqMbwXOi
GLm0DaZfEm113Gii3VAhdCc8i2e0y7qjrYcdymyelkt972/JO/GDjOfDS/WlZBZqK2vu9+wWca7y
jQL50cnvhQuMXNf+NqdHiqQtJXHifa88Uvi283fhjswNVkzlmhzrXjhTKCUNXeM6fQUBpNWrwHqJ
R3A+dirTZQ6X8YNp2Lq1Dq7Ga3FjXEzHdryKzyq41egWYp4V8QvaaLfbepev4RWyAdw08cyQplXP
UHlPNu9qehiWBnBpJZAx0aiASa/v8lcfJTrWj7b23PLGEitSghg2WArjuT/TaQjum93/Ye88liM3
tnX9KjfOHDsSCT8tb+g9OUGwDeG9x9PfD6Ck6qaolrTjDE8wogJVhEcic+Vav0lX/V5lqvZaXxYH
50sCEwxS3I0DyOyVpfLZfzLOQNX301mPZ164rG7aGi4D8NFFe2s9ivvyEih/NG6T6yk+eFG/FC+c
IrUPECjF93Y4Gx8ZENsvI48RckY6dcZ0bIQI3XlFtzSsEStEGekwrL+0OyI86Fc32gVU2AUox6W/
9NblJX0pw+TLmJx3wxahmku6vPiyO+e+RjuxLNbKsfEW6qU8+LyhhEBL9UXsEZ4yz5y1vefF10Eo
LfN1sUp3Pd2NuXUuxVZcZMhlrYw777Hc5KuBnNXCpxt78HZfcEteG9SkGNP6a/OsXWQMeOEl590X
a5VOUiz7DbOxR8gS3hfr2/hco7/0TX02Lm3G7nDjXKSP+dHc10e/Wjo3MkTnlcr4miFNXhEOkouh
0d73O43uudx3y3KlHNVbe1tsiVDZ8/bKXhk3xBTdd3u6etjJRxxeds33ln5iR712SQ1xF27C2+A6
ujaO6aa72ZQovj2CX+Ft7ZWVvG95M695Z90H8os8QP27Bo47WIuH4XV4za/Ku+gmuQCVQy+IMcul
f2fdqpdlvBz37gFLiQv7Wqyx7Xr+Eq6UG5yreJ213fRn9gu/WwTl0nyQr/GVYqzx4ugm1bdF3S6V
JyT0tGAREUItUb16sv1zRhrxULlndr0hLj6Yh2gdbPHtyffMF65xP74gzKTVynuMByFGeIus2/d3
3kHfO+MqDTfSXo/WdzEES9u7jsyBpzjWK+uuvsPxwjuYtKOSNza7cR45iS9QPRdNGLZYQUwZVzzS
Fqa0NOZGzI/m1JsyJSNnBd354/033FU1W5rkCshB2VNRYV5SpzTVvPSekbIRy8y68HrCWOH+OqWU
5485aXL6Oi95Q2cvZAf8d85Ezedji/gwF0k7S72NOtwR/iiUaig2qRi97dEKW6RtcKyUl1bufXVy
4IjbddHKYAef1DvYvNUdAsCBAq3LirKdEN7lXE4tY48J8PTB1MUUirn3CiS9yymdNy/BYit3I1q9
sqfIUIVTZl+Np9oCiMjfFiPcBRkFOrrLeFIY/6EI69kltE8PdmiXpjfZCH1ykWpMeMeQmtKgQdnV
gVQEJhkHdfqp7/z24Psqpi5D9EWtTbIvEuMvn4h6xl1lAFkJyoEKULUdcpMwaDpjMltUBUQogJVH
gbOowR1usUO/kJpGh/tbMbdEaI6Ok3OaK7pG9ti3oCmaaEgQkprk0K2pRDIvNr1JSiMA2wSlibTu
nOedc7vzkjVX5bqiOCaul2xDjRT4/AGwtTjIkmT56bdcaYJdifmglw4tKRW1mzx4jfLQTh/z1/lD
IN21bDtmYHMudP7IFaWQ+FqQGwUpcV030Arm3Ox7vlZOZHU5l5Y738QAKo9z2EpYHvdTdnj4Y8lo
PPKf02/zx4ev83rzZpGSU0pBVPNFtTNAN9X36LdatNAtOoAI9fUZnlar2VGtpTw45UVc51xXT6Ly
MDiiPCBLA8P8hwq1bDR6Ip3MeD5VbnrwZ+9LkQ0rI/WjVTj2V++Varcg05gUDRAQlBovG6QDNzCp
YZDLvDhgCJfzNMwHS9rN/v3b/A8H8YNV4JG3/+HHebv37/MiLvROauVHbSTviokUwwqJ5NorySFX
sBmpj83L88/zR0q98hBPH6evp/8WlUvWtY2382qn39/3ogE8Gpenf5ldem03Vo3aqKW9A/PaQRjn
gUMldCFhoZFlwEBwKrfXKu/gLGiv6C1eb2r/nMVGuc0cWO1//G9e+ii3/15bn/81fxSzZL5exRne
Xq1EvJI3Zt6IDHY9Lk/i+oiE8Hg/av+/f583mDedd/qppv/7mvP/Tzs9bfO++9Ph31fvDS/dlGV7
+2GT+YCdVcIqLwE6nXZzWu/jmf3wfT6Jj4c6fQerHG+lg8vGyejgffHj1f3gfODO6847+eFI74vz
r+8XCEIMDYyYrO3847zDv7wn88WgsUgDnNf+4b6ervPDxXx+BqdDvAMeKNU9V1NhA9OY5DAaGGXM
Hx9++/D1s1WoA8xy8z/tRm0nJ47T6vPS6VDzbrPZdOO0zunfn/328TDzLj7s9n0dSxtvampum2a6
PnsuwnrhkG2LKjzU00DeTOPt/N8PX9FFAO9F/5y+r2jPldV59ffFef2MXJO0DazbpgN82MX8df44
7eZ9ldPZ/OV2H07sL3czr3c60ry/029gs/31/3F6/hGnxxBS/orT8/C9TPCl+onW877NO61HsdT/
6JamQbsRqoQWrKm/E30US/sPfC1LWKaumgIQBEcCZD4RfnTjPxh96qqtG5bQSBf9z//7jQqky/9Y
0lEd/mPYqjB063/+BTdoov78QA2SjmGojmNxgrpm6bqYqEM/UINsHBrHIMNI2TNBwzckoJkRql0P
LBE36B9uzG+8pB95SNoHHhJ+CKrGleqOrTlwkYT988Hcpi2klnnubijViFAcV3dqlhp0f1jrBT73
4ltViX1DFktMZCX7qQDLGSciXgRt8oJqySGL0dUsO0T0u7pbgeL1VnrkIcSbBvdoUt3lMf4gpqkd
AzReVrksulVTIgKpI7Ta9xYzRyM4yzx711VCrhXEThDBKK9+faHWdCE/3NX5Qg1T2AKRDBXB3w93
1ad77zWCl93gkdGuAUpqoQ0wOTAoqYzLSEWg1AjkV0TC3+JA2+WTnEwAxLV2kXUI8nrjIfXki+QN
vtJZHLfdyo5A65slrIhUJsvBDIq1JPCUWdUtUG56jBqfIIQMb6zvpa1RhIRUOHq6xNZYw9M3Oo/D
HO07DRNbsAqKFNnGscKHOboep8B6XvLBeSxzXxNLPcbXoUSNV7Eczlbn1OsW4GtnCbJgkZIiiVE/
DQXqKr5X7HxbvU+DQSzAPyaTmtAutNF1gphmsEnwpobDLs27Kzzv8LyutGglsdIdvxdxcRUJ7w11
M/KEUXCbN8Aeur6FaV3Zq0GPnrNiEh122lcC4hAYG5rO/8XzsqDGqYBPDN7SDw1TlHquJfXo7Hxf
seFxunehFr04NclYZNXRgMcmrEybZunpoUGpQyyiDE19NKx3lULu1m3qLdLrOy/S7KUV+eBfLfgs
mISvZNAdsGMz10ZhP/UVmqASMYaFaAfmLbBwXNPbljmF8DKuUV4ZrtXHVuDwJxEuNkKqHkDJSWNY
mk+imbZftMq67DpnPerOl9inZK+VxRNIwzOMUu2FEpDAtAPEbozomMj8oenSqySj8VlMjaKhPQtU
jDOM9MqtBszFDlnb7QdprqQaX4QwppAGODOsZYzrlCYqioxtjq6kZKre8BT1VBgL33auhdqRjhlU
Hn4YXjrOsLL0+K6vojeb6hsP6iZxaDF/85w+ea1sy3RU20aty5RQJn/srDD7bZrB6pwd3BJcNAQV
ZNszho1KYbDGxFGPnn59QNX67Ii20AydeZvh2B8ahtGqFXRAjqj1MO1N8wpeVIIgEJdmps0jonEX
mgJUOrDRZB1owXgIUPbLJF45KUpigfdWwcIpvF3bPP/63D7rYxxh2bQWnW5GY+z48WZAz0nTBCQv
ABjsvsFHWD6nxmiG2pFhGcsmo0Sckgb614cFF61rhmWTwoBT+vNhKQ1KO+4Ue4eFwFtv2Hcipz+w
s/CtKhoX7laEBqN99+uDqmLa7Yce1ZD8bJnTUPWncSr0VOl0vLg7AcBtGXiXoJZAl3SkfcB/L61c
paLeIgKvo0Ju3UUhxk1FD9Yls8QbkGhcJkc0jRiaeO2SczPMjkVIJ+OKCD1WdhOrznZwoGmm4QTH
Fti75DFY1dhMrnQC8GU8BI9pqVynunkgoUIfbHnxKjIzcikRwq89mQ1spDdh3tW0zStTA7hqmXDy
ozhBh4ImY9XHVGSApV+8gYm5lXpU831Ya0A4F0WGG5Vpl19rcR/lUbcClXrpuAVKUS5wgbGwXuqO
mpcxOcFGADRgAAAPQPl9qdv6W98YRxWM2ioMyJ3lSb+2I7JVqFqbTB6GqeOJ+/FM9xgQhN7iTMJj
y4uNYkJNC3rTWGrxcKe12X2jTusyvC4cXHesmnGnUFqxaALnTvd48VyHm2sU2pNJgSAqptFhgDhG
uiNdSQfRNj/aleR/kDMQ+Dd7CHyVyfJvWoTUnI9NwhaA2WmI0rJNxzGmd/eH0MWVbtz4Y9nvPEe2
i07bhGl7SRA8bhW3ypatc42t0IAbVn6uaQj3Awg8H7tRoRzr7Yded1btOm7BdCA7WC5cW+xUm2RZ
nITNJgkZiIhXlgY0j26ymVZE451lUr1vQsBdMoHMGuM1XpmrugnxL9dbB8k4SpyK8TWw4MoNybhE
9ZFSmd15qySmvp5ZBsRGaq4a2ecoQ2vZT4a3OjUPlgzESjecL5nYl1hfOtmknNuqyJRX9VZGenmO
bNY3FIUQbneHO7TdkVe3DSy/EZNCRzkfbzXho0Gc3tgFKT2zL5HOziLKXKp8cpq420jd2hhJCkC7
caJ1jWeMQWpyOTaEWZ6a7OtRdSGMIqqSps3Gb5VHE4+GvvQHMAbaPSorz27WUNesjMdyIMWZxMFt
CEIUvClWyy7leNc6s2Oy+WalXBQjXlmJiypgbV1z3GrpWs7Oa0pk9+xhUfjdrRbmO1Sw1rZIAopx
3XmJUdrK5g5ZMbeK+kIXI6AFwSQtjDfIyUiXoECa5iWqiTkiUKbFebuhf+0TXAMNr0lJReomQgBq
GY+Sbf0B00HJ6DT2K+7VKh5Q6xOKwd1DYW+NGPdeQWkpB6rU9wktmW2XaFC9Ep7Zi5GiUVgP8RSh
qhtddVcD8hAAEhDatP3i0HgmtmVVHmzaEahaFJarItSyfW/hbZAWNAnwjySkEUfcdKFGGKgl1Doi
0txeJBFKM8B3TYOzBirCjv16besTt1VNngaKTWFf+A+jF9+GBgjJMN+Hpi+XRYSDO4opO5D1u7jQ
sCLJN52F0a1OYxhSCHYWyIyQAhDNblcInKddO6P2ODjXjgcRM1HaW68qKGeo5X3C67poVe3a7yxl
31bRUcXAHo3rgxmxG4YScwvm5MEojAv0maN1pfoK3ZC2TQWjS9EX9ILSk1vhQ/ExBkq2AEei/hiq
bYVJqpgEAvL7XiJUPTpxtXZ60FlJo26tRJY7PaJj9CPq2o5i9RvqAYoXBcTzlM+6wfeX7WhdZkF+
HH3tcmibNSnP1yTrrwlXKdRH1gLL2QlJSAFPddvnVqY3nuD5J6UQR6PsD5Ul9rIlQjWIVjIjTzZp
o9xqLj0zOr6Xju6luyrwIcMH16Gd8j7Z3U2lTDqVDQwMXZFnY1nBe1B5q/EX2A1RMC6pEj5rvDaA
WhIwOYDYlC48j8KQLjrZFkX2XGpAMqpgEjxAc3aRuWhN97H26tQH12++ITjV7cuO99jpq22FNXBc
FLepbeyvN53jn4PzlChjp+eYu2/MEMif5T9ESfu9sNA/bYW7o2e7qMAkmsVzXTR3TiVfEMKJivFQ
DDJYBE4WrqPBwkyqTMPlaHWPsWGsmtol6K630PEvxp4E35haYDmQ4F0MDaRnP7kv4xaYT+y8RjZV
O9Q/b2MUuBYJaUlTS8xJqbndxHT1qWLLSyiS42pofQnbGJh61KtbUPkRRlgAFOP4rE3du05Jll1P
yretoMvnMn5GWYjnrj/kAlBYUgZAAUxcpAltHx3JaKKEIrrOFSelqjuBYVSqzZ6pbDJmBxH24kpf
47AyLF3mjqiLDpRjJIWxWK/Zv+ju7Q5QjqPBTQM1EOq8zHkmwWDo9T32ZtdKnV9GWg3IBcdaagsU
BWx7XVSA66rRgtRNnXFME32Ro22xHOGILRIsp7aotOzt2o/XqoOpH66Gr25wV1YOBLmBTtPXrlMP
GdDRo1CkbesexKbqgzso6EnDknqVU2M3krv1Ls+cYV1H8N/aIlsZlg4YpcEWJrBBEHfdfe5Ayq9k
Q+V6bCgD7IMuY7gFoxX0PKvIGb4owQtvebV2wy5cGY7zoBXWdZdTKPWc6L7Ky63eqzx+KjqLa1Em
3t6sQMEVgbXW/CFb+XmBZXPbbEQizoTNzI84Evm7ploYo/aUO/qzrS8kGqUEeIybQQve0EwPueZ9
1eSqjb2vyIdQtS/QfCWauq/zJADRlofA/LuDdKtHoThf3STYmXnHNMJVHrCn7UCgZyvm+22xzvpo
1wj9CZXhu4TuBUiYfYlUTrqorXjntM4q6phGRhS6HOstDCn3GHbJibbZY+egHW+Z6rpL/YtM859c
7wnl2DjFwVFEOpqZmrNV8x7UgC9387aQ7SeFpWZTjc566NEK1RxCg041hqVvLFHn65eW1z36Zod6
umLj0R7iGVZaIGzLZrxXmhgnqtbfpU4cr3r+nwr63Dp6a3raoemUFNEG9TEbcagohLGWhQ48Tofy
Sh9HPkKUPGD7CK30rZ8ONtoZr5oXP/g57j5FjuV34d37kumaFi6pej3XSoYElPUkPdV4UsprpHlv
0P4r1wq0CCzDxgnoSReflknyHGXKVmXM7YYwBFFp92toPRTNHfW7H1J6aYbXtDavuk7BZJhMwl7J
+6fa8s5q3z20KU45qeID9VLuh0HV8bqsESDI20VPwAN4FFQ3w0C8gsV9FeUYkqV7fSpmKcxcK33j
ItmyFYpfvZeumAWWB2MEZ6RnCVp7cAkIV0fAuaC/7ams1owKuR0EstDkRwL7VOSbl04f3lQCTELg
a6JpO3i07nhoUUAfYH5s57KbNpUdzYL4u6auN3MRcAGFkJAEIYDMEc/gqYJo10ipNAgcFwYIK6pL
np0ABIjrC1+lPBUV6UNpJ8EmnegOgSsZOTpUG33LBycQgkXW5HluiHORaqu0k6DdankeSp8WmtzT
xBl29UijTARWswFtahpAtQoF3ouQ9XEEDF5UaoSzTfS9KYOrboT3zJjz3VBhmfrXecDcYxy8K9ft
zwmTerw8/Ksuq+7TKrotouCYNNn3suuPgdRXqi1f0Rp40QEpMv1sgdM0SfZdxt6VBO+pyi5h+mM5
mNZBJ7Wj87YxGdeb+76JvxNDHdtiClOAAodiZOgjIYYhARrkQJqUIaIzrTnKGOAhnzvJC/O+4WCI
Zjh0WpOuW8oSi8xUAW8aBq+rTPV9i8L5IUcSbM6vT1l0U2JjZDTZw8wEwcIIVhQPGmmPIzauICKC
DCVjqL+H+SPtYjw5g+iCuNvduApNdmzoxuLO2JKkwZ9XRA6WxUlpLooyuwujGvFOYpX56c5Lc1sJ
RkNdBYNLnK15jQ+P+ne+zLwEbRO4YGFiYDSB0kvnzpQlWIlk/CKzRF1Gpr8PSvHshWR/ujZ9cG13
m04JDQH4O4QYw4Rpp8cZrMbUOJO1d+8gprcdTIfzFcYuQJSGrgEYmdpQYh/I73h1x8S1rVFIcdDv
SgjiggxEYUHottQ10Nt4ka4Nic7k0O3nPGYd2vaiBcDjVYjuZkBx8sDYAFR/YtZGeCRQyzDHcwXx
HEAJG41+c92ZTE9U31pMSbVWJyFnGMr3vg1RfC25gBrKgJH3KvK3qMPphJgHi+lliYIbJdqBYrL5
Fk3D+pT6myeJLurIuZkjgABenKqvupin3CPFyYUamMMiaet9LhN71U+HC1ztXoVZ4dj4MU4pvDnN
pSTOXSHiFxRviGujhDJ0HH6t3OhNR+7BquO92XN9YXnhCwVJJg8Za4kywDqoxU0ooYK4HStZw6XS
tlD6EVDZmr6aAqLCuwSyiJIjZAIIYNw0ab5sayBOqgkO2JRXLoK8DM+EcGGQv9q1e2uU6S4cdGtZ
ahEo6+Y1MUGUBgAkYtLkZzI4i5vYXiUusGIbHJ1v4vRkkVOtX9FYssDHO3eYgZmrYspjmiNcbn/T
qmQPyjoB9WP0K70EY+IJ2yCNQEq64pl32IeCXBLxvjd4z5sptdhlPjjzrr+uLaTnTLICaTccc9Uj
Zm9JVphh9eja+dYayHIYIntAGaoCO+WSx4i6Y6lLFy8uRm5YOutMI3Ai956uEijGy0jhxEylvpqo
5Y3K6z0/IJ++JvDxJTbd8KXmUazbMX2QgsEsJDfYGdll6ACwQuijWykoeY16D9J8zHlBIu1C0cDz
GKROgoJ42nbsG2XyjeihRC1r7osVkseIzeA5aIJrxSXbO7e7qPchvIupfk0uoesFoFjxNo5EEACm
5lRIVNJ8RpSNaWAo5U4ZRkicd3GoVzQM/se8raBJ7W1ErKZHoPnTpHrKxViJcV2WSEvmk/8RKjek
kr4HirhIEelpUfMefGcz39AgLLq1FiD0GL2hc0ekkwaAINlbFr0S3WaEPq1/ZiVTJhexNDAOAihV
i/9pHd0mPaI7qGqu24zZXBLoyF2IWCIXNtYIjanncY5lBOmGhcFQsR5p8kjsc/vn9HZKOo7cdgdH
F9h0RI5HMZN0nUWNBCibEDGAo5bY+lKJ1+FF1bgtxwP4WS8x9k3d4QE9hC+eTh5GVc5albREGYI/
SPQb10ZYGONRBmTfOhad6q9TJSuXYWtvnCRAqklPa/QKbn3qplvfHXltUbljApY2WbLC9i/axB1z
hdEB0BcM+1IxnjwKEMwLAL2lLjCI6EuHVNk+aqClxPb4loj7emq+hk9qTXGil6DDGrF0mSCnHCQi
c4YINwGptU008nMiJLGEdFpIZoikBQ2PDAYektFxrszESvhGgoXH3Nl3QSwv4hHyoUuzJYSq4qRe
WxhaglZAkGNqY6OOoRja1qiTFgMvbynXCOdcVxX4CD+L3sRIX9sgSURnCYUkAdowGOTDVHmUUldW
pOxFgvK3DJxl38ZwDisyawrcrAjBf+Hz6Jys+orPy/mUx3Wjs7rArAwGl0h4rXsTFkvsoG7UVlMm
jTjYa+296Rr+CiWlkiusvhd5BJ8g8I8GepDMSzTQdjopUgdLToVeZen7o0oGgoJb4rUVAhC5u+6C
m8jsX8uiPTDIrlx92DPlP0NnJ10IcoYgeIgTeyY61ST/JGvl0kOWNQv2WbErhSzQpkWUt9t6eZ7t
qRU8Bnp9Lapul5GTUmUIEtMOQH8z8diqsAQXDM81zKLGQ565M59LNabUEQ/35mjt1MR6bW3lK1CY
YFmqio7C/bgptL2pEhgGYUAyytCWJTOcXIaPOdpVy2DoX7CSgJzWRvtWi8+iRGVmk8JNdiarn9as
Jg2ZnVHLu6JMwZQEF6KIL7QhuG4yEazjJDgbHfhfblzunFJ4xyIzv6hN/FR7TBcDHCecVoTIrtAe
rclyVUB5VQPjSXVHb9NVxYXi6MWWpG14xBDPWSmozOh1Ay/WQZqtHwhUzPo60MlookSzG8ZkWEtD
++6OsrCXwi3QdVA5VRf9zsP8gZBWg7/BH99n5wJsfA9KldnHslDLraZ4NyVnAMM3hjWn04e0vTIc
qxGx3jEqVvhpkxIdoY2OSVCY2Ha4lyoiJYuosVFOT7T0zKUYO3Z2Sp3OWguSBHjDSm+ddmJrIoYI
SUdTD3UUIfjASKkecsOTh3lp/kBBkGopY/Y6rgd5mD/cJvaZ2yJ4W/uR9v7b/I/RD87I9feTgOJG
lpmNX6Z26zUavgErr+iKhPctykCGkw7ZpS61SVKlTImrPSYVtnEUDgfKGK1BWIdQhv/4MJw8WGh6
g4xVVqRHRS8PcwL4/0RG/05k1DRtysnosf6FyOhjUH1FnjVIf4IkvG/1v600+jOagPkSWXhDE1LX
TF2qfxIapfP2o8bwzaPjZeiGJmp/ZSAKMDlPIjAKKtR4nTRO/nI91a5IlzWuYk0Q0n++MikLexVY
mtg2enf+ySEst+4vccaYz8Yo+mFjZ61/YcCVytVR26doTS5TAYHn95388Ag+gT58dmMsaQo0TpBj
NdUPgIDI1mROHsU4aoa0V2rbBdvRaforM7aLnTdU6sV00h9WG3I/34Ty67wmAwPuuDYzir9bvR2s
/FKkr6ctlDa/7CCQv7+C7+3qk4sCg/JDTe79aVu6aQnHcTTb/liOpXseK3J1+tHKfPOVWrV6oYXw
KyujDbbT9ZzWKHv3ObPb5nZeqxO4mihxKTe/WtXo3Z1ZV+lxXr1jhFq1Oc46095//XR+LqXOF2IL
05TIS2DLKPQPT4eCi+81kaofo6QzXjEDLhmZRrQfTZIuF/U4Og8Ws/+L0jX6m+nCPtsiGWiDYRlI
5pL/aKvMHaKtiYHTZ1uGlV5vtSooiac+P+gnmyuhdyQlH6H9c1DC8JuZxDD0w+R42pvnCyTbumrc
/foWftIWbJVMCyVyoTooSPxcjOuKiOkgJlBHXmB9n9pUnSYne+ZQeMQks7LRX6+TZYWDGF7oXhRd
b2+mO/xhZSMu8g3WAe7LvNNfbhC7FS5aVfE8b1QUrrpJKggxDRKgiHJ6q3kXSpBs42aq4LbyNsYj
GPufxXz4X98YFXjXx7fE0SzVkYap2ibAhZ/vDNIfVWL1MDc7kiUAnvKSSVAXijhglmoRi6WUwfwD
M4vKXg6l31ZPupoBvunjAJKWTJ2z6Yac9gMgNr4PDa/BDm/aVzjqHUUXVGUXYMuCbYqn17FyYxz9
xrBGPPR916QEhbcPbb+9FHWoXqe+55xJk9gdxDyAof+FwykCaYbOQiRQaBku3O8HbrJn5LysndRD
5uFBKIPnf38WfuvqW69we5QQQPunrvP2w9VXcWsc4iIBzjLdgQglO13utKrdYMgyHAfi8c0PJ6ce
HKddIXFZou1ZSJywdJT7vEA9ogP7zfRLkyj0/aSdSMcja8DcO/CyF7N27pVQ6je4j1wxisHKVDFL
mW4nws8bWB05eWrUyD33rUr18trNYKzMt9cP4QKa8nF+oL9uYn9+99AZwW1DUBk1gTF9AKmEqk+A
57n60e503jUnQcVZKBEfvzeeH1axGuLDbkA34ZfrBVkmNqaB4e0/XNdzKx3VXRVyLS1+gUUh0sF9
Ac8uQxgAKZCvGT4G7+3531++qhJ3UHJRGW4+IFK8EBV+5MjxVq069aLRleqbVSf9TRPK/Hl6dU5r
GHbdHRrhnyfC1W7Gpt/msr4dxmhr5EN1RABtX9dUwm2lv/v1SU5v+Qm/Mg0xADzBYRjAOQ1kPD+g
dYI6LxUToX+o2/5bJSsHGjD2cdPp/fw/jUnksm+GPcLGV46ALfbndRS5g22Bb99vq+kBvHWZn//6
lD9rVqopgYdy6qohP3Rcog2RiZF41o5RhZi13foogpiY0KhjBB1rOq0P63hR7hxCR4zHeb1otM7t
NrC//LyqRn60LzNjpVTyFijmVeYmymbeLDHCC1mTKpg2FaBMmFVpD+SPNr++NPVnONH749CkBdRP
02k4H3FdNgZA7aio2pHeiLqM1nKFqqtUQHjKKn8mmWK86uZAQBM4/c3g19rea11tFlU/bQzeY3iI
jNr8Nu+A7MtUMgndh/9uJ4alBCsAGnDTft5TNRjGobOHGOeS38/JrjPKptWw+eS8sqg+y6JOw125
Pkd2cinC2LkR9vD1dIiYMtZmbNNz2CLjvhrxZtH8XD3HjgAy+B8HdMz4RiMxvSfz1JByj1zKn78d
OcqISNV2Mg1tm7+BmX0ybJpCZyohpphMB1T287DpShULYjPSjz01m4MWpSpUcdexUXMgGY6bb5LA
cJcl1bexGdTVHKUZOXknQsxyNzW5v9lHFFNGWHUUi8lm1f1V2/XOwz/dWW/32hdZdeXudFLpqMsX
dzBfyr6F9DvtOG+iFOezic8z7V00DRlHPFgTUlXRsKZgpJ/VJhIrf3XmnT5kx3TM3cuy9DRIvX6y
7UPxw62gHqfv48oAzMKhtSwvbipEgj4cXuvKaJXlfrtvOlSIDKlcxJWHPojvrE7nowyetYktJBU+
nNSvX7/PehY8E0HbTf2hNYP9fkBuRbFj9kmUEyy2bn8jBDeqIw151PPSWU9P7rQGZvTFrldykI1/
rFa0T43XZ+t/f1IAw21DtWxSLh976D63y6y0CpDjBq+843gEaEo8GWPYJr3DdFof1kmQVb7SPNHf
/IP18qC8UvMC0jtaXqRkkbhK7HwsMVVf6uY3Ko/J30zPfp5zMo8EJglA1NGZilt/HnJyv0a5vciV
gzsI5IkUpcyfUy3On8ku0doB2Njz+HNaMdUmyLZleugr/P3atRspGzOw+uNpi9y2TTKZigbSjoPY
smq2TuytOsPQ63nIOB1t3j5QxS3O8zHeVBzV7wMUQwmON6cdyaoqFx4eu7s/9uZ5pXdLMrH8m3mg
+vNEcLploFrhW5gmYx4Y1w+zmDziDTZVyzkItwy2up0SK1Uldl1mp/Q3QYXzwloz4CL6dijvAo9h
PJmibQy4wUXagVnsxskbYw6tgCPnFb2TDEYkhZSRgqSavTekDwcKgdg/oKGXUIr8/WBeF1NVSm2q
MpUd62cfDtsBp9rKwT02fUEE74SFevHp8XGRqr9RKk3W+DKqF/j60Rb+yxMxezjDbaLv/9XJCA/s
jWc76/cbYk+poQhnlW0S9ZvTmdFAwqOTRfrVJ2dHd482Q2ytVQMpmqhN8KvwAJ3PN422ci4sWUE4
bVZ54trg0dvVfAO5S4BhWk05dga6YdMFGK1HycApMLEznG2Z0aumqWHtehQRHFJDi/mx9pINw8EA
/sJN7tUGJZQC/87TjR5q26Hi6V7/cX1pZZC2yr1NRS0d4j+p3k8ulnRKtBrGQK7CMFurClwyctDi
qtvN1/03nZr9c18LO8i0mH4yiDpC0/An+hAd4xJBwSHRdBS1RLIRI7KHWQCOylNRhF5kIhl6bxnH
YZm5qFvmg8ktNszrslTiZD2EMU3YTVz6Qtfw6m8jNIlvvYwYdh1/JFzC2YGpqigB+y0MtYvQUPAc
/bXw7f4mNotyJ0I2K2EDUbtlu1UVSm3fyRDM2v/n7bx640YSdv2LCDCH287qbmVZln1DyIk5FIss
hl//PaRmLFu2d2YXOOfGmMEOZG2HYr1ZUTvms5JxbFK+X6sxS8ebKMk1Os0tM3hsp1ij8wYLtHEw
pMOPll5M6qII2GpZ5w1C8yrqEsvdU4nK38G95OTKmKZ0gXMYNzit2ZiWa+NKxhUf+to26g9j5VH3
roVT4B772gIoIyg0GwJJZXzMcGAyFZ2LD15dAuUo6B7vDB8WU0NkQdaqsyj5aIwB32hvslwaSnq/
Dx9FXnG0tpn7nCWII8wDms7zaATyizTqmUZSynkuxsz8XE+heVA4+O4a+Ky9w8D62ksiFsiBBJSX
9YEDgsNBZDxoluCJOPj+2eagXVuDzSsaJuHjaJvJPrQs+aWRrb9hwcR4aJGWCdv0oXcnZTQ9mtjN
v+Df4n1aap+NoZFfsiIyTWxpLeERGRoWhVpN8Nix8EVnXThaF0FY8lOKdDQeppbXze50SuYXFFlC
bexqXOQIEEVMd1pkDy2+cs/j4LNj10ZPpDHaO8Yze6bhRLiJWKk+66k53GXVyE5grmuau6Gs1bgS
ieBTk4EEnj0XN+UKuxKzvKryaYXC2ui5x3q+62nKE3gjbSWI4w4mvwx28KzYNi0gz61ijudKj0Yo
jsk3rmKtyHkrnaL1yQP7RL/mTW3m07IQc4NRWnyWsXMFjxJ5h+K0FsJu0KzhpjZ8AE3behxIYw7I
pOrEMa01PrfpcvLyKaIvsHCeVSWcZ5dhNeTnkq72zSCL/pQEcJR23Y9fnDAsLisvptuC9UAeBYm5
gxbCnEDJO/V/FE1KLtueiqeDx7ol5X3NY0snwIXo8kvaBlK5a+2E7dd2ynaI4DhvkaseDB2nZ2P4
utoiI9IPlE9Jv5KDoZ4MVqE48+gA13IZ42EzbpVj9+vQjD8IiKctqOW6lU7PgLuDdjeW0/iQkYLa
tvWIAGwYbTUi9Y80XPKBZpVLWvmpKZizwzMe7VtFH4YZOd7OlpnH3G+QH/ShovytdU6uHRNlyHTa
M92BZjCvG66aUsndaM/7saWGD4KRbAxocNH9Kurj7L2jTfWucgpszq021k+s29TrofAE9ePxh6rD
5EWwjLKc3qFTD5v9dGRGy4D2KcszS08N9Zt8DN9pwqJkqaupfmSDuum8+iwFHrQgVUZP7kXGH/Xa
vM6i5t6r2vpydHk1Rclh7o/2V9V7+W1dMy2fx2512TMHcF010bRFiaXBTWuHlcd+ZmfV8barsOil
DBi+Y/XEP1eqSCmZ4RbBlz/ObjWJ8mmVLHLhVPfyHbJ++dHSXRyZUditgtIgoFe25qabYrHNSb5R
INjrF6RsHsaIhWXHroZrK6iQ7m2FbjwlvnONwt2tbCnUWkAJrhRswa7wTZqLYrIiZaWHd13GUnWZ
CWzhTcxr7nTj1zCq+m2sJdrtGFTFU5IpGwdBiTGshI8TONVx8egfk278bJf2rZ9QoheaRbzuFD0K
BXJx2vjalWmG+r6fylBUGLyl3TOnLWSHdV0EnkUAkxBfhIVTDnV/hvv0D6ZljA6tMLjz7DBMMirp
g3Bjd1F8wV68XOetjDdTNTJdXlTdO+aRBS6dUu7YSxnXZax/zj1ZPQV5YmJcNoad1EJrg26pU+/S
FrfcyvBiTDy/zq4tAFZ4E6jDicz0XOHnvdHbrr7JZcu3VnPhLZ7HsDWuNDPlOy8lFDrDHa2Zntwh
hHI1raHF6Otx3EeNzolbTQHvhj7x1ddbFTw2fJQjhnwG1iOyJJ7tqJXQFRboEDhtOhpZCMMebvJB
aGtvRKRuZcB92ifcn6xy065OVZPPP82gh3WfJS1nLI8bCIV5R08b0EqkxAfFAspkPKiat3rdxWAd
e8CTdXCMrP5Q1zmifOWx74QBtsw/mBXJlUjFHZ1UVjXHP41Y1sVHhy3c+ttYK0p7FIGdbe61kh5A
u/9a+D3pDCfTnPeChvkLrqPNIa/GCOPfEJETzI00/sT3/xmfq7V17ISWuHDkfHzKJw2ffDLVbOL5
ZuxfqYa2PzdPMgZtenFINXfajX5Zv5uCqPBWgWf372RkmbcUiaf4x6enwbSNa3av2wNfWfxBZtB0
W7urzS9RG0dfpiTpUZs93joOp3QOUhHltaO5glTFCbBY5NI7uk4iafbqc1CgdHlSrbNORv2hDQb9
ZItqvBSyte7caYDlzyWuTTYXRJmtue0Hj1qpGFNthjG9LHXpXk/JlF8Lw+7usBGIdVMZ8rONcZGc
7GR9qgJXnVq3nkxiV2ZCAa3O8logCAL03dRTOSdyDqMgdDa6EdtHR1qf2LHu73v8MbcGiafZLOJ8
zHo3i9ZNjr3QTkv8l4KV06vAHpPLZnDI3wZ9gE1FRfKZhGh9wlsfzBMw3YmkOJVidiuLBoPKmOw0
sLHaDAZfSorKwjkkkZfWg5vV9UGV1nRfM5B41sduum1janQDFfUfGMIU3VbHDJMcAVUDzb0VDT4r
n6Xg7Mod9L7eB3EnD4gh1KN6U/WO+S4zWGtZV9CfpHk6xmw+PVc9d5hvhhLysqtrtR941J/KlH6f
TY17gUSFAS8Wl4yMZzajhOuauxPFjspTt5Gp+nnXJ8R2I1XefMiG1sJfmnOZTkyNY1Mfcc6LWuHk
MYumC9d5WZmXrTdimBgDIhJbP/fsfcaZzh6P24W7QBPTLqojm9OS6hsrd6eDJJp6JwtDkF0b5SM+
VToKB4Yup3TAKU8+e2Xr9AbhvEi9DdlRKDZcGvEXDJpMxbT6SBBQU0m+sXmpbtQEi1TmkzfvXxjJ
DXfD/kGh6146SQs3gvpHSKrqPG9VMqiIpRevy7rCRyT3HZ/db2EeD+9r32o/907ofUG6dJOdXrud
XMvccPDKVzkHfehb1bep5ZqwaeJp7A5GnxhPMi3I+k6JbI9WP8S0srAEQ2V2gsnJnvtOMu4e11o+
W8V0N2w3QQRgjaYRn7sec/vAema3/inr9BEvv6eeYnck/eNFE7qMF4JrwrrMr2cHe7sqzUG7jTWL
dyxHhrZZv+zzoXscYjGE9oLY/wghpoYo2lfNsyNKH/VIcNr5vrqzaZ7fDEM40RiOkdbD6tm481BR
PE+VdHwZqtWCMXTJLV+zWs7VF6BRF4350ETkxzllG+qef4s4JqV9xgsfvfsFdeiFVh5NQYOfp+Mf
TaKOPunv+GNKw9HGLhhFFwsIqflzlZoR3WXfkQgvNYbsUs1PjSDdF4FWX+YWGW1qWVN++x+ASW9g
iW3ihGh4uDxm/sIoveU8R1XafumCaLyzMyIZ/yNW8eaFPkCHTlNlWpQXC5Yx40x86FrDeZ70+eL+
A4ghLWGH+zg1xfYVyfhJBgLRJhgGZIfpoaX+NB0lFZ0praTcZZhlfkU45F9Q58ZJflHct2J8gTnQ
7wXx+It0lMe584ycX5LiqMfWOrxBQMAR/xxHlDJgLv4ZBrVCx/Yw8yP/CguNRcKLmEE3/D/CQ5SH
VacwjMe7BRMlXQSTEs8bqP8EjMbQ4Z1h9PUvjW1BR2bb4jBuGhCHTt8YiDlzCm69C1AKGfV80OU8
of5PaKliP/pGZi0/wTY8diJHwz+X3FAeF+yUwzreDUnJNeYPAKoaE+BWabA4QTINGOWVdVpsxs4p
T8Iuv0EHAmO4QBAJXEAVT7NdyOn9IQvdANHlFV2hL/NDXoD9DxhL2kjpqq26m6ZG7vgT2LKc7sZ2
8+CGrCFoLIq5/7xFXfo0q+Kx74DA/iX2gjomelA4oX/njEZzH1mTeWD6pnhihbTa4lWjw9HvPhOv
bDZ/QmLxUGgoHtigc4H5k2YJnu1eS0/Dj5gMmT14bxpteDXEFhH7imnSvxCa9KnysD65CXXHWhdS
JRqbWL/ZF8WsCoiQfk2pJ0OiXANGJgoW5JZKM8Rxa7Q7FZn5xnDo6Ahd/53N+BzVK4VcvWC5nvJr
VT1/h3OswBmCMl89vx8sm/JVUB3ILTwVWRCsE24h61d4V5FXx5htshMzBP1nt47zp34kq2ACw2n+
iNTuz4DPyrpxKyc8/28AH90WGv1iJr/ZbxBfW6npXER9yHkl7RfoZySGxubCYFwt8I+NP8ibuPB3
9kCCSg5rpkbczcQldwvx7AN9lXN+BYX9aDY7qyHaNk5+fBiMqL8ZaEd9iw799kqvCm5yVpetWyce
Nwk1h1strvQHPS6psg8Tl1FIr/oFOWLlxgTikdcceWj0A49xqk88aLLC+vAThmTHgdphgzzaAiQx
cBXUzqUEMRsMNfTrRLuc/e3VG0xpRqOxZuC+3S6YMqpoMK1dcnwLqNSl19yRpK1wyTAg0WX+rVYb
Fy273Qd2wbMdQ9K4annA0oopwgu7cgikmQ6FmW1+dsiKsHwyA09D72/80KHMPAcYMpP1/ncAtKlR
Zu25A69Usdy4Fm3Xv0GhLnzGg24lEBgzErUL+9g0hbZdgGjbioZa0AAo9B2NIqbkhz4aqXX9GZLW
IQUMATPYNwsuza2s3kqLEcMWgYzhhJEkz3eE6hXRY6lz1YyoDf8Lo6al46/bAlpiAalZ4N6An6MX
oFro2b7qtHG1oFWHNA5bhoZH8EPr5+RW4gzzVb3TB/S9yiYEUMRdTJh3oPmk+xvDZkoTDt9dhxrn
wKAKFXIkR9FkMXpBs2M6+qvCnLrHBdGWTmhvmSS+WlCtI8p3skwLxvrCbDdYzEZEQdzs/SEZ743S
iK5+grhll4uLbqCa3HO1LxUweZNFgJNXrOtUGi0tgTAvaIDiJE6yfGeYvsmeoPUcdRpA+B/QbxVH
KA2ek0wsiUyB1pG6fIOE446rKyvZesKMxFs8DHqnapFC0Ye3mDhMp61bWcT5WKMe734Fx56mc4hr
rcta/L9HyAU3QjbJx5SHb12YaquU3X19g5XTYAwe8UPB+v1veBnflyn3BhFe57KUkx0du5ak4taE
FdDxLpbRnr6m8uQKRYR9wc9a3H7waR48+ia2pkRk8Fj66DTbLmvJH0smeqWuq8PcfrTAavaKAmJe
dP3oCZsFaWswpBrmzjslRXNhNpOYz90fgbYnByZE7aqxh7U90XSxzUvGX49aORem/hZ61w3NE25E
dAixcrhizrE46U5z1iNt2Hmu6N5buTZtwkz397U/yn0vBmdvibDcmbx2hx/QuNalR29saPieEXmR
mOXatSd3E/qqYrQXbD54BCcTW3r+2mkqi4XvGaZHeep/FBF5ErtT0FJVSJWvjQBdJ+F4NAmP3yy4
3fTIvJMH77SrF/BuF4rNtyynZH7sM7Hry1pcFqbVEbfXi6+veD613XgvS4e+foQ2nIR5c8lNlUBZ
OmfcZNJ1H6PWdHdkdVnDCG2NMgqWhUvgbbK2fJcO7J8Bv4+Ws6vNBqr4j6i/kOqqHzP36gX5C5sw
0JCW3V5BIO9EXxbvX9G/E1n5FkwQb38H/5EomCRrStPaLBwAyyNUu6NYDatQ1ykDGLVpT3+fwhk1
YOvoHbIImZYyP5JbWxQqSrxmWiB0Q+K4vfGwUAODyyM4DQPcy4U5o3DP2jezlSttRLGXdcqCTOi2
F/9MG4w1LdjKaojW+NNXXUb2euEOKlO6FzbcNtTbTCDYgtqdFT6ujCvSqMqzywYYzTrwZyfRpPHT
L3yC7hxxhtcvlELule67bnTy5xdaYdAH9ZUoOWVs1MC1n4mhhGfVWJdpUzJWX9SsI3wnGSA0ifvD
6fAIfMM0TGYX3gwBIXNKU3TWRma2IXAprR6bpqOcRgubqzZQjBL9jnbwMpe2btGZx6ylBvqFf4in
SN0INXCVeuEfSlvo1BB49rF3+uRD7PTIVTMbUduefdFgA7oQSTLtVKxPB56l4zta37K7/5GgGIUM
7nJzoP52JimomTI2aReXNLC/YSpk4UbXXFzLc6chq72lLGziU3QtQIEUljnd2fnI1pN02HxeyAsv
iSNqk2vjwXdj9cn1YDnkFHpX1Bt4hHJ6toUZTTbpK9B6Z8sPs88lPXLncCDC09Vkp02BdOFpPsM3
KEwXXG7j9QvH4bc50L8rontAaLjP7QqtTVHsoisj3v3CemRTX32JrcJp+RUMj9HjSh0m3DFQI0Z3
A8A1iB9DhNR6V+/isIfRSsdi/5YRqaWCNg/8aTPZ/nSyeH7u7ShKTnaR2Xc/8COd6VSXjU84cfIH
kRBl+5sjIUzGLWMIdcaQBu/+B7KkopiOBgHkxnM9dDyr1XviTay7RM5Ez4J8fmFPktyl1UbTem+A
Wa5CmOG1Rupg4ZnTlLrorkOqoZorqy4MLXlsA0Yj3822kj8SLL5Vdslm0KfM3uJdGNlMg+48J/RA
7cyoDy5eWJfAc2/J/paXPzAvIkqjtW2WoU7yzxnZQK4t9pD/YmKssP+wEAehndb3CxlDmVJxMhl5
X6dtOL6XPcvkL6wMhwNdRzXJv99RM3z66R+mp5GMsBte/6UKf+dojFIGjDjyB5Y2nZoTczguCvEf
uZq0TJ8gbrrtb/maSRthxIywQpn6Wz7+M2lTueFOS2BisWGM7yjYSm5eVOWFvMEmn96iARC3Xwgc
36tZWaiS7p38HYmjt0Q1eySDuYAd0kc3ieo5qJEqztkj+1mDbsMCU1ci6db5QYg2cmXRu2AXnxYx
GiXKubGKxNn+keSxAp4jsVn6e200h5vlTfPyhs6ZIGnkqZqqL29pnwAR+sw3q17/W+6nnGVlO03j
3Sv/g0BcPnlCY/174YDome4vI1LEFEQTa/uFDIJYKO7qNHAPvarIrSrNrq5zRz6/iuMLNZTnwnvP
7PPHhDalwpb10w9C+StDRI8lVt5mxMjM/vQ/yeavVNEQsaWWitFDc/1bPw9K6a3xYXct+X3abm4o
r7pMad25/ddS+tR6hC/zugYLuH3wuOjpqcdph3TF5th3EolzW8AMqeDhlUga7Dkb32AeWFEoSCmT
rdMFF+lXSUVo9lVuF6HwNyQRhrv/wCzNeno08VF4YZfaqhzgugf/5leGaQrmL3PK2o1lRnxhOvVV
N0ryDz+r8wvf5DFZCQ9KesVz2YaEIH74V7xTlTmINSIlWPqi3r+QT3qEtFUKSoqyaYa8Mwvl2738
YtU6JsufmCgRe7dRDvH4lo0CmVnHmi6Y4y+MFKZ05xAbbsWjDOXfIN3/Ytx4w0w1k2LXuoyqz5ah
udtf/QAJSjM1F/uFplpY0yqBW32lqkyabNcThpXdi0sgrKjWM7XE+vQrZ5U5H/LI6M9c0XQewfC1
RFL/9g3wqjPKabkyoDWjDWebg3/0Wv+bkQfDtRsW6fs3RBbqSbKeDOfTQmTVoK5t2DC09N1W0FcZ
+xpG/VXpnnFhmdS1hUNKtwlcVp7RWlFSBWir4qmrMhCLV3fHgUzG7g2hRQKXYSUVpZt/JrQKQM52
bGPr6Ne4GBZmK4yNS1L7avfKbhG/oQcry+5mhiupVXqmjczdhTLlUeK0I56s6hnv0bOkO2P9lt3S
UFS2CPNksn+mt5SfEGqpKYUrW+3zEOifXrmuqmbskmCJf4fZzDtQ/xttF9YrjsrbQdbG7i3zJfuo
YddSbLg5MEA0ex5yqno2XHqHw0KBDaYvNrkw1cUmCJJw84YDm1Rtrj3Q+y5p5QF7k7zo8VOt07h0
1r8jw7IEC1sw6nQ6zYaIHxgxd3DXUVmhpjRMn+otS5V/02I27YuXNqVG265lx3wxTOBa83APt6tX
fmy0adCxGoe1dTwjuzqZdTM/3gmPLtaKtDANRTvX0w+1Jr6O3GgpRW72WIgemxAQJTCV7AJZV9s3
nJnRtUeCjQliet/t3MplGnZ2XfyJO4sKqz5nIp648Mj0ierCnQXGpkgDBk2RHaMAqb+rcxr2/zOL
ht8PZ35dVCerI5pVeMwqjpm9wWF38BKTwdrZpvGGUstCO9n2fTNtX3m1qvqUaxRuvOHVfNO4NMZS
Upz7I61WO36zVk57KL0A9wOWOLaMjOh64dfCPojWqZYEBw17DnYt7cIJ+Q1dzV3TqJXhS/DQQevm
6j/ybKM6BK0Dav7fqTbX8cbNFNXezeL+ELNibRnNWhhBefRc9eyRMl0HVXv8He1my6qFtc6Odh8f
fmTehm6oV2kffPxH6s3x6BLLZanOXHUReF+oNyqPnepARinc1AwAV5t8aPoPQyW+egQN7ihY6+qN
GpPhY5lUKS21xeAMe9vsxieti4m+xGlTDLiBqfWiQCak/AH/Vb8PqTHF0+dWEQ0zgvLIPY7XRu0t
ArRMaGk6XSlt40NL/WcmL02H8Z7r1LCBKOx3QQ3noalymxT1lzdMnldRYldr2ur/C5uXFyHDf6Fm
2J+5kdJ88NbWkjho3uYUMgSHgICe40vw6dSVNBgqtkc5OdhhtXj7Xlwv1EUwbDellv30z4RfnsEz
WLGIjj+wfrlFCZpXBPI8U3+e2b+fuhQSbKH/KseCsNOtJvmMrcLb0tRi3L6YZH7gAWvhWBvMkwwO
ATneWGb60ILlyjOj2v3gm+ldauMgc5PDpICYympjvGiv9CD2ay5YY2s8vOEIiZwFfAVa9/RborCm
PVvQn+EzHEm/UXJcPDZG7hinbKzT59/7bERO1S67S8pN15FbBTSfDPkk9j9yiKTPunfmQPZzp9nt
YDEODZ3o+Q9GrbHiM1XlA7QxSv5CK7rsI+/rXtBZ/4ZXDFyI/rQPO5JRf5OLRVun9IOE8eaVWAzd
4jJ3rXG9kIvQBfamqOIvU9Nlm7JjpupnkpGCv/EoXO4lL0QjNjc7WLFp7z9Y0wwNW3/onnGHoG8H
VghD1Wc5U4BKqbPhGsfJkMnp1fvz3xCQwN4YyGs8/I6ErFIDE/ZUds8zERlbtK+E9ceqrhuqxjx9
88pFiqj65jSZRlorwJQisXRWQ3sbZ03+jQIx8yMFR2ivb8jJVEvpqiiZ5/wdQ6lTeELBcYL2pDTz
RO/YPff5YLfQlX7URrP7xTvwIBgv0qTZ9wbTSWPtO3tokeLylcQUQu2K0RyPr0SmM3ViO7F3vlrc
Sa9sZlS02kbOGmBimPp+oTXLuDqRZgn3r9QmRZEw/nkASODJ7E/ii26yj7cwnK2d3msgyJtXlpNe
W387ljwRK5NZXpM2rc0bvjOe9OpEKVm/XaxOAR9KMlUB8YUiXeda9d4dx2HXfmdAR2LbTP6ljKfF
JX7dmQq1cKxunLq6/SMdqkK0JT/OPxkkYqlHYyVZ+or4mWBDWRaMPOmmH20XgxQNiMFax4z/8IYl
7TUtPGfe2F0rH3ckJxPGKCvELfoHtrS1YnkQUO//NWPaN3629WG3tq+0qd7oxr6X+aPeUJjg91p8
x8XaP9O/5a5c2zePRk1GwYia5tSj+2+NppxuXJD8Xtgd90kDjT209uo7xRp4pX1MUtfZeXTrhE2s
bxaaVfTTuyARQMEuHrF2pUNz29lp91hLb6Sg0pOYeutkuFmIV4uWgA2Nhsn9K/kqprGH35gbuoPW
8h5xsbtPPpf/LLDke8cR8r3X88di9PqVmA3wKuympEl3eq6d+4K1AiudnPuFpc3L9qEAUWDPoqT0
qi1yk7JKSLAstTBgm+l/oGv9aiov6ei9cjq/3xd05h2VrltUC5LevcvJI9Srhbc1fZVdD7a/Xrjb
TlnOyCHZR4faiD+nWtFvFv7WT9V147jTrbA1KseTWmNJ+ycKV6e/55uf4En2dT9cL1xurUdMOvaD
Jq5yZPlTWdnO/b8gdVN3vCpyLVj/W2I3TcgwuPkYXPhDxGfmN/azV3a3H7ILXFgp5Mx3hrcIRPDZ
2uLn1KKyY/q6Y2xzNqUht4dcc9N0+zu+N5jc+jQIyndK1TxhP7EuF/I3C5Dw6976NDiZfuj8iVXB
v0lgEYn8zK68sXslgntP5YCBsrh+wwZnrmMeeL4MNzqmgwfb87zjwgpnkM+txLIauzUGvz/Rw7hz
0W6wH64Xjtjy+fBzJc28xzdEsSGMrftkDoXBJMvPdLG0o4aWRq++dPQupbtQKp8jTpAncCP7FGc1
7mgRYqjoHOfTf08jVwhot75M2+NirnulkjvEr0MlwsMrndxTdLXRorzYLZzyPNiDDWViobUcLWbn
Z2K5tFG7ReuTJ5Aerlg10krcmN6wWbx4b3hmdle8VdcJa/fizPt3ZHNK/96lFG1qbdO0z6zt1Kre
2FZyrPStHTqYlpPWN4y//hwizfz+z4o24G0eKli1Pi6ghDNNGTqgtIkNPEN9StdaNA7Gtlv+9CIX
VfLlvxRd6ST8r/a93yjWkGcWG1f4QLw/9yUs3dB1/hvLYBQZ+Vo67rvX5JHLB80awp7Chk7fpBqs
3ERgal253LEoiYmh/5usP6YpYX2ho49jQyCYUAmesdZIdyY+1qW+aiHC6XP5yErOxUQfIgFCpkDi
erCOY+pax5kZH3pcZ3lGp/hCjxtDSwG76R1L3vR97/ZXC1VO+5oJEvDkMbajcd0EfEOnZTYSqq+m
RpZwy9qeVyCXfx/SnD1sTna8jRZJ/Nrj8hfyvLOmOr6gBVVtF6o2iS2sOEkTHPvhwKDDeFX20+6V
a0fDbHdUQ5Dh6LNTKxhDmkb/QHaW1eYWtU9YHOdJ+X7h36eYmUzfuSPbGx/mKgyKuj+CpbZjHsv7
2BRcl3+m41mLYGumsG9acsTXvdZWrNfgDHD1mo5RY9qLNJbnQvp0mDsR0+6MQKwWur6NGjBdAE2w
cPZ2iTlXTLm99oaayovZaWnRNJoK8+nVbGmp4Znaae0+zwGQ6ZPlHPLJSKgy40riqWQ4kyVgoLzX
3y8+zA6qrWu7fLt4MV+5fenlDAt7CKVtoazjbmH4bZZwLhx1lXSWezm7Mye2Kk8l6055G3j3XKtn
Zg2h1m/bfYCt6jiT/mmZ9GdaAg+mo8cXeuF+LQdqeGUciO2iAvR6lVDt31GIPEsBismXlc4ip0We
5mNWjtfEQA/sGKg7DzV3UQaqtrtzKQk8hzl18ZETlluR5ijbVfywGD5jI2wYmKXEocDF3Q9osqjO
zFqX+TfpyuhOU+G3NwLC0DJoJZ18uiyjR4oUmiMF4Zuko9t6ERPMyfef+roBIpSX3My8Uxjb9R6q
jIWR0Ou3i7gQjWPz0FGTHzT1vmPCGmcVoLiI904VD1caMwlvBAcjoKKw9TTwdn1liqncMj80Hfis
WZuq6ahpMDjFX3UIiJt+I6KufvmENxwkbRHySQ34J6aTvn0XJgrcEs+9X12RnDQ30IXBPrKY1Hak
Ph6DzsWcIz9pfCvehRZ98D2r0X8rF5blo7PGdsodS13Ordu9GMW9tKJ9ZPfhzc8u1sD9mpR+u3WK
piE4EhvrIFNQw9F0klwnMKIibbhTGt2OqXi2rUEeGhnUBxnlz1CSuI/d4ErhJ7/h/1uFJzrxLmIR
f7KDcDy1RfXtjfih84au7KZLHiKHD1eZHCVJwUc7vG/myECEv+YLK0qTiu+46VEOyVYEYQTKVGSZ
bSa3KI65XlKmL74FvaFdzjKJRG+/xq3NMsL0KdLL/lh2o9w6mVURH2meEtaof5ROZOXE1y6tP6so
jOzN6AfZZRjRA9t7FqkE/sKh8hgU++65/VlR0blzrAJKLtelp5GhEdrjayKxgWBFsqs+FwTmVxlD
0IVh1DcIGPJC+dmZqsnw0iSFuTKn8l4fYkbrA+tCadPH2Bl5KM36i6F5+YVQ9iYU6mODMxbgtv9J
itHX6EnuOfGNw3dFxmJUIPTNnduyv2A7Tco3rpLb16Rj6R0iCssfOsMicZozVkBe5qwZGTFM2/5K
Gn8EMY0ZnVf8JqrsrNtX2Ybhk+qKhWHWtb9rN4SDywNkKUsn+YTYLt4zHhysDO4dVL53w/m7mCMk
fNNg2Nc0d1Kli6hDNmog++WMD9F50BXtHT9JOwpjfG+k0c6wSabAdF1wZ2JjozVuFq0HwHAOpfQv
temyUX6/0+fCnrdmYoY+q33Tld66N6ecMoT7SdIYOQy2uAg4mG6zEDyMDGRQS3qiaO+mbBteMhNG
viiSBs1cPtAP6NG47bNWlAUfw8Kt7orv+pDb9z2f+sF6r2zG7ut02A4awqZF88v5u2xU9pa6KJG6
Vhp1MeTz8IeU1b6nMGQTx/a4XYSkOjNvI/iLtetQJML9Nearmznb77KSpw352ZLnUTXaIahEt1nJ
OhpP3VTTxlNjffYZW7PraB2T2zrXpvYuaAzWUjWFDB9FTKp3Ne1NGSsAceNp25zMIMt4tOZoWnEc
dM+6NntShJknd6bogychxyeVJ80B5123p2j+gwZof4pGpvioA8eu9Ru1yujjJ1XU6t6fvwzEBDgj
E/2UMVMNk05/3eykLqQVb3zNsc6ziNW6orj2JUUlQVsz7d75Z6Xa5tbAh8Ffix4xG63zuolPubTF
JjKa6qhhS5olLi2mxsMat44+QdMv0dYSYLvzrfmilrkXi+Q1WO3GDjS1x2Cm7wamdjTyYiuzHQZ8
NOCENk1JWvTM9MRzBfkihxnCb87C147OMNQnWq657c+6GOexXlIdFHijR+8RI4MurDBDWO51UwnI
+gp/a2rH7cXoGvrJVPlV0DVfhGmNH//WzZp41C5JCG7tLO2uZOgmm9DIgm2jgqtUWPQXkh/bD6XV
rhbn96uc1g5Yc7OR4zFSmX9YdDVVwFDQAcmQfWATzrCKcFdYSXr54gwXgon45W9MRdztaxdD2M+a
G9rlZjJT50ytGRZx8iRnOz8SWsffVI7ORRyX/hYuObsceIjvFzVuaHzMdLm24+HIlsQUfJ1Vubhi
GE/69kdVul/q/+PuvHrbxtY1/FeCfc+AvVzsDRyJKpYl1ziZ5IZQbA177/z15yEdFzmZ2YOxgDM4
xsBjS84Sy+Iq39uyAM8bVaROQBCLBO4UCo6/k8vYs1uhuWriSltaRcdzQCrKM1InKs1Foteu7arV
V1mwzqrunA1sNmF2qiZ9UyyZp+wJt5M6nzlEvU8JEqBO8wO2a0IMzglqn5WSfjPBdxiv4jyeeN90
/TwM3bsXarqk/d4lA6mFcvwdhP6LVoZnhqjj0gFJPUtjFywUA/kWFK0YytuOR3dRGgnu6Nm3ia/+
CO/FzczNu+osslxnycbQfob51LwAuQzKnSCb3VpMiNKBy25+YvvhkcGjfDb5fw/NctlW/bcJ80M9
iWE3OTJHuB8V7DW2PfevoL+mJycrMwN1rmbokIrP5KLL5Ks/EdwL7UEm32peUvZbUDuERI2m9Rcg
YNZpF+TRpPM2rzLWxiHZZhlFwyQQAFDJHXmGBRsxn/uUmhYSDG1HESTbROM6iqGLIZh50G8XnpFv
c9x+7DDQseJ4ggxZSNppWYNvjIhh66cXaaBWZLksDVnC8ryrbusMxeor8FBULWleSjisqG105VZN
RGpUt5Z0soMmJFF3tYWnZex3ntDExklmQqOFi0zw6M7P9HopqEB6OseeKPamuEorv0X1GXnzwMLZ
WR8u8xCn9vBrHYrfHjn3I8JY1RgJaMnlM8rYWKVrYxFhTwR8C2KlbWLwX+f+AaeN9YQ6FqqT2E2h
fmaCuGI5+gBHNJ3Ax8A1MpulJyw8wbhGQ++vZCTYEwiZDPlNlEjJQkkS9EgAkSzSMa0Oz34NRiop
rthV9mUCIy38pDQlZmXpCtIsdeXbCZSMY3J6Bmg/ahCX81gJb0dwcmgRfSA6JPvPSVaJq/SMYz9Q
yqBUEsLvUJVONH8nfAAfOrwQ/cs+WPWd8cnHQnwxgZZO4FAU9RRbd92tKCn5K/QSb5HrOAsvngFM
hfGGbaV1/0YKYHUk+QFQ5zrWYtqt0qoDrubOXVsoMCBeI5pF7jd2Li87Itkcqu3zgWruI6hZVnpM
fMR3JbkaEBSOYKNmh8bCBWtEm43R3rNy4AjhDOWHsGnJ2RrFA9FAHKWQLyagMzWph1XS12cJwTHW
qWqZwUjbeV/gpublxQviGanltSzT5jHqWYrIMZoGfwMUCQOqkhH4JJ+VDbtx/aIxEKVoo+lftUIi
jGIUuwN/OoEszZRAi3GoJ06sNUCI6boYNwThhdy4lBglduQgFsZCRYFASZGkXum7/y3tLOrqXbeP
yOx6USKYtYITPbwA8nBVjao2oa7EFhE65ifujarXYAEhmnqnJ6iqdPXtBJvGkrYKI+PLiJx2+apx
C2ktJzEeSM2+0H6L5OoBMJ1lSrUZpzC5owjrlup5qfjUXP1CWaWDtJ2UDH8VUjWjC5dZ7lnQIFR9
tlQixKrY+K0NHbMJWbRuWj+zJ3QVHzRE0lYqLdhjDAvZwnRIGfJioY3waiuEwUISo7UiSRDDld4i
XkT9hu+YuCkcpVlOUKzX1NFaghaBdU4nLmshwbq+d8J5nlNqNlpfXo0QLQGo0k7X023DMLyRfAhb
toUapkFnKBNcSTpdF1zQTnAx/RR1SXDhuWARvTecvbxeVirkhqEnMk9PfXZWIqG6MhKZ6dfpG5uT
TOQyM+NmSkkxWQ1ISiibatVEuXeRKUoosqptQK6c9qwaXyum1+CePBBS7K3TrnAvWllYu2Ipbozc
cy+mb9rzT7riiPPOxcACVtid0uq/qZEyEkxDZ0d2gkMKhm7tohIipedSANc76lFqXLKSkuhL4aMg
xIVuA7M9yr5Fy6wFXn2jDUkMUOtaCJ25jGrlGFoOde6l5L6gywjj4bo6zbXZrq2EDdEzyJxaiMRJ
DpbO+7LnjurGhnN7lo/gercrtJZYRjLLIpyDWYT+0JFoWrEdVA+PAJdamQZZJdQwWg7cy8k+QU2J
mRSlS9Sw7twfMJyZpCUzOB3hEjdWcmGa/tOoL+l90izZr/xeD2NihYrNAkJiy/YUtgMTkIdr2xyP
LOwXCqM4K9XBuyFBfFvKindVQ/iRfG+HB+mqI+Nqp5R6sx2HzBYBFBo14GslCZRz0g5Qo7sEfWuI
f+x0KGN0S5Z53mV1tX1GtUuE+he4bqSrF2QbwaVwo9VgS8QyjQmM8lkpdtp5FA8PvZJ6t3gZ7gy5
8rammQvrIkNN0/WOdanXs0Qri2sxNKx1wRpjBs3YgPnKGtRxpcYWiOc6L7X4stQ0Zm03atdE9MTr
MOzBStuqo4T4BJGLvhScdWmASRrxaCWM0llTev6qkJv0SqRkRkBVSiTJK+A89gTXxuhQ25Lae6vn
+SUxGOE2LcJZmRv6rkXDvzTx2p8lrmyumDzblZ5fvSDrmncTQnVYtI7vfmnK+MIEIvmeZkvAW5TO
2LDZx1h7KkTRmtTRAcD6yaMiNe4Co2KMbztSgzjNEXovOvRk+CgVt1FwNjlXaF56X+RFefmCwhvk
pBuy1n2zGuPzIBO4mBcITzh1bzWJdroO6kCrbFithqvCVHW2Kap+3iXJ0oDVGJJQtmv7K3lQDB7J
1gXeBK230MTP/ZLcUexXcbTR0BVlrPErt87PUzf9IqexOPe7SFsbRPJtzTy5tXp0cUKaL02dRUBV
RfE2jSmmuA27n85yvxSZs58Afj01b/pWLbYW9ecJ6Jc6eZjp1Oo22SDcib2X3kiKcsbeG+IlnhDz
aSc62WxUjb6jbORe1SVeGXHCzQ8VN1/F1BF3mdiIu0gNpF0pRulMN1RrSXI9oSrTi9PbjI3tzrxN
BpZwql5ee1gQ3LZtWC59fIDtqbs+vga/oU/i6hr5dnXGnIhIHqhq21Bm2DYdzmPTr6nTKYsY2H82
vfH4J+O7St3CZn3FOFADihx4rczTJO0XOdT8ddvqnyzCTtc5NDfbSIvZGxoC54Lpo4wvTRawuY4c
okk0wjXp2DdElPwmdr9NzAQo1MQPKeF2kj4ZBqyGPuuE+URRUPAT8hm9JvlTUSBo5dF8JCrIse0G
DuQz01+3Af5dI2PBV1KmWgId1WSHtzMkNF9LljHJvHVB9HGNup2gDjJGQ+9eIe1pMQhCvwl8HasU
3VqbpSBvoA7pZ6L7eWI5TN94sG4GNbhXBROhDTx/xmAKMYCXmDO3FPOnn9IOjfYsC2SMUqgqEPPq
puciJQF74kB0Bk6rlL65KpFJrdMbCPpoIsxvnxkRzWhbSTWgRTBRp4LdmNJMaxsJZzrUWWlD5qaS
wb41le2xSsvypDM8HoyZC8/9jE088V29ftu3+n3pEgZ2zJogBPi6LQADsUHKF7ClLv2AxFK0e7hv
SItCacY8HaycXHQ7dqm01ASe+BSGgg+MVx/iXO3ODLU8F4YW57xR5KUTKRSGlKl/JlcotdqvQ3Pl
Z2wEe11pV0ldgGtm1l02GP61bzgzU3MPtZrrm7TniCfmRVMxVKJEJtmrcHeSntTo+cjHecPDYG/r
RgaGKLCNyDNDMYbVhMpmK9pRhgoXEzFDpEBBhqP1+Zmc0RXiWBeZGYJLbIpB1X8iaXStdSmGlK+s
qPh2TNaIK3YLZUBJtVYXOPnks6EUw2UdgT7LgfgoQXtmb7AZnamwjK4U8nhaElkp/6/IkrvJcNib
T4wOobaDgYhUrfKxbw5EXKBGnVosAHBomUr8cXsm9kRh4lVE2VNQvj6zPCq1iM+iTrInpoeXRSuw
BshucaYv5O6ewh3a6gr3gD8kfvT5WAjqSEHysj3mYd6F110PXq+uh1CEjpARZ2TJhMIl5oVPKufZ
xAWp0X8KaVvP07TAc1YKFpMGjhJJM0v82J54IY1eL4Ta9Fjr4YaSZPoBvke9NKzw+pgjwkyxdNsZ
HV3FnMP5Gltiu4Bw2BJ2DV8kDnFtSdWkmQ9ExCw6w+56dts09pY8ImXfS0rl8B/JJMLhD1L9DSZ4
EDxl56HQhcOkrpvoJCwHv/lY3JPbw5J74pTkwOcz3zM2E6+EAeLOk+LbiVri6s5XROWDHZDbtpw4
Jm2Jq3LIPLCaiCZVDDdYVBZWonx2XPerVSgtRm99Nk9IQrf73pfs1PIZFfJl4mFV8gsCygAVuCwV
+cLog89woYFCwuImKOr7oavoir+3PkuHF0pKkhmMFEszoFTiI2wRfxsKnwI/REaaB7/PzH45WCRh
C0RUG25MBrOw0Lv23sqQoxX4ldqtGs6DUeYnpC6Ld4yYAnGFPyVTYNRly1zqt5Psj0CJO61LInvk
sGh6kdk+yyxgapbSVpYTCxzruR1G+vUgqN9eWC2pnyx6XU0XlqwUc6rSLVnXKoOFMnZv4Xct6EW7
KPJo8TPXBVQWMlqfPxC2wONhlg+iU8p2V5EbVwVeZss1odwSpaGWXbplsCwfGsjSoomqklDVOL22
BnNlCSJGUVUrblDk5YsMwdNVI54H46oy10I2cCMxxqHmDULXFeQBSMFtx8aeaAV74sf0rMM3CuFa
iOwtzACkCPOAlmx7gWjQjYZ0kei84avhVtUdCdraJRK4y7qx3Gu5dNaW1oafovlIoCmcQt+2EWOC
I2TBSibbedmKkEVjtW/OWxZ7suGmyzo+k0exYwkh0NLucGvd63hBrs3eWOdhZVxmKQ5wP9NsLKmM
Lv2hIc5T6W5jsMTZyLcZXME599TE3Kq1x4JLtVviaVdDrVqrzGDllMVlQCHqNQFn8AnRLXWcVHtS
gVGQ0P9q6S4iU3BRqhACw2wjNKp7C0/hUAsKBZ4jdk4vK/lCzOL7BM3WmtJeuVYEc4+lvjxzM0X8
LLuExFe+MpOTsFxnvo/K38xB4rurhBXYxkuox6jWl3SEQhzZ/aZ06Ze4LWB2PjF55JSzSZu6mZtx
DKBEnPKqQrCG5RZ+UMRiXIluJq4SI+5sloTVemT4SA0SgJAo1jFoGZvQeZxk1tyiADV3/BQpGXdx
1vBBnwjEeEiN+l7NcQSoHGmnQYjbKn6D2DmNUGpm2Rzt1zzyUmUlSxH5fxozNAiTaZdeZrCagFI+
MYOS0IzmSe2SQCmaJZWsWloZufIdoLoCBcivJwGoYkbBvB8d7MSyIIwiIYrtmTUU+g7FC8w6fC0D
/+rUa1eKV7rC/jTOQ1gNha35aIdrQnHR5hOMOxlZuVZesQomYta3bupCI0zLxQfK7aCYkYQzL/N4
l2g4MhKltEH67S4awRiNB2pAS4ByyYvlmQV9CK/h3lgqvvzVabhzHqyJSVZ6TDxCxYFxfXQ2NPR2
hyDuDq6exKJa1eEVBOXawfJsM3GSxAi0Mxij6H/BS2qGkCqC0fT2JEbVEldaymJRE9uOiZY1MpQI
yT4PjepsJCkVRpysmhE5nJhKmhP83vt9PvuZrQSvybWrsl9NjKUihBprdqoxm2hLghAKt06+MkPN
LnwDH6Zn9lJywIx57naZuk2rTrclA1VwIoxxhJCZsnSZwO26FBKWqkoxenCzmlQ9LEvxEANbQ/Lq
tURDe3BMyyeCEzGtLAtLgguRHEC8QAiLUTC+DTrsoJRE8ACD1kkQ+4bxFBqev/RjdqKugYSzCK2N
SRn5CpH3J7HU8N/1iTlsVWFpVqzgJtHsKy4UVZt4qyIAFLrgK1tuk9nVEpdOof2emwkOAyYRCZK/
jv0YViWGeUwbpd1nVrthAr1oSHlX2adeTpwpQSq3coF/2CNvqs62jV7sJuqUkvbnKqq9i3wgnHji
UGEQD6oocu0QmDe4FHaYarmlx+SFKNdp8juj51ExhejuRZwrieU5xpuyPQl0tUYbLmqu3K/YVU7v
IhDD+RTCzNrFIHBiWem5QHgtSzkACahWQYEY2VB9iLqjx9nEt/KCAa87THUCKU5RqBr9VavhxcmM
g1lcnW+hM1SLkYUl6Em5UNiWzWU5Q2JpVMhuSjW+KDKpX73wsqqgYk8KOW0TNp+DuV6K8qWREpD9
rAZ+YWnJKsX4vkOJhWedhgy/uXHx0b+NLfk8LJAw51LgbBzRIor2rVYYs3c7cK1zggDutCH4LtXe
mnVhvUn94PW36bXm+I3pNSHCEbVVlG5miqGwUDOg6rJKN74rp5vA0DyC/8Yfpxenb7lhBvOy1Fty
MJNilZLegLNjsQnkoNjgSI6D7/T7y4tw94tNztwVsdLmx+kvS4d+5lWYDceGwYa8ZbSYOWHRg+3T
WpwM507KNBmKKccwfbI3Hc70oxgnMZYEHhNIkm1evuVNH0WvXjR61qG+HtwLgZdvck5vM2jiTdH2
+VLVUojXOHhM7738gZg7OtvWzJyXADWPRyu5A8zZ6cCnb954skbdbJvcD1jW6xVU7Y5v42Vvefyj
OOzXxuCkG8BWUraVeKmNv1khTuK6ToF0/G16qcWybzky4FTsKBhBXbK8QwTdPnXXitL8gDidEMt1
4wC+5rG71wftYfrn4XhnMtXE1DH5VKoK5RSc24lNRZs6eX7/v0lG/HEi9r7as7X2K+KQDtR1DiWW
EuXrWMMr1pzVp/Tv/dGfN/ThMH3ypz47/Ptf92kNI4IjcP30KDVRHpPgjpIWp0OajvfPWoj2nFb9
QNOK9ZHBZ8z8IUogShP3x+uCZX0UJVNRJVEjPY8v4/VNHq/NH539n5/Y42X88785OvT9w5jzi4kC
Qp3qdWSkxoH9tbN/08Srszc+ypqq6xSUSefgi2y01xdBkqyPOhOwIamkDI1f/7SLQKQUhvp/pQv8
8UVQP8qWQoCNRGLT+MWdPr4I0kddVzVLp/774yLxga+ekv/rnoB3s0Je1XuvgipL5OCpjycpKm+u
gqh/lERTsQgx+6d1AmMKMn3f6ZsfLYswa5KMpnv805Mgah+1MXxE57r8s+6+ooH4v/Puq8ZHVZIY
B03j18+ALH4kVUI1RQbEf+YzQITOe4dDrgIZHBoSZ/WxE/z0DDAcQvuRCSX7673gLwwUz7Pq3POj
h2k+9Q/lr6bdP/qDpwnl5/d/TCZnD//+1zhdHv3hOL0+fvbLdPufo4FyGuZevfk07E2f8+Of/zjB
nz/66LOezurpxbV/KPbFvddPb/Q/DvNiHzMr/0+0/76P969nO7odd+PlSP79r6PjfNX//0vDZfim
3TGP8N3tFj4q0eOGp5np/Q2H+wRy8dMhjrdRsjSe9/e2PId/8XtaJP7RUT8uKt7ddhqlxf4hfTrK
8agfB+n3t5wkh/vKv6+P1kKGYREV9d7G7UO0b/fF4aml8bBNUznBxX5av31If/8wT3Fq+n582S1J
OUEvXHLV/Yej+ylJ4rg0eO+VWR0I1zg+ZPSvIqPge1tec8V9/6mdqXsrLLSeXnjcAPydR/3sYe8d
dUBJNaQTDCGw+P0k9Y+fSCbGE/S/s+TB378ZRVRyu09wMdL2uFuolsky97037/znsUmX5BM8L+cc
WX0f9k+HOPWLcfnx9MLf7xdbsNbyp8tsyeYJ+sZu7ydHowfJKqeYXnZ7Mhf2ycPT2Y+XQxbVU9zC
3b4s9/cESRyq6qhPE+ypnuKS+Pee7+6Pt+3sK0/whO985gJ8UI56tsxW9QQPzM4vy/G/LDsam2RJ
E0/UeloXb5s+yYGnSfVmDBnTJa2nrvP3H5yLw/di/2b1xK5ZP0nTzf543pIVqjKnOOb2w3ofZ6Xn
H0/rtD/u8987AF4c2g+bQ1Ee+qe2pkcTLueJGt8dOv/+aBr7sdk/xZF/hb725rj1EwzeF2S4ex/m
+yJlpjx+OBVdOtkH2Pvw7bNPfuIJliR4sx5fcZXe8nSd/v7zcxlGrEiOdzWySunpBE0XB/dtZRQt
zPsbvjokSdlHzf7NNoFQPPkEx33jpQ+HD2flT3MbvOIT3Mhb9P2/7ogKs8QJbunjB/zcEcfmT7Ae
/MTVP5Tl4WhJoSiifIKR8dMBpfdTBxkHLYWDPkG7d9XeO2pW1eUTzPWfD0XMzHbUMlPxCebizz47
mzfdW9GUU/S/L3vmncRF23l83FO97r0D+JdDWX345cHr8ik2I1/88j5NcMo9OnZkqCd4ML/0KaCG
e9yyJf/XOfNXlabnSvzP9acnrOVX/+y4uDb+xX102Bf/+V8AAAD//w==</cx:binary>
              </cx:geoCache>
            </cx:geography>
          </cx:layoutPr>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emf"/><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3.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2.emf"/><Relationship Id="rId5" Type="http://schemas.openxmlformats.org/officeDocument/2006/relationships/chart" Target="../charts/chart13.xml"/><Relationship Id="rId15" Type="http://schemas.openxmlformats.org/officeDocument/2006/relationships/image" Target="../media/image6.emf"/><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53340</xdr:colOff>
      <xdr:row>1</xdr:row>
      <xdr:rowOff>121920</xdr:rowOff>
    </xdr:from>
    <xdr:to>
      <xdr:col>11</xdr:col>
      <xdr:colOff>358140</xdr:colOff>
      <xdr:row>16</xdr:row>
      <xdr:rowOff>121920</xdr:rowOff>
    </xdr:to>
    <xdr:graphicFrame macro="">
      <xdr:nvGraphicFramePr>
        <xdr:cNvPr id="2" name="Chart 1">
          <a:extLst>
            <a:ext uri="{FF2B5EF4-FFF2-40B4-BE49-F238E27FC236}">
              <a16:creationId xmlns:a16="http://schemas.microsoft.com/office/drawing/2014/main" id="{332184F2-9CF9-A0B9-444E-AD6DC822D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91440</xdr:colOff>
      <xdr:row>11</xdr:row>
      <xdr:rowOff>53340</xdr:rowOff>
    </xdr:from>
    <xdr:to>
      <xdr:col>7</xdr:col>
      <xdr:colOff>563880</xdr:colOff>
      <xdr:row>26</xdr:row>
      <xdr:rowOff>53340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C5C5C89-55E5-8706-8656-686762B64E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90600" y="20650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190500</xdr:colOff>
      <xdr:row>5</xdr:row>
      <xdr:rowOff>7620</xdr:rowOff>
    </xdr:from>
    <xdr:to>
      <xdr:col>11</xdr:col>
      <xdr:colOff>190500</xdr:colOff>
      <xdr:row>18</xdr:row>
      <xdr:rowOff>97155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E6F492FF-9CF4-5701-7275-785CF5ED801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98820" y="922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60960</xdr:colOff>
      <xdr:row>7</xdr:row>
      <xdr:rowOff>121920</xdr:rowOff>
    </xdr:from>
    <xdr:to>
      <xdr:col>12</xdr:col>
      <xdr:colOff>60960</xdr:colOff>
      <xdr:row>21</xdr:row>
      <xdr:rowOff>28575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DCCF73C0-DBF8-9EB1-6337-617478EAEDF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78880" y="14020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541020</xdr:colOff>
      <xdr:row>10</xdr:row>
      <xdr:rowOff>53340</xdr:rowOff>
    </xdr:from>
    <xdr:to>
      <xdr:col>12</xdr:col>
      <xdr:colOff>541020</xdr:colOff>
      <xdr:row>23</xdr:row>
      <xdr:rowOff>142875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35ADDFF-94CD-1079-834F-1F3F78C51A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58940" y="1882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342900</xdr:colOff>
      <xdr:row>1</xdr:row>
      <xdr:rowOff>7620</xdr:rowOff>
    </xdr:from>
    <xdr:to>
      <xdr:col>11</xdr:col>
      <xdr:colOff>38100</xdr:colOff>
      <xdr:row>16</xdr:row>
      <xdr:rowOff>7620</xdr:rowOff>
    </xdr:to>
    <xdr:graphicFrame macro="">
      <xdr:nvGraphicFramePr>
        <xdr:cNvPr id="2" name="Chart 1">
          <a:extLst>
            <a:ext uri="{FF2B5EF4-FFF2-40B4-BE49-F238E27FC236}">
              <a16:creationId xmlns:a16="http://schemas.microsoft.com/office/drawing/2014/main" id="{6FFD2754-12FB-80D9-1D9A-E5A26E9EE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274320</xdr:colOff>
      <xdr:row>2</xdr:row>
      <xdr:rowOff>121920</xdr:rowOff>
    </xdr:from>
    <xdr:to>
      <xdr:col>13</xdr:col>
      <xdr:colOff>579120</xdr:colOff>
      <xdr:row>17</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7426D9D-3D75-049B-B37B-5DD370020E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04460" y="4876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160020</xdr:rowOff>
    </xdr:from>
    <xdr:to>
      <xdr:col>11</xdr:col>
      <xdr:colOff>594360</xdr:colOff>
      <xdr:row>21</xdr:row>
      <xdr:rowOff>160020</xdr:rowOff>
    </xdr:to>
    <xdr:graphicFrame macro="">
      <xdr:nvGraphicFramePr>
        <xdr:cNvPr id="2" name="Chart 1">
          <a:extLst>
            <a:ext uri="{FF2B5EF4-FFF2-40B4-BE49-F238E27FC236}">
              <a16:creationId xmlns:a16="http://schemas.microsoft.com/office/drawing/2014/main" id="{4DF204B1-5BBC-2036-2A9E-BFCE0471B2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60960</xdr:colOff>
      <xdr:row>18</xdr:row>
      <xdr:rowOff>167640</xdr:rowOff>
    </xdr:from>
    <xdr:to>
      <xdr:col>1</xdr:col>
      <xdr:colOff>807720</xdr:colOff>
      <xdr:row>22</xdr:row>
      <xdr:rowOff>83820</xdr:rowOff>
    </xdr:to>
    <xdr:graphicFrame macro="">
      <xdr:nvGraphicFramePr>
        <xdr:cNvPr id="2" name="Chart 1">
          <a:extLst>
            <a:ext uri="{FF2B5EF4-FFF2-40B4-BE49-F238E27FC236}">
              <a16:creationId xmlns:a16="http://schemas.microsoft.com/office/drawing/2014/main" id="{B2C071C5-9CC5-7179-609E-12D3BB7E0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18</xdr:row>
      <xdr:rowOff>121920</xdr:rowOff>
    </xdr:from>
    <xdr:to>
      <xdr:col>4</xdr:col>
      <xdr:colOff>784860</xdr:colOff>
      <xdr:row>21</xdr:row>
      <xdr:rowOff>45720</xdr:rowOff>
    </xdr:to>
    <xdr:graphicFrame macro="">
      <xdr:nvGraphicFramePr>
        <xdr:cNvPr id="3" name="Chart 2">
          <a:extLst>
            <a:ext uri="{FF2B5EF4-FFF2-40B4-BE49-F238E27FC236}">
              <a16:creationId xmlns:a16="http://schemas.microsoft.com/office/drawing/2014/main" id="{7D9282B7-D19D-BD1B-CAA7-8ECE0855C0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xdr:colOff>
      <xdr:row>18</xdr:row>
      <xdr:rowOff>53340</xdr:rowOff>
    </xdr:from>
    <xdr:to>
      <xdr:col>8</xdr:col>
      <xdr:colOff>0</xdr:colOff>
      <xdr:row>21</xdr:row>
      <xdr:rowOff>114300</xdr:rowOff>
    </xdr:to>
    <xdr:graphicFrame macro="">
      <xdr:nvGraphicFramePr>
        <xdr:cNvPr id="4" name="Chart 3">
          <a:extLst>
            <a:ext uri="{FF2B5EF4-FFF2-40B4-BE49-F238E27FC236}">
              <a16:creationId xmlns:a16="http://schemas.microsoft.com/office/drawing/2014/main" id="{5806050C-C483-465F-4FAE-ECC344F10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18</xdr:row>
      <xdr:rowOff>45720</xdr:rowOff>
    </xdr:from>
    <xdr:to>
      <xdr:col>11</xdr:col>
      <xdr:colOff>7620</xdr:colOff>
      <xdr:row>21</xdr:row>
      <xdr:rowOff>152400</xdr:rowOff>
    </xdr:to>
    <xdr:graphicFrame macro="">
      <xdr:nvGraphicFramePr>
        <xdr:cNvPr id="5" name="Chart 4">
          <a:extLst>
            <a:ext uri="{FF2B5EF4-FFF2-40B4-BE49-F238E27FC236}">
              <a16:creationId xmlns:a16="http://schemas.microsoft.com/office/drawing/2014/main" id="{078673F3-939A-1316-DB28-4563F7213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53340</xdr:colOff>
      <xdr:row>18</xdr:row>
      <xdr:rowOff>53340</xdr:rowOff>
    </xdr:from>
    <xdr:to>
      <xdr:col>14</xdr:col>
      <xdr:colOff>38100</xdr:colOff>
      <xdr:row>21</xdr:row>
      <xdr:rowOff>83820</xdr:rowOff>
    </xdr:to>
    <xdr:graphicFrame macro="">
      <xdr:nvGraphicFramePr>
        <xdr:cNvPr id="6" name="Chart 5">
          <a:extLst>
            <a:ext uri="{FF2B5EF4-FFF2-40B4-BE49-F238E27FC236}">
              <a16:creationId xmlns:a16="http://schemas.microsoft.com/office/drawing/2014/main" id="{0471D846-0BB4-D76B-09AD-349E058FB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121920</xdr:colOff>
      <xdr:row>0</xdr:row>
      <xdr:rowOff>137160</xdr:rowOff>
    </xdr:from>
    <xdr:to>
      <xdr:col>23</xdr:col>
      <xdr:colOff>320040</xdr:colOff>
      <xdr:row>3</xdr:row>
      <xdr:rowOff>91440</xdr:rowOff>
    </xdr:to>
    <xdr:sp macro="" textlink="">
      <xdr:nvSpPr>
        <xdr:cNvPr id="2" name="Rectangle: Rounded Corners 1">
          <a:extLst>
            <a:ext uri="{FF2B5EF4-FFF2-40B4-BE49-F238E27FC236}">
              <a16:creationId xmlns:a16="http://schemas.microsoft.com/office/drawing/2014/main" id="{AE5B9FF2-DC43-E5AE-AE64-A44B5B1DBD9E}"/>
            </a:ext>
          </a:extLst>
        </xdr:cNvPr>
        <xdr:cNvSpPr/>
      </xdr:nvSpPr>
      <xdr:spPr>
        <a:xfrm>
          <a:off x="121920" y="137160"/>
          <a:ext cx="14218920" cy="50292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latin typeface="Agency FB" panose="020B0503020202020204" pitchFamily="34" charset="0"/>
            </a:rPr>
            <a:t>ECOMMERCE SALES ANALYSIS</a:t>
          </a:r>
          <a:r>
            <a:rPr lang="en-US" sz="2400" baseline="0">
              <a:latin typeface="Agency FB" panose="020B0503020202020204" pitchFamily="34" charset="0"/>
            </a:rPr>
            <a:t> DASHBOARD</a:t>
          </a:r>
          <a:endParaRPr lang="en-US" sz="2400">
            <a:latin typeface="Agency FB" panose="020B0503020202020204" pitchFamily="34" charset="0"/>
          </a:endParaRPr>
        </a:p>
      </xdr:txBody>
    </xdr:sp>
    <xdr:clientData/>
  </xdr:twoCellAnchor>
  <xdr:twoCellAnchor>
    <xdr:from>
      <xdr:col>0</xdr:col>
      <xdr:colOff>137160</xdr:colOff>
      <xdr:row>3</xdr:row>
      <xdr:rowOff>144780</xdr:rowOff>
    </xdr:from>
    <xdr:to>
      <xdr:col>4</xdr:col>
      <xdr:colOff>121920</xdr:colOff>
      <xdr:row>12</xdr:row>
      <xdr:rowOff>106680</xdr:rowOff>
    </xdr:to>
    <xdr:grpSp>
      <xdr:nvGrpSpPr>
        <xdr:cNvPr id="13" name="Group 12">
          <a:extLst>
            <a:ext uri="{FF2B5EF4-FFF2-40B4-BE49-F238E27FC236}">
              <a16:creationId xmlns:a16="http://schemas.microsoft.com/office/drawing/2014/main" id="{369E67A3-F3EC-0422-5894-965CD081FE33}"/>
            </a:ext>
          </a:extLst>
        </xdr:cNvPr>
        <xdr:cNvGrpSpPr/>
      </xdr:nvGrpSpPr>
      <xdr:grpSpPr>
        <a:xfrm>
          <a:off x="137160" y="693420"/>
          <a:ext cx="2423160" cy="1607820"/>
          <a:chOff x="190500" y="754380"/>
          <a:chExt cx="2423160" cy="1607820"/>
        </a:xfrm>
      </xdr:grpSpPr>
      <xdr:sp macro="" textlink="">
        <xdr:nvSpPr>
          <xdr:cNvPr id="3" name="Rectangle: Rounded Corners 2">
            <a:extLst>
              <a:ext uri="{FF2B5EF4-FFF2-40B4-BE49-F238E27FC236}">
                <a16:creationId xmlns:a16="http://schemas.microsoft.com/office/drawing/2014/main" id="{9105AB8C-542C-B1E0-F2A7-26D305901943}"/>
              </a:ext>
            </a:extLst>
          </xdr:cNvPr>
          <xdr:cNvSpPr/>
        </xdr:nvSpPr>
        <xdr:spPr>
          <a:xfrm>
            <a:off x="190500" y="754380"/>
            <a:ext cx="2392680" cy="39624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Black" panose="020B0A04020102020204" pitchFamily="34" charset="0"/>
              </a:rPr>
              <a:t>SALES</a:t>
            </a:r>
          </a:p>
        </xdr:txBody>
      </xdr:sp>
      <xdr:sp macro="" textlink="">
        <xdr:nvSpPr>
          <xdr:cNvPr id="6" name="Rectangle: Rounded Corners 5">
            <a:extLst>
              <a:ext uri="{FF2B5EF4-FFF2-40B4-BE49-F238E27FC236}">
                <a16:creationId xmlns:a16="http://schemas.microsoft.com/office/drawing/2014/main" id="{2738F7CD-8F46-C39E-BD0A-34B94492E899}"/>
              </a:ext>
            </a:extLst>
          </xdr:cNvPr>
          <xdr:cNvSpPr/>
        </xdr:nvSpPr>
        <xdr:spPr>
          <a:xfrm>
            <a:off x="190500" y="1203960"/>
            <a:ext cx="2423160" cy="115824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7" name="Rectangle: Rounded Corners 6">
            <a:extLst>
              <a:ext uri="{FF2B5EF4-FFF2-40B4-BE49-F238E27FC236}">
                <a16:creationId xmlns:a16="http://schemas.microsoft.com/office/drawing/2014/main" id="{E9E566B7-6B64-A76E-7D7B-0715B9928598}"/>
              </a:ext>
            </a:extLst>
          </xdr:cNvPr>
          <xdr:cNvSpPr/>
        </xdr:nvSpPr>
        <xdr:spPr>
          <a:xfrm>
            <a:off x="289560" y="1219200"/>
            <a:ext cx="2217420" cy="30480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lt1"/>
                </a:solidFill>
                <a:effectLst/>
                <a:latin typeface="Arial Black" panose="020B0A04020102020204" pitchFamily="34" charset="0"/>
                <a:ea typeface="+mn-ea"/>
                <a:cs typeface="+mn-cs"/>
              </a:rPr>
              <a:t> $ 2,297,200.86 </a:t>
            </a:r>
            <a:endParaRPr lang="en-US" sz="1200">
              <a:latin typeface="Arial Black" panose="020B0A04020102020204" pitchFamily="34" charset="0"/>
            </a:endParaRPr>
          </a:p>
        </xdr:txBody>
      </xdr:sp>
      <xdr:sp macro="" textlink="">
        <xdr:nvSpPr>
          <xdr:cNvPr id="8" name="Rectangle: Rounded Corners 7">
            <a:extLst>
              <a:ext uri="{FF2B5EF4-FFF2-40B4-BE49-F238E27FC236}">
                <a16:creationId xmlns:a16="http://schemas.microsoft.com/office/drawing/2014/main" id="{48927153-DA6A-7631-D888-58E499ECA596}"/>
              </a:ext>
            </a:extLst>
          </xdr:cNvPr>
          <xdr:cNvSpPr/>
        </xdr:nvSpPr>
        <xdr:spPr>
          <a:xfrm>
            <a:off x="297180" y="2026920"/>
            <a:ext cx="2255520" cy="30480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lt1"/>
                </a:solidFill>
                <a:effectLst/>
                <a:latin typeface="Arial Black" panose="020B0A04020102020204" pitchFamily="34" charset="0"/>
                <a:ea typeface="+mn-ea"/>
                <a:cs typeface="+mn-cs"/>
              </a:rPr>
              <a:t> YOY</a:t>
            </a:r>
            <a:r>
              <a:rPr lang="en-US" sz="1200" b="0" i="0" u="none" strike="noStrike" baseline="0">
                <a:solidFill>
                  <a:schemeClr val="lt1"/>
                </a:solidFill>
                <a:effectLst/>
                <a:latin typeface="Arial Black" panose="020B0A04020102020204" pitchFamily="34" charset="0"/>
                <a:ea typeface="+mn-ea"/>
                <a:cs typeface="+mn-cs"/>
              </a:rPr>
              <a:t> GROWTH</a:t>
            </a:r>
            <a:r>
              <a:rPr lang="en-US" sz="1200" b="0" i="0" u="none" strike="noStrike">
                <a:solidFill>
                  <a:schemeClr val="lt1"/>
                </a:solidFill>
                <a:effectLst/>
                <a:latin typeface="Arial Black" panose="020B0A04020102020204" pitchFamily="34" charset="0"/>
                <a:ea typeface="+mn-ea"/>
                <a:cs typeface="+mn-cs"/>
              </a:rPr>
              <a:t> </a:t>
            </a:r>
            <a:endParaRPr lang="en-US" sz="1200">
              <a:latin typeface="Arial Black" panose="020B0A04020102020204" pitchFamily="34" charset="0"/>
            </a:endParaRPr>
          </a:p>
        </xdr:txBody>
      </xdr:sp>
    </xdr:grpSp>
    <xdr:clientData/>
  </xdr:twoCellAnchor>
  <xdr:twoCellAnchor>
    <xdr:from>
      <xdr:col>4</xdr:col>
      <xdr:colOff>297180</xdr:colOff>
      <xdr:row>3</xdr:row>
      <xdr:rowOff>152400</xdr:rowOff>
    </xdr:from>
    <xdr:to>
      <xdr:col>8</xdr:col>
      <xdr:colOff>281940</xdr:colOff>
      <xdr:row>12</xdr:row>
      <xdr:rowOff>114300</xdr:rowOff>
    </xdr:to>
    <xdr:grpSp>
      <xdr:nvGrpSpPr>
        <xdr:cNvPr id="14" name="Group 13">
          <a:extLst>
            <a:ext uri="{FF2B5EF4-FFF2-40B4-BE49-F238E27FC236}">
              <a16:creationId xmlns:a16="http://schemas.microsoft.com/office/drawing/2014/main" id="{385E7845-C9EF-74FA-5F6E-DB0EFE2A9C43}"/>
            </a:ext>
          </a:extLst>
        </xdr:cNvPr>
        <xdr:cNvGrpSpPr/>
      </xdr:nvGrpSpPr>
      <xdr:grpSpPr>
        <a:xfrm>
          <a:off x="2735580" y="701040"/>
          <a:ext cx="2423160" cy="1607820"/>
          <a:chOff x="190500" y="754380"/>
          <a:chExt cx="2423160" cy="1607820"/>
        </a:xfrm>
      </xdr:grpSpPr>
      <xdr:sp macro="" textlink="">
        <xdr:nvSpPr>
          <xdr:cNvPr id="15" name="Rectangle: Rounded Corners 14">
            <a:extLst>
              <a:ext uri="{FF2B5EF4-FFF2-40B4-BE49-F238E27FC236}">
                <a16:creationId xmlns:a16="http://schemas.microsoft.com/office/drawing/2014/main" id="{58CD12B8-F403-2FF2-344C-2B0A6B0227A7}"/>
              </a:ext>
            </a:extLst>
          </xdr:cNvPr>
          <xdr:cNvSpPr/>
        </xdr:nvSpPr>
        <xdr:spPr>
          <a:xfrm>
            <a:off x="190500" y="754380"/>
            <a:ext cx="2392680" cy="39624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Black" panose="020B0A04020102020204" pitchFamily="34" charset="0"/>
              </a:rPr>
              <a:t>PROFIT</a:t>
            </a:r>
          </a:p>
        </xdr:txBody>
      </xdr:sp>
      <xdr:sp macro="" textlink="">
        <xdr:nvSpPr>
          <xdr:cNvPr id="16" name="Rectangle: Rounded Corners 15">
            <a:extLst>
              <a:ext uri="{FF2B5EF4-FFF2-40B4-BE49-F238E27FC236}">
                <a16:creationId xmlns:a16="http://schemas.microsoft.com/office/drawing/2014/main" id="{3B53A3B8-82B2-7254-D7FB-21DB542D27CD}"/>
              </a:ext>
            </a:extLst>
          </xdr:cNvPr>
          <xdr:cNvSpPr/>
        </xdr:nvSpPr>
        <xdr:spPr>
          <a:xfrm>
            <a:off x="190500" y="1203960"/>
            <a:ext cx="2423160" cy="115824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17" name="Rectangle: Rounded Corners 16">
            <a:extLst>
              <a:ext uri="{FF2B5EF4-FFF2-40B4-BE49-F238E27FC236}">
                <a16:creationId xmlns:a16="http://schemas.microsoft.com/office/drawing/2014/main" id="{0324151E-4618-2A2D-6A7A-B2F318B4D182}"/>
              </a:ext>
            </a:extLst>
          </xdr:cNvPr>
          <xdr:cNvSpPr/>
        </xdr:nvSpPr>
        <xdr:spPr>
          <a:xfrm>
            <a:off x="289560" y="1219200"/>
            <a:ext cx="2217420" cy="30480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lt1"/>
                </a:solidFill>
                <a:effectLst/>
                <a:latin typeface="Arial Black" panose="020B0A04020102020204" pitchFamily="34" charset="0"/>
                <a:ea typeface="+mn-ea"/>
                <a:cs typeface="+mn-cs"/>
              </a:rPr>
              <a:t> $286,397.02  </a:t>
            </a:r>
            <a:endParaRPr lang="en-US" sz="1200">
              <a:latin typeface="Arial Black" panose="020B0A04020102020204" pitchFamily="34" charset="0"/>
            </a:endParaRPr>
          </a:p>
        </xdr:txBody>
      </xdr:sp>
      <xdr:sp macro="" textlink="">
        <xdr:nvSpPr>
          <xdr:cNvPr id="18" name="Rectangle: Rounded Corners 17">
            <a:extLst>
              <a:ext uri="{FF2B5EF4-FFF2-40B4-BE49-F238E27FC236}">
                <a16:creationId xmlns:a16="http://schemas.microsoft.com/office/drawing/2014/main" id="{4F0D2FED-6A4F-4A12-0346-BC9F28373A71}"/>
              </a:ext>
            </a:extLst>
          </xdr:cNvPr>
          <xdr:cNvSpPr/>
        </xdr:nvSpPr>
        <xdr:spPr>
          <a:xfrm>
            <a:off x="297180" y="2026920"/>
            <a:ext cx="2255520" cy="30480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lt1"/>
                </a:solidFill>
                <a:effectLst/>
                <a:latin typeface="Arial Black" panose="020B0A04020102020204" pitchFamily="34" charset="0"/>
                <a:ea typeface="+mn-ea"/>
                <a:cs typeface="+mn-cs"/>
              </a:rPr>
              <a:t> YOY</a:t>
            </a:r>
            <a:r>
              <a:rPr lang="en-US" sz="1200" b="0" i="0" u="none" strike="noStrike" baseline="0">
                <a:solidFill>
                  <a:schemeClr val="lt1"/>
                </a:solidFill>
                <a:effectLst/>
                <a:latin typeface="Arial Black" panose="020B0A04020102020204" pitchFamily="34" charset="0"/>
                <a:ea typeface="+mn-ea"/>
                <a:cs typeface="+mn-cs"/>
              </a:rPr>
              <a:t> GROWTH</a:t>
            </a:r>
            <a:r>
              <a:rPr lang="en-US" sz="1200" b="0" i="0" u="none" strike="noStrike">
                <a:solidFill>
                  <a:schemeClr val="lt1"/>
                </a:solidFill>
                <a:effectLst/>
                <a:latin typeface="Arial Black" panose="020B0A04020102020204" pitchFamily="34" charset="0"/>
                <a:ea typeface="+mn-ea"/>
                <a:cs typeface="+mn-cs"/>
              </a:rPr>
              <a:t> </a:t>
            </a:r>
            <a:endParaRPr lang="en-US" sz="1200">
              <a:latin typeface="Arial Black" panose="020B0A04020102020204" pitchFamily="34" charset="0"/>
            </a:endParaRPr>
          </a:p>
        </xdr:txBody>
      </xdr:sp>
    </xdr:grpSp>
    <xdr:clientData/>
  </xdr:twoCellAnchor>
  <xdr:twoCellAnchor>
    <xdr:from>
      <xdr:col>8</xdr:col>
      <xdr:colOff>441960</xdr:colOff>
      <xdr:row>4</xdr:row>
      <xdr:rowOff>0</xdr:rowOff>
    </xdr:from>
    <xdr:to>
      <xdr:col>12</xdr:col>
      <xdr:colOff>426720</xdr:colOff>
      <xdr:row>12</xdr:row>
      <xdr:rowOff>144780</xdr:rowOff>
    </xdr:to>
    <xdr:grpSp>
      <xdr:nvGrpSpPr>
        <xdr:cNvPr id="19" name="Group 18">
          <a:extLst>
            <a:ext uri="{FF2B5EF4-FFF2-40B4-BE49-F238E27FC236}">
              <a16:creationId xmlns:a16="http://schemas.microsoft.com/office/drawing/2014/main" id="{909DB013-793B-09EA-FCBC-0C3EE1DB1991}"/>
            </a:ext>
          </a:extLst>
        </xdr:cNvPr>
        <xdr:cNvGrpSpPr/>
      </xdr:nvGrpSpPr>
      <xdr:grpSpPr>
        <a:xfrm>
          <a:off x="5318760" y="731520"/>
          <a:ext cx="2423160" cy="1607820"/>
          <a:chOff x="190500" y="754380"/>
          <a:chExt cx="2423160" cy="1607820"/>
        </a:xfrm>
      </xdr:grpSpPr>
      <xdr:sp macro="" textlink="">
        <xdr:nvSpPr>
          <xdr:cNvPr id="20" name="Rectangle: Rounded Corners 19">
            <a:extLst>
              <a:ext uri="{FF2B5EF4-FFF2-40B4-BE49-F238E27FC236}">
                <a16:creationId xmlns:a16="http://schemas.microsoft.com/office/drawing/2014/main" id="{EB2E4C35-868F-3097-9B2F-81FE716CA3AF}"/>
              </a:ext>
            </a:extLst>
          </xdr:cNvPr>
          <xdr:cNvSpPr/>
        </xdr:nvSpPr>
        <xdr:spPr>
          <a:xfrm>
            <a:off x="190500" y="754380"/>
            <a:ext cx="2392680" cy="39624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Black" panose="020B0A04020102020204" pitchFamily="34" charset="0"/>
              </a:rPr>
              <a:t>QUANTITY</a:t>
            </a:r>
          </a:p>
        </xdr:txBody>
      </xdr:sp>
      <xdr:sp macro="" textlink="">
        <xdr:nvSpPr>
          <xdr:cNvPr id="21" name="Rectangle: Rounded Corners 20">
            <a:extLst>
              <a:ext uri="{FF2B5EF4-FFF2-40B4-BE49-F238E27FC236}">
                <a16:creationId xmlns:a16="http://schemas.microsoft.com/office/drawing/2014/main" id="{7CF7559E-C515-14E0-BD2C-1DACF05FD7D6}"/>
              </a:ext>
            </a:extLst>
          </xdr:cNvPr>
          <xdr:cNvSpPr/>
        </xdr:nvSpPr>
        <xdr:spPr>
          <a:xfrm>
            <a:off x="190500" y="1203960"/>
            <a:ext cx="2423160" cy="115824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22" name="Rectangle: Rounded Corners 21">
            <a:extLst>
              <a:ext uri="{FF2B5EF4-FFF2-40B4-BE49-F238E27FC236}">
                <a16:creationId xmlns:a16="http://schemas.microsoft.com/office/drawing/2014/main" id="{DFCA9BE8-7330-6B1C-EC52-8429D7F0CFF2}"/>
              </a:ext>
            </a:extLst>
          </xdr:cNvPr>
          <xdr:cNvSpPr/>
        </xdr:nvSpPr>
        <xdr:spPr>
          <a:xfrm>
            <a:off x="289560" y="1219200"/>
            <a:ext cx="2217420" cy="30480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lt1"/>
                </a:solidFill>
                <a:effectLst/>
                <a:latin typeface="Arial Black" panose="020B0A04020102020204" pitchFamily="34" charset="0"/>
                <a:ea typeface="+mn-ea"/>
                <a:cs typeface="+mn-cs"/>
              </a:rPr>
              <a:t> # 37873</a:t>
            </a:r>
            <a:r>
              <a:rPr lang="en-US" sz="1200">
                <a:latin typeface="Arial Black" panose="020B0A04020102020204" pitchFamily="34" charset="0"/>
              </a:rPr>
              <a:t> </a:t>
            </a:r>
            <a:r>
              <a:rPr lang="en-US" sz="1200" b="0" i="0" u="none" strike="noStrike">
                <a:solidFill>
                  <a:schemeClr val="lt1"/>
                </a:solidFill>
                <a:effectLst/>
                <a:latin typeface="Arial Black" panose="020B0A04020102020204" pitchFamily="34" charset="0"/>
                <a:ea typeface="+mn-ea"/>
                <a:cs typeface="+mn-cs"/>
              </a:rPr>
              <a:t> </a:t>
            </a:r>
            <a:endParaRPr lang="en-US" sz="1200">
              <a:latin typeface="Arial Black" panose="020B0A04020102020204" pitchFamily="34" charset="0"/>
            </a:endParaRPr>
          </a:p>
        </xdr:txBody>
      </xdr:sp>
      <xdr:sp macro="" textlink="">
        <xdr:nvSpPr>
          <xdr:cNvPr id="23" name="Rectangle: Rounded Corners 22">
            <a:extLst>
              <a:ext uri="{FF2B5EF4-FFF2-40B4-BE49-F238E27FC236}">
                <a16:creationId xmlns:a16="http://schemas.microsoft.com/office/drawing/2014/main" id="{CE5A9717-99A9-5E8D-2ECC-8437DAD909FD}"/>
              </a:ext>
            </a:extLst>
          </xdr:cNvPr>
          <xdr:cNvSpPr/>
        </xdr:nvSpPr>
        <xdr:spPr>
          <a:xfrm>
            <a:off x="297180" y="2026920"/>
            <a:ext cx="2255520" cy="30480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lt1"/>
                </a:solidFill>
                <a:effectLst/>
                <a:latin typeface="Arial Black" panose="020B0A04020102020204" pitchFamily="34" charset="0"/>
                <a:ea typeface="+mn-ea"/>
                <a:cs typeface="+mn-cs"/>
              </a:rPr>
              <a:t> YOY</a:t>
            </a:r>
            <a:r>
              <a:rPr lang="en-US" sz="1200" b="0" i="0" u="none" strike="noStrike" baseline="0">
                <a:solidFill>
                  <a:schemeClr val="lt1"/>
                </a:solidFill>
                <a:effectLst/>
                <a:latin typeface="Arial Black" panose="020B0A04020102020204" pitchFamily="34" charset="0"/>
                <a:ea typeface="+mn-ea"/>
                <a:cs typeface="+mn-cs"/>
              </a:rPr>
              <a:t> GROWTH</a:t>
            </a:r>
            <a:r>
              <a:rPr lang="en-US" sz="1200" b="0" i="0" u="none" strike="noStrike">
                <a:solidFill>
                  <a:schemeClr val="lt1"/>
                </a:solidFill>
                <a:effectLst/>
                <a:latin typeface="Arial Black" panose="020B0A04020102020204" pitchFamily="34" charset="0"/>
                <a:ea typeface="+mn-ea"/>
                <a:cs typeface="+mn-cs"/>
              </a:rPr>
              <a:t> </a:t>
            </a:r>
            <a:endParaRPr lang="en-US" sz="1200">
              <a:latin typeface="Arial Black" panose="020B0A04020102020204" pitchFamily="34" charset="0"/>
            </a:endParaRPr>
          </a:p>
        </xdr:txBody>
      </xdr:sp>
    </xdr:grpSp>
    <xdr:clientData/>
  </xdr:twoCellAnchor>
  <xdr:twoCellAnchor>
    <xdr:from>
      <xdr:col>12</xdr:col>
      <xdr:colOff>594360</xdr:colOff>
      <xdr:row>3</xdr:row>
      <xdr:rowOff>160020</xdr:rowOff>
    </xdr:from>
    <xdr:to>
      <xdr:col>16</xdr:col>
      <xdr:colOff>579120</xdr:colOff>
      <xdr:row>12</xdr:row>
      <xdr:rowOff>121920</xdr:rowOff>
    </xdr:to>
    <xdr:grpSp>
      <xdr:nvGrpSpPr>
        <xdr:cNvPr id="24" name="Group 23">
          <a:extLst>
            <a:ext uri="{FF2B5EF4-FFF2-40B4-BE49-F238E27FC236}">
              <a16:creationId xmlns:a16="http://schemas.microsoft.com/office/drawing/2014/main" id="{476C9451-9275-73FF-00A4-6AC92870611C}"/>
            </a:ext>
          </a:extLst>
        </xdr:cNvPr>
        <xdr:cNvGrpSpPr/>
      </xdr:nvGrpSpPr>
      <xdr:grpSpPr>
        <a:xfrm>
          <a:off x="7909560" y="708660"/>
          <a:ext cx="2423160" cy="1607820"/>
          <a:chOff x="190500" y="754380"/>
          <a:chExt cx="2423160" cy="1607820"/>
        </a:xfrm>
      </xdr:grpSpPr>
      <xdr:sp macro="" textlink="">
        <xdr:nvSpPr>
          <xdr:cNvPr id="25" name="Rectangle: Rounded Corners 24">
            <a:extLst>
              <a:ext uri="{FF2B5EF4-FFF2-40B4-BE49-F238E27FC236}">
                <a16:creationId xmlns:a16="http://schemas.microsoft.com/office/drawing/2014/main" id="{166DC903-635C-632D-FC66-304D7246BDD9}"/>
              </a:ext>
            </a:extLst>
          </xdr:cNvPr>
          <xdr:cNvSpPr/>
        </xdr:nvSpPr>
        <xdr:spPr>
          <a:xfrm>
            <a:off x="190500" y="754380"/>
            <a:ext cx="2392680" cy="39624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Black" panose="020B0A04020102020204" pitchFamily="34" charset="0"/>
              </a:rPr>
              <a:t>NO.</a:t>
            </a:r>
            <a:r>
              <a:rPr lang="en-US" sz="1400" baseline="0">
                <a:latin typeface="Arial Black" panose="020B0A04020102020204" pitchFamily="34" charset="0"/>
              </a:rPr>
              <a:t> OF ORDERS</a:t>
            </a:r>
            <a:endParaRPr lang="en-US" sz="1400">
              <a:latin typeface="Arial Black" panose="020B0A04020102020204" pitchFamily="34" charset="0"/>
            </a:endParaRPr>
          </a:p>
        </xdr:txBody>
      </xdr:sp>
      <xdr:sp macro="" textlink="">
        <xdr:nvSpPr>
          <xdr:cNvPr id="26" name="Rectangle: Rounded Corners 25">
            <a:extLst>
              <a:ext uri="{FF2B5EF4-FFF2-40B4-BE49-F238E27FC236}">
                <a16:creationId xmlns:a16="http://schemas.microsoft.com/office/drawing/2014/main" id="{62E61309-21B4-A676-79CA-17E7B64B3F99}"/>
              </a:ext>
            </a:extLst>
          </xdr:cNvPr>
          <xdr:cNvSpPr/>
        </xdr:nvSpPr>
        <xdr:spPr>
          <a:xfrm>
            <a:off x="190500" y="1203960"/>
            <a:ext cx="2423160" cy="115824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27" name="Rectangle: Rounded Corners 26">
            <a:extLst>
              <a:ext uri="{FF2B5EF4-FFF2-40B4-BE49-F238E27FC236}">
                <a16:creationId xmlns:a16="http://schemas.microsoft.com/office/drawing/2014/main" id="{52FFB14B-191E-DD83-6305-7B505DDD73F9}"/>
              </a:ext>
            </a:extLst>
          </xdr:cNvPr>
          <xdr:cNvSpPr/>
        </xdr:nvSpPr>
        <xdr:spPr>
          <a:xfrm>
            <a:off x="289560" y="1219200"/>
            <a:ext cx="2217420" cy="30480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lt1"/>
                </a:solidFill>
                <a:effectLst/>
                <a:latin typeface="Arial Black" panose="020B0A04020102020204" pitchFamily="34" charset="0"/>
                <a:ea typeface="+mn-ea"/>
                <a:cs typeface="+mn-cs"/>
              </a:rPr>
              <a:t> # 9994</a:t>
            </a:r>
            <a:r>
              <a:rPr lang="en-US" sz="1200"/>
              <a:t> </a:t>
            </a:r>
            <a:r>
              <a:rPr lang="en-US" sz="1200" b="0" i="0" u="none" strike="noStrike">
                <a:solidFill>
                  <a:schemeClr val="lt1"/>
                </a:solidFill>
                <a:effectLst/>
                <a:latin typeface="Arial Black" panose="020B0A04020102020204" pitchFamily="34" charset="0"/>
                <a:ea typeface="+mn-ea"/>
                <a:cs typeface="+mn-cs"/>
              </a:rPr>
              <a:t> </a:t>
            </a:r>
            <a:endParaRPr lang="en-US" sz="1200">
              <a:latin typeface="Arial Black" panose="020B0A04020102020204" pitchFamily="34" charset="0"/>
            </a:endParaRPr>
          </a:p>
        </xdr:txBody>
      </xdr:sp>
      <xdr:sp macro="" textlink="">
        <xdr:nvSpPr>
          <xdr:cNvPr id="28" name="Rectangle: Rounded Corners 27">
            <a:extLst>
              <a:ext uri="{FF2B5EF4-FFF2-40B4-BE49-F238E27FC236}">
                <a16:creationId xmlns:a16="http://schemas.microsoft.com/office/drawing/2014/main" id="{99EA54AB-4797-962E-BAF6-661C631B5B4E}"/>
              </a:ext>
            </a:extLst>
          </xdr:cNvPr>
          <xdr:cNvSpPr/>
        </xdr:nvSpPr>
        <xdr:spPr>
          <a:xfrm>
            <a:off x="297180" y="2026920"/>
            <a:ext cx="2255520" cy="30480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lt1"/>
                </a:solidFill>
                <a:effectLst/>
                <a:latin typeface="Arial Black" panose="020B0A04020102020204" pitchFamily="34" charset="0"/>
                <a:ea typeface="+mn-ea"/>
                <a:cs typeface="+mn-cs"/>
              </a:rPr>
              <a:t> YOY</a:t>
            </a:r>
            <a:r>
              <a:rPr lang="en-US" sz="1200" b="0" i="0" u="none" strike="noStrike" baseline="0">
                <a:solidFill>
                  <a:schemeClr val="lt1"/>
                </a:solidFill>
                <a:effectLst/>
                <a:latin typeface="Arial Black" panose="020B0A04020102020204" pitchFamily="34" charset="0"/>
                <a:ea typeface="+mn-ea"/>
                <a:cs typeface="+mn-cs"/>
              </a:rPr>
              <a:t> GROWTH</a:t>
            </a:r>
            <a:r>
              <a:rPr lang="en-US" sz="1200" b="0" i="0" u="none" strike="noStrike">
                <a:solidFill>
                  <a:schemeClr val="lt1"/>
                </a:solidFill>
                <a:effectLst/>
                <a:latin typeface="Arial Black" panose="020B0A04020102020204" pitchFamily="34" charset="0"/>
                <a:ea typeface="+mn-ea"/>
                <a:cs typeface="+mn-cs"/>
              </a:rPr>
              <a:t> </a:t>
            </a:r>
            <a:endParaRPr lang="en-US" sz="1200">
              <a:latin typeface="Arial Black" panose="020B0A04020102020204" pitchFamily="34" charset="0"/>
            </a:endParaRPr>
          </a:p>
        </xdr:txBody>
      </xdr:sp>
    </xdr:grpSp>
    <xdr:clientData/>
  </xdr:twoCellAnchor>
  <xdr:twoCellAnchor>
    <xdr:from>
      <xdr:col>17</xdr:col>
      <xdr:colOff>137160</xdr:colOff>
      <xdr:row>3</xdr:row>
      <xdr:rowOff>175260</xdr:rowOff>
    </xdr:from>
    <xdr:to>
      <xdr:col>21</xdr:col>
      <xdr:colOff>121920</xdr:colOff>
      <xdr:row>12</xdr:row>
      <xdr:rowOff>137160</xdr:rowOff>
    </xdr:to>
    <xdr:grpSp>
      <xdr:nvGrpSpPr>
        <xdr:cNvPr id="29" name="Group 28">
          <a:extLst>
            <a:ext uri="{FF2B5EF4-FFF2-40B4-BE49-F238E27FC236}">
              <a16:creationId xmlns:a16="http://schemas.microsoft.com/office/drawing/2014/main" id="{AA59E0FF-C0EA-905D-027F-546FF5BE014F}"/>
            </a:ext>
          </a:extLst>
        </xdr:cNvPr>
        <xdr:cNvGrpSpPr/>
      </xdr:nvGrpSpPr>
      <xdr:grpSpPr>
        <a:xfrm>
          <a:off x="10500360" y="723900"/>
          <a:ext cx="2423160" cy="1607820"/>
          <a:chOff x="190500" y="754380"/>
          <a:chExt cx="2423160" cy="1607820"/>
        </a:xfrm>
      </xdr:grpSpPr>
      <xdr:sp macro="" textlink="">
        <xdr:nvSpPr>
          <xdr:cNvPr id="30" name="Rectangle: Rounded Corners 29">
            <a:extLst>
              <a:ext uri="{FF2B5EF4-FFF2-40B4-BE49-F238E27FC236}">
                <a16:creationId xmlns:a16="http://schemas.microsoft.com/office/drawing/2014/main" id="{A77F14EE-F6E7-C620-3DD4-BF1063DB616D}"/>
              </a:ext>
            </a:extLst>
          </xdr:cNvPr>
          <xdr:cNvSpPr/>
        </xdr:nvSpPr>
        <xdr:spPr>
          <a:xfrm>
            <a:off x="190500" y="754380"/>
            <a:ext cx="2392680" cy="39624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Black" panose="020B0A04020102020204" pitchFamily="34" charset="0"/>
              </a:rPr>
              <a:t>PROFIT</a:t>
            </a:r>
            <a:r>
              <a:rPr lang="en-US" sz="1400" baseline="0">
                <a:latin typeface="Arial Black" panose="020B0A04020102020204" pitchFamily="34" charset="0"/>
              </a:rPr>
              <a:t> MARGIN</a:t>
            </a:r>
            <a:endParaRPr lang="en-US" sz="1400">
              <a:latin typeface="Arial Black" panose="020B0A04020102020204" pitchFamily="34" charset="0"/>
            </a:endParaRPr>
          </a:p>
        </xdr:txBody>
      </xdr:sp>
      <xdr:sp macro="" textlink="">
        <xdr:nvSpPr>
          <xdr:cNvPr id="31" name="Rectangle: Rounded Corners 30">
            <a:extLst>
              <a:ext uri="{FF2B5EF4-FFF2-40B4-BE49-F238E27FC236}">
                <a16:creationId xmlns:a16="http://schemas.microsoft.com/office/drawing/2014/main" id="{313E6FFA-B204-A315-3EE5-2F16D542FA6D}"/>
              </a:ext>
            </a:extLst>
          </xdr:cNvPr>
          <xdr:cNvSpPr/>
        </xdr:nvSpPr>
        <xdr:spPr>
          <a:xfrm>
            <a:off x="190500" y="1203960"/>
            <a:ext cx="2423160" cy="115824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sp macro="" textlink="">
        <xdr:nvSpPr>
          <xdr:cNvPr id="32" name="Rectangle: Rounded Corners 31">
            <a:extLst>
              <a:ext uri="{FF2B5EF4-FFF2-40B4-BE49-F238E27FC236}">
                <a16:creationId xmlns:a16="http://schemas.microsoft.com/office/drawing/2014/main" id="{D40547E2-62A7-3DF3-0C33-9CC6320755E6}"/>
              </a:ext>
            </a:extLst>
          </xdr:cNvPr>
          <xdr:cNvSpPr/>
        </xdr:nvSpPr>
        <xdr:spPr>
          <a:xfrm>
            <a:off x="289560" y="1219200"/>
            <a:ext cx="2217420" cy="30480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lt1"/>
                </a:solidFill>
                <a:effectLst/>
                <a:latin typeface="Arial Black" panose="020B0A04020102020204" pitchFamily="34" charset="0"/>
                <a:ea typeface="+mn-ea"/>
                <a:cs typeface="+mn-cs"/>
              </a:rPr>
              <a:t>12.47%</a:t>
            </a:r>
            <a:r>
              <a:rPr lang="en-US" sz="1200">
                <a:latin typeface="Arial Black" panose="020B0A04020102020204" pitchFamily="34" charset="0"/>
              </a:rPr>
              <a:t> </a:t>
            </a:r>
          </a:p>
        </xdr:txBody>
      </xdr:sp>
      <xdr:sp macro="" textlink="">
        <xdr:nvSpPr>
          <xdr:cNvPr id="33" name="Rectangle: Rounded Corners 32">
            <a:extLst>
              <a:ext uri="{FF2B5EF4-FFF2-40B4-BE49-F238E27FC236}">
                <a16:creationId xmlns:a16="http://schemas.microsoft.com/office/drawing/2014/main" id="{B40EBB80-5235-6F31-1615-2E2B7445569C}"/>
              </a:ext>
            </a:extLst>
          </xdr:cNvPr>
          <xdr:cNvSpPr/>
        </xdr:nvSpPr>
        <xdr:spPr>
          <a:xfrm>
            <a:off x="297180" y="2026920"/>
            <a:ext cx="2255520" cy="304800"/>
          </a:xfrm>
          <a:prstGeom prst="roundRect">
            <a:avLst/>
          </a:prstGeom>
          <a:gradFill>
            <a:gsLst>
              <a:gs pos="0">
                <a:schemeClr val="tx1">
                  <a:lumMod val="85000"/>
                  <a:lumOff val="15000"/>
                  <a:alpha val="8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lt1"/>
                </a:solidFill>
                <a:effectLst/>
                <a:latin typeface="Arial Black" panose="020B0A04020102020204" pitchFamily="34" charset="0"/>
                <a:ea typeface="+mn-ea"/>
                <a:cs typeface="+mn-cs"/>
              </a:rPr>
              <a:t> YOY</a:t>
            </a:r>
            <a:r>
              <a:rPr lang="en-US" sz="1200" b="0" i="0" u="none" strike="noStrike" baseline="0">
                <a:solidFill>
                  <a:schemeClr val="lt1"/>
                </a:solidFill>
                <a:effectLst/>
                <a:latin typeface="Arial Black" panose="020B0A04020102020204" pitchFamily="34" charset="0"/>
                <a:ea typeface="+mn-ea"/>
                <a:cs typeface="+mn-cs"/>
              </a:rPr>
              <a:t> GROWTH</a:t>
            </a:r>
            <a:r>
              <a:rPr lang="en-US" sz="1200" b="0" i="0" u="none" strike="noStrike">
                <a:solidFill>
                  <a:schemeClr val="lt1"/>
                </a:solidFill>
                <a:effectLst/>
                <a:latin typeface="Arial Black" panose="020B0A04020102020204" pitchFamily="34" charset="0"/>
                <a:ea typeface="+mn-ea"/>
                <a:cs typeface="+mn-cs"/>
              </a:rPr>
              <a:t> </a:t>
            </a:r>
            <a:endParaRPr lang="en-US" sz="1200">
              <a:latin typeface="Arial Black" panose="020B0A04020102020204" pitchFamily="34" charset="0"/>
            </a:endParaRPr>
          </a:p>
        </xdr:txBody>
      </xdr:sp>
    </xdr:grpSp>
    <xdr:clientData/>
  </xdr:twoCellAnchor>
  <xdr:twoCellAnchor>
    <xdr:from>
      <xdr:col>0</xdr:col>
      <xdr:colOff>335280</xdr:colOff>
      <xdr:row>7</xdr:row>
      <xdr:rowOff>137160</xdr:rowOff>
    </xdr:from>
    <xdr:to>
      <xdr:col>3</xdr:col>
      <xdr:colOff>579120</xdr:colOff>
      <xdr:row>10</xdr:row>
      <xdr:rowOff>83820</xdr:rowOff>
    </xdr:to>
    <xdr:graphicFrame macro="">
      <xdr:nvGraphicFramePr>
        <xdr:cNvPr id="38" name="Chart 37">
          <a:extLst>
            <a:ext uri="{FF2B5EF4-FFF2-40B4-BE49-F238E27FC236}">
              <a16:creationId xmlns:a16="http://schemas.microsoft.com/office/drawing/2014/main" id="{0F6480D4-868A-4D16-AAAC-4B6654438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472440</xdr:colOff>
      <xdr:row>8</xdr:row>
      <xdr:rowOff>15240</xdr:rowOff>
    </xdr:from>
    <xdr:to>
      <xdr:col>8</xdr:col>
      <xdr:colOff>45720</xdr:colOff>
      <xdr:row>10</xdr:row>
      <xdr:rowOff>121920</xdr:rowOff>
    </xdr:to>
    <xdr:graphicFrame macro="">
      <xdr:nvGraphicFramePr>
        <xdr:cNvPr id="41" name="Chart 40">
          <a:extLst>
            <a:ext uri="{FF2B5EF4-FFF2-40B4-BE49-F238E27FC236}">
              <a16:creationId xmlns:a16="http://schemas.microsoft.com/office/drawing/2014/main" id="{553C17BC-C806-48F4-B25F-C4EC1AF74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30480</xdr:colOff>
      <xdr:row>8</xdr:row>
      <xdr:rowOff>45720</xdr:rowOff>
    </xdr:from>
    <xdr:to>
      <xdr:col>12</xdr:col>
      <xdr:colOff>243840</xdr:colOff>
      <xdr:row>10</xdr:row>
      <xdr:rowOff>144780</xdr:rowOff>
    </xdr:to>
    <xdr:graphicFrame macro="">
      <xdr:nvGraphicFramePr>
        <xdr:cNvPr id="44" name="Chart 43">
          <a:extLst>
            <a:ext uri="{FF2B5EF4-FFF2-40B4-BE49-F238E27FC236}">
              <a16:creationId xmlns:a16="http://schemas.microsoft.com/office/drawing/2014/main" id="{0B65EA2C-4516-4514-8475-1BB7509C8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152400</xdr:colOff>
      <xdr:row>8</xdr:row>
      <xdr:rowOff>38100</xdr:rowOff>
    </xdr:from>
    <xdr:to>
      <xdr:col>16</xdr:col>
      <xdr:colOff>342900</xdr:colOff>
      <xdr:row>10</xdr:row>
      <xdr:rowOff>91440</xdr:rowOff>
    </xdr:to>
    <xdr:graphicFrame macro="">
      <xdr:nvGraphicFramePr>
        <xdr:cNvPr id="47" name="Chart 46">
          <a:extLst>
            <a:ext uri="{FF2B5EF4-FFF2-40B4-BE49-F238E27FC236}">
              <a16:creationId xmlns:a16="http://schemas.microsoft.com/office/drawing/2014/main" id="{4A49D3C2-76E3-4689-8C0B-620955B4A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289560</xdr:colOff>
      <xdr:row>8</xdr:row>
      <xdr:rowOff>60960</xdr:rowOff>
    </xdr:from>
    <xdr:to>
      <xdr:col>20</xdr:col>
      <xdr:colOff>533400</xdr:colOff>
      <xdr:row>10</xdr:row>
      <xdr:rowOff>121920</xdr:rowOff>
    </xdr:to>
    <xdr:graphicFrame macro="">
      <xdr:nvGraphicFramePr>
        <xdr:cNvPr id="50" name="Chart 49">
          <a:extLst>
            <a:ext uri="{FF2B5EF4-FFF2-40B4-BE49-F238E27FC236}">
              <a16:creationId xmlns:a16="http://schemas.microsoft.com/office/drawing/2014/main" id="{0C3FA42D-959D-4789-911E-6467A5AD5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205740</xdr:colOff>
      <xdr:row>13</xdr:row>
      <xdr:rowOff>15240</xdr:rowOff>
    </xdr:from>
    <xdr:to>
      <xdr:col>7</xdr:col>
      <xdr:colOff>495300</xdr:colOff>
      <xdr:row>25</xdr:row>
      <xdr:rowOff>83820</xdr:rowOff>
    </xdr:to>
    <xdr:sp macro="" textlink="">
      <xdr:nvSpPr>
        <xdr:cNvPr id="55" name="Rectangle: Rounded Corners 54">
          <a:extLst>
            <a:ext uri="{FF2B5EF4-FFF2-40B4-BE49-F238E27FC236}">
              <a16:creationId xmlns:a16="http://schemas.microsoft.com/office/drawing/2014/main" id="{1D128302-5155-0E33-6D0E-39D8DD2ECD74}"/>
            </a:ext>
          </a:extLst>
        </xdr:cNvPr>
        <xdr:cNvSpPr/>
      </xdr:nvSpPr>
      <xdr:spPr>
        <a:xfrm>
          <a:off x="205740" y="2392680"/>
          <a:ext cx="4556760" cy="2263140"/>
        </a:xfrm>
        <a:prstGeom prst="roundRect">
          <a:avLst>
            <a:gd name="adj" fmla="val 9350"/>
          </a:avLst>
        </a:prstGeom>
        <a:gradFill>
          <a:gsLst>
            <a:gs pos="0">
              <a:schemeClr val="tx1">
                <a:lumMod val="95000"/>
                <a:lumOff val="5000"/>
              </a:schemeClr>
            </a:gs>
            <a:gs pos="100000">
              <a:schemeClr val="tx1">
                <a:lumMod val="85000"/>
                <a:lumOff val="15000"/>
              </a:schemeClr>
            </a:gs>
          </a:gsLst>
          <a:lin ang="3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274320</xdr:colOff>
      <xdr:row>13</xdr:row>
      <xdr:rowOff>30480</xdr:rowOff>
    </xdr:from>
    <xdr:to>
      <xdr:col>4</xdr:col>
      <xdr:colOff>304800</xdr:colOff>
      <xdr:row>15</xdr:row>
      <xdr:rowOff>38100</xdr:rowOff>
    </xdr:to>
    <xdr:sp macro="" textlink="">
      <xdr:nvSpPr>
        <xdr:cNvPr id="61" name="Rectangle: Rounded Corners 60">
          <a:extLst>
            <a:ext uri="{FF2B5EF4-FFF2-40B4-BE49-F238E27FC236}">
              <a16:creationId xmlns:a16="http://schemas.microsoft.com/office/drawing/2014/main" id="{FCE478F1-7166-4A94-F00B-74627459B4FF}"/>
            </a:ext>
          </a:extLst>
        </xdr:cNvPr>
        <xdr:cNvSpPr/>
      </xdr:nvSpPr>
      <xdr:spPr>
        <a:xfrm>
          <a:off x="274320" y="2407920"/>
          <a:ext cx="2468880" cy="373380"/>
        </a:xfrm>
        <a:prstGeom prst="roundRect">
          <a:avLst/>
        </a:prstGeom>
        <a:gradFill>
          <a:gsLst>
            <a:gs pos="0">
              <a:schemeClr val="tx1">
                <a:lumMod val="95000"/>
                <a:lumOff val="5000"/>
              </a:schemeClr>
            </a:gs>
            <a:gs pos="100000">
              <a:schemeClr val="tx1">
                <a:lumMod val="85000"/>
                <a:lumOff val="1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rial Rounded MT Bold" panose="020F0704030504030204" pitchFamily="34" charset="0"/>
            </a:rPr>
            <a:t>SALES AND PROFIT ANALYSIS</a:t>
          </a:r>
        </a:p>
      </xdr:txBody>
    </xdr:sp>
    <xdr:clientData/>
  </xdr:twoCellAnchor>
  <xdr:twoCellAnchor>
    <xdr:from>
      <xdr:col>7</xdr:col>
      <xdr:colOff>563880</xdr:colOff>
      <xdr:row>13</xdr:row>
      <xdr:rowOff>22860</xdr:rowOff>
    </xdr:from>
    <xdr:to>
      <xdr:col>15</xdr:col>
      <xdr:colOff>190500</xdr:colOff>
      <xdr:row>25</xdr:row>
      <xdr:rowOff>91440</xdr:rowOff>
    </xdr:to>
    <xdr:sp macro="" textlink="">
      <xdr:nvSpPr>
        <xdr:cNvPr id="63" name="Rectangle: Rounded Corners 62">
          <a:extLst>
            <a:ext uri="{FF2B5EF4-FFF2-40B4-BE49-F238E27FC236}">
              <a16:creationId xmlns:a16="http://schemas.microsoft.com/office/drawing/2014/main" id="{3BB39F76-76E7-21D2-41AA-664AAC727354}"/>
            </a:ext>
          </a:extLst>
        </xdr:cNvPr>
        <xdr:cNvSpPr/>
      </xdr:nvSpPr>
      <xdr:spPr>
        <a:xfrm>
          <a:off x="4831080" y="2400300"/>
          <a:ext cx="4503420" cy="2263140"/>
        </a:xfrm>
        <a:prstGeom prst="roundRect">
          <a:avLst>
            <a:gd name="adj" fmla="val 9350"/>
          </a:avLst>
        </a:prstGeom>
        <a:gradFill>
          <a:gsLst>
            <a:gs pos="0">
              <a:schemeClr val="tx1">
                <a:lumMod val="95000"/>
                <a:lumOff val="5000"/>
              </a:schemeClr>
            </a:gs>
            <a:gs pos="100000">
              <a:schemeClr val="tx1">
                <a:lumMod val="85000"/>
                <a:lumOff val="15000"/>
              </a:schemeClr>
            </a:gs>
          </a:gsLst>
          <a:lin ang="3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228600</xdr:colOff>
      <xdr:row>13</xdr:row>
      <xdr:rowOff>15240</xdr:rowOff>
    </xdr:from>
    <xdr:to>
      <xdr:col>21</xdr:col>
      <xdr:colOff>190500</xdr:colOff>
      <xdr:row>25</xdr:row>
      <xdr:rowOff>83820</xdr:rowOff>
    </xdr:to>
    <xdr:sp macro="" textlink="">
      <xdr:nvSpPr>
        <xdr:cNvPr id="64" name="Rectangle: Rounded Corners 63">
          <a:extLst>
            <a:ext uri="{FF2B5EF4-FFF2-40B4-BE49-F238E27FC236}">
              <a16:creationId xmlns:a16="http://schemas.microsoft.com/office/drawing/2014/main" id="{A458C0F6-9148-3AA8-AB13-63331205F34D}"/>
            </a:ext>
          </a:extLst>
        </xdr:cNvPr>
        <xdr:cNvSpPr/>
      </xdr:nvSpPr>
      <xdr:spPr>
        <a:xfrm>
          <a:off x="9372600" y="2392680"/>
          <a:ext cx="3619500" cy="2263140"/>
        </a:xfrm>
        <a:prstGeom prst="roundRect">
          <a:avLst>
            <a:gd name="adj" fmla="val 9350"/>
          </a:avLst>
        </a:prstGeom>
        <a:gradFill>
          <a:gsLst>
            <a:gs pos="0">
              <a:schemeClr val="tx1">
                <a:lumMod val="95000"/>
                <a:lumOff val="5000"/>
              </a:schemeClr>
            </a:gs>
            <a:gs pos="100000">
              <a:schemeClr val="tx1">
                <a:lumMod val="85000"/>
                <a:lumOff val="15000"/>
              </a:schemeClr>
            </a:gs>
          </a:gsLst>
          <a:lin ang="3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213360</xdr:colOff>
      <xdr:row>26</xdr:row>
      <xdr:rowOff>7620</xdr:rowOff>
    </xdr:from>
    <xdr:to>
      <xdr:col>7</xdr:col>
      <xdr:colOff>449580</xdr:colOff>
      <xdr:row>38</xdr:row>
      <xdr:rowOff>76200</xdr:rowOff>
    </xdr:to>
    <xdr:sp macro="" textlink="">
      <xdr:nvSpPr>
        <xdr:cNvPr id="65" name="Rectangle: Rounded Corners 64">
          <a:extLst>
            <a:ext uri="{FF2B5EF4-FFF2-40B4-BE49-F238E27FC236}">
              <a16:creationId xmlns:a16="http://schemas.microsoft.com/office/drawing/2014/main" id="{A4B9B94E-EB01-0418-11B0-9413614B6688}"/>
            </a:ext>
          </a:extLst>
        </xdr:cNvPr>
        <xdr:cNvSpPr/>
      </xdr:nvSpPr>
      <xdr:spPr>
        <a:xfrm>
          <a:off x="213360" y="4762500"/>
          <a:ext cx="4503420" cy="2263140"/>
        </a:xfrm>
        <a:prstGeom prst="roundRect">
          <a:avLst>
            <a:gd name="adj" fmla="val 9350"/>
          </a:avLst>
        </a:prstGeom>
        <a:gradFill>
          <a:gsLst>
            <a:gs pos="0">
              <a:schemeClr val="tx1">
                <a:lumMod val="95000"/>
                <a:lumOff val="5000"/>
              </a:schemeClr>
            </a:gs>
            <a:gs pos="100000">
              <a:schemeClr val="tx1">
                <a:lumMod val="85000"/>
                <a:lumOff val="15000"/>
              </a:schemeClr>
            </a:gs>
          </a:gsLst>
          <a:lin ang="3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548640</xdr:colOff>
      <xdr:row>25</xdr:row>
      <xdr:rowOff>152400</xdr:rowOff>
    </xdr:from>
    <xdr:to>
      <xdr:col>14</xdr:col>
      <xdr:colOff>129540</xdr:colOff>
      <xdr:row>38</xdr:row>
      <xdr:rowOff>38100</xdr:rowOff>
    </xdr:to>
    <xdr:sp macro="" textlink="">
      <xdr:nvSpPr>
        <xdr:cNvPr id="66" name="Rectangle: Rounded Corners 65">
          <a:extLst>
            <a:ext uri="{FF2B5EF4-FFF2-40B4-BE49-F238E27FC236}">
              <a16:creationId xmlns:a16="http://schemas.microsoft.com/office/drawing/2014/main" id="{55AD6D20-1D51-629E-AD6E-91BAA18F4C14}"/>
            </a:ext>
          </a:extLst>
        </xdr:cNvPr>
        <xdr:cNvSpPr/>
      </xdr:nvSpPr>
      <xdr:spPr>
        <a:xfrm>
          <a:off x="4815840" y="4724400"/>
          <a:ext cx="3848100" cy="2263140"/>
        </a:xfrm>
        <a:prstGeom prst="roundRect">
          <a:avLst>
            <a:gd name="adj" fmla="val 9350"/>
          </a:avLst>
        </a:prstGeom>
        <a:gradFill>
          <a:gsLst>
            <a:gs pos="0">
              <a:schemeClr val="tx1">
                <a:lumMod val="95000"/>
                <a:lumOff val="5000"/>
              </a:schemeClr>
            </a:gs>
            <a:gs pos="100000">
              <a:schemeClr val="tx1">
                <a:lumMod val="85000"/>
                <a:lumOff val="15000"/>
              </a:schemeClr>
            </a:gs>
          </a:gsLst>
          <a:lin ang="3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220980</xdr:colOff>
      <xdr:row>25</xdr:row>
      <xdr:rowOff>175260</xdr:rowOff>
    </xdr:from>
    <xdr:to>
      <xdr:col>21</xdr:col>
      <xdr:colOff>251460</xdr:colOff>
      <xdr:row>38</xdr:row>
      <xdr:rowOff>60960</xdr:rowOff>
    </xdr:to>
    <xdr:sp macro="" textlink="">
      <xdr:nvSpPr>
        <xdr:cNvPr id="67" name="Rectangle: Rounded Corners 66">
          <a:extLst>
            <a:ext uri="{FF2B5EF4-FFF2-40B4-BE49-F238E27FC236}">
              <a16:creationId xmlns:a16="http://schemas.microsoft.com/office/drawing/2014/main" id="{4996E312-99AA-90E4-8068-4D62C9BA6C10}"/>
            </a:ext>
          </a:extLst>
        </xdr:cNvPr>
        <xdr:cNvSpPr/>
      </xdr:nvSpPr>
      <xdr:spPr>
        <a:xfrm>
          <a:off x="8755380" y="4747260"/>
          <a:ext cx="4297680" cy="2263140"/>
        </a:xfrm>
        <a:prstGeom prst="roundRect">
          <a:avLst>
            <a:gd name="adj" fmla="val 9350"/>
          </a:avLst>
        </a:prstGeom>
        <a:gradFill>
          <a:gsLst>
            <a:gs pos="0">
              <a:schemeClr val="tx1">
                <a:lumMod val="95000"/>
                <a:lumOff val="5000"/>
              </a:schemeClr>
            </a:gs>
            <a:gs pos="100000">
              <a:schemeClr val="tx1">
                <a:lumMod val="85000"/>
                <a:lumOff val="15000"/>
              </a:schemeClr>
            </a:gs>
          </a:gsLst>
          <a:lin ang="3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13</xdr:row>
      <xdr:rowOff>38100</xdr:rowOff>
    </xdr:from>
    <xdr:to>
      <xdr:col>12</xdr:col>
      <xdr:colOff>68580</xdr:colOff>
      <xdr:row>15</xdr:row>
      <xdr:rowOff>45720</xdr:rowOff>
    </xdr:to>
    <xdr:sp macro="" textlink="">
      <xdr:nvSpPr>
        <xdr:cNvPr id="68" name="Rectangle: Rounded Corners 67">
          <a:extLst>
            <a:ext uri="{FF2B5EF4-FFF2-40B4-BE49-F238E27FC236}">
              <a16:creationId xmlns:a16="http://schemas.microsoft.com/office/drawing/2014/main" id="{2CAB007E-E42E-DE18-C35A-89D5F9ECB6D9}"/>
            </a:ext>
          </a:extLst>
        </xdr:cNvPr>
        <xdr:cNvSpPr/>
      </xdr:nvSpPr>
      <xdr:spPr>
        <a:xfrm>
          <a:off x="4914900" y="2415540"/>
          <a:ext cx="2468880" cy="373380"/>
        </a:xfrm>
        <a:prstGeom prst="roundRect">
          <a:avLst/>
        </a:prstGeom>
        <a:gradFill>
          <a:gsLst>
            <a:gs pos="0">
              <a:schemeClr val="tx1">
                <a:lumMod val="95000"/>
                <a:lumOff val="5000"/>
              </a:schemeClr>
            </a:gs>
            <a:gs pos="100000">
              <a:schemeClr val="tx1">
                <a:lumMod val="85000"/>
                <a:lumOff val="1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rial Rounded MT Bold" panose="020F0704030504030204" pitchFamily="34" charset="0"/>
            </a:rPr>
            <a:t>CATEGORY WISE PROFIT</a:t>
          </a:r>
        </a:p>
      </xdr:txBody>
    </xdr:sp>
    <xdr:clientData/>
  </xdr:twoCellAnchor>
  <xdr:twoCellAnchor>
    <xdr:from>
      <xdr:col>15</xdr:col>
      <xdr:colOff>297180</xdr:colOff>
      <xdr:row>13</xdr:row>
      <xdr:rowOff>30480</xdr:rowOff>
    </xdr:from>
    <xdr:to>
      <xdr:col>19</xdr:col>
      <xdr:colOff>327660</xdr:colOff>
      <xdr:row>15</xdr:row>
      <xdr:rowOff>38100</xdr:rowOff>
    </xdr:to>
    <xdr:sp macro="" textlink="">
      <xdr:nvSpPr>
        <xdr:cNvPr id="69" name="Rectangle: Rounded Corners 68">
          <a:extLst>
            <a:ext uri="{FF2B5EF4-FFF2-40B4-BE49-F238E27FC236}">
              <a16:creationId xmlns:a16="http://schemas.microsoft.com/office/drawing/2014/main" id="{482CD45B-B9F1-F116-BDC6-EDCE9DCD28B1}"/>
            </a:ext>
          </a:extLst>
        </xdr:cNvPr>
        <xdr:cNvSpPr/>
      </xdr:nvSpPr>
      <xdr:spPr>
        <a:xfrm>
          <a:off x="9441180" y="2407920"/>
          <a:ext cx="2468880" cy="373380"/>
        </a:xfrm>
        <a:prstGeom prst="roundRect">
          <a:avLst/>
        </a:prstGeom>
        <a:gradFill>
          <a:gsLst>
            <a:gs pos="0">
              <a:schemeClr val="tx1">
                <a:lumMod val="95000"/>
                <a:lumOff val="5000"/>
              </a:schemeClr>
            </a:gs>
            <a:gs pos="100000">
              <a:schemeClr val="tx1">
                <a:lumMod val="85000"/>
                <a:lumOff val="15000"/>
              </a:schemeClr>
            </a:gs>
          </a:gsLst>
          <a:lin ang="9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rial Rounded MT Bold" panose="020F0704030504030204" pitchFamily="34" charset="0"/>
            </a:rPr>
            <a:t>CATEGORY WISE SALES</a:t>
          </a:r>
        </a:p>
      </xdr:txBody>
    </xdr:sp>
    <xdr:clientData/>
  </xdr:twoCellAnchor>
  <xdr:twoCellAnchor>
    <xdr:from>
      <xdr:col>14</xdr:col>
      <xdr:colOff>297180</xdr:colOff>
      <xdr:row>26</xdr:row>
      <xdr:rowOff>15240</xdr:rowOff>
    </xdr:from>
    <xdr:to>
      <xdr:col>18</xdr:col>
      <xdr:colOff>327660</xdr:colOff>
      <xdr:row>28</xdr:row>
      <xdr:rowOff>22860</xdr:rowOff>
    </xdr:to>
    <xdr:sp macro="" textlink="">
      <xdr:nvSpPr>
        <xdr:cNvPr id="70" name="Rectangle: Rounded Corners 69">
          <a:extLst>
            <a:ext uri="{FF2B5EF4-FFF2-40B4-BE49-F238E27FC236}">
              <a16:creationId xmlns:a16="http://schemas.microsoft.com/office/drawing/2014/main" id="{C6715623-A2EA-3CFE-5E7A-B9A8EEDD928B}"/>
            </a:ext>
          </a:extLst>
        </xdr:cNvPr>
        <xdr:cNvSpPr/>
      </xdr:nvSpPr>
      <xdr:spPr>
        <a:xfrm>
          <a:off x="8831580" y="4770120"/>
          <a:ext cx="2468880" cy="373380"/>
        </a:xfrm>
        <a:prstGeom prst="roundRect">
          <a:avLst/>
        </a:prstGeom>
        <a:gradFill>
          <a:gsLst>
            <a:gs pos="0">
              <a:schemeClr val="tx1">
                <a:lumMod val="95000"/>
                <a:lumOff val="5000"/>
              </a:schemeClr>
            </a:gs>
            <a:gs pos="100000">
              <a:schemeClr val="tx1">
                <a:lumMod val="85000"/>
                <a:lumOff val="1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lumMod val="95000"/>
                </a:schemeClr>
              </a:solidFill>
              <a:latin typeface="Arial Rounded MT Bold" panose="020F0704030504030204" pitchFamily="34" charset="0"/>
            </a:rPr>
            <a:t>FILTERS</a:t>
          </a:r>
        </a:p>
      </xdr:txBody>
    </xdr:sp>
    <xdr:clientData/>
  </xdr:twoCellAnchor>
  <xdr:twoCellAnchor>
    <xdr:from>
      <xdr:col>0</xdr:col>
      <xdr:colOff>335280</xdr:colOff>
      <xdr:row>26</xdr:row>
      <xdr:rowOff>22860</xdr:rowOff>
    </xdr:from>
    <xdr:to>
      <xdr:col>4</xdr:col>
      <xdr:colOff>365760</xdr:colOff>
      <xdr:row>28</xdr:row>
      <xdr:rowOff>30480</xdr:rowOff>
    </xdr:to>
    <xdr:sp macro="" textlink="">
      <xdr:nvSpPr>
        <xdr:cNvPr id="71" name="Rectangle: Rounded Corners 70">
          <a:extLst>
            <a:ext uri="{FF2B5EF4-FFF2-40B4-BE49-F238E27FC236}">
              <a16:creationId xmlns:a16="http://schemas.microsoft.com/office/drawing/2014/main" id="{0F542A53-36CE-296C-618D-211CBE2FBE44}"/>
            </a:ext>
          </a:extLst>
        </xdr:cNvPr>
        <xdr:cNvSpPr/>
      </xdr:nvSpPr>
      <xdr:spPr>
        <a:xfrm>
          <a:off x="335280" y="4777740"/>
          <a:ext cx="2468880" cy="373380"/>
        </a:xfrm>
        <a:prstGeom prst="roundRect">
          <a:avLst/>
        </a:prstGeom>
        <a:gradFill>
          <a:gsLst>
            <a:gs pos="0">
              <a:schemeClr val="tx1">
                <a:lumMod val="95000"/>
                <a:lumOff val="5000"/>
              </a:schemeClr>
            </a:gs>
            <a:gs pos="100000">
              <a:schemeClr val="tx1">
                <a:lumMod val="85000"/>
                <a:lumOff val="1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rial Rounded MT Bold" panose="020F0704030504030204" pitchFamily="34" charset="0"/>
            </a:rPr>
            <a:t>SALES BY STATE</a:t>
          </a:r>
        </a:p>
      </xdr:txBody>
    </xdr:sp>
    <xdr:clientData/>
  </xdr:twoCellAnchor>
  <xdr:twoCellAnchor>
    <xdr:from>
      <xdr:col>8</xdr:col>
      <xdr:colOff>53340</xdr:colOff>
      <xdr:row>25</xdr:row>
      <xdr:rowOff>160020</xdr:rowOff>
    </xdr:from>
    <xdr:to>
      <xdr:col>12</xdr:col>
      <xdr:colOff>83820</xdr:colOff>
      <xdr:row>27</xdr:row>
      <xdr:rowOff>167640</xdr:rowOff>
    </xdr:to>
    <xdr:sp macro="" textlink="">
      <xdr:nvSpPr>
        <xdr:cNvPr id="72" name="Rectangle: Rounded Corners 71">
          <a:extLst>
            <a:ext uri="{FF2B5EF4-FFF2-40B4-BE49-F238E27FC236}">
              <a16:creationId xmlns:a16="http://schemas.microsoft.com/office/drawing/2014/main" id="{BC031D09-B99F-7837-C9AA-C234706B5F63}"/>
            </a:ext>
          </a:extLst>
        </xdr:cNvPr>
        <xdr:cNvSpPr/>
      </xdr:nvSpPr>
      <xdr:spPr>
        <a:xfrm>
          <a:off x="4930140" y="4732020"/>
          <a:ext cx="2468880" cy="373380"/>
        </a:xfrm>
        <a:prstGeom prst="roundRect">
          <a:avLst/>
        </a:prstGeom>
        <a:gradFill>
          <a:gsLst>
            <a:gs pos="0">
              <a:schemeClr val="tx1">
                <a:lumMod val="95000"/>
                <a:lumOff val="5000"/>
              </a:schemeClr>
            </a:gs>
            <a:gs pos="100000">
              <a:schemeClr val="tx1">
                <a:lumMod val="85000"/>
                <a:lumOff val="15000"/>
              </a:schemeClr>
            </a:gs>
          </a:gsLst>
          <a:lin ang="7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rial Rounded MT Bold" panose="020F0704030504030204" pitchFamily="34" charset="0"/>
            </a:rPr>
            <a:t>TOP 5 SUB CATEGORY</a:t>
          </a:r>
        </a:p>
      </xdr:txBody>
    </xdr:sp>
    <xdr:clientData/>
  </xdr:twoCellAnchor>
  <xdr:twoCellAnchor>
    <xdr:from>
      <xdr:col>0</xdr:col>
      <xdr:colOff>297180</xdr:colOff>
      <xdr:row>15</xdr:row>
      <xdr:rowOff>15240</xdr:rowOff>
    </xdr:from>
    <xdr:to>
      <xdr:col>7</xdr:col>
      <xdr:colOff>411480</xdr:colOff>
      <xdr:row>25</xdr:row>
      <xdr:rowOff>22860</xdr:rowOff>
    </xdr:to>
    <xdr:graphicFrame macro="">
      <xdr:nvGraphicFramePr>
        <xdr:cNvPr id="73" name="Chart 72">
          <a:extLst>
            <a:ext uri="{FF2B5EF4-FFF2-40B4-BE49-F238E27FC236}">
              <a16:creationId xmlns:a16="http://schemas.microsoft.com/office/drawing/2014/main" id="{2FFCC106-A69B-45CA-82F7-09E7796F9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91440</xdr:colOff>
      <xdr:row>15</xdr:row>
      <xdr:rowOff>53340</xdr:rowOff>
    </xdr:from>
    <xdr:to>
      <xdr:col>15</xdr:col>
      <xdr:colOff>137160</xdr:colOff>
      <xdr:row>25</xdr:row>
      <xdr:rowOff>7620</xdr:rowOff>
    </xdr:to>
    <mc:AlternateContent xmlns:mc="http://schemas.openxmlformats.org/markup-compatibility/2006">
      <mc:Choice xmlns:cx1="http://schemas.microsoft.com/office/drawing/2015/9/8/chartex" Requires="cx1">
        <xdr:graphicFrame macro="">
          <xdr:nvGraphicFramePr>
            <xdr:cNvPr id="74" name="Chart 73">
              <a:extLst>
                <a:ext uri="{FF2B5EF4-FFF2-40B4-BE49-F238E27FC236}">
                  <a16:creationId xmlns:a16="http://schemas.microsoft.com/office/drawing/2014/main" id="{BF7B058A-BE61-4F66-BFE6-4FC95DD671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968240" y="2796540"/>
              <a:ext cx="4312920" cy="1783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320040</xdr:colOff>
      <xdr:row>15</xdr:row>
      <xdr:rowOff>45720</xdr:rowOff>
    </xdr:from>
    <xdr:to>
      <xdr:col>21</xdr:col>
      <xdr:colOff>129540</xdr:colOff>
      <xdr:row>25</xdr:row>
      <xdr:rowOff>60960</xdr:rowOff>
    </xdr:to>
    <xdr:graphicFrame macro="">
      <xdr:nvGraphicFramePr>
        <xdr:cNvPr id="75" name="Chart 74">
          <a:extLst>
            <a:ext uri="{FF2B5EF4-FFF2-40B4-BE49-F238E27FC236}">
              <a16:creationId xmlns:a16="http://schemas.microsoft.com/office/drawing/2014/main" id="{6FA1C2DC-6B95-4E62-87A1-862E29D79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312420</xdr:colOff>
      <xdr:row>27</xdr:row>
      <xdr:rowOff>152400</xdr:rowOff>
    </xdr:from>
    <xdr:to>
      <xdr:col>7</xdr:col>
      <xdr:colOff>350520</xdr:colOff>
      <xdr:row>38</xdr:row>
      <xdr:rowOff>22860</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75E54C31-5E7F-487A-8706-64FB6E4919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12420" y="5090160"/>
              <a:ext cx="4305300" cy="1882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15240</xdr:colOff>
      <xdr:row>28</xdr:row>
      <xdr:rowOff>0</xdr:rowOff>
    </xdr:from>
    <xdr:to>
      <xdr:col>14</xdr:col>
      <xdr:colOff>30480</xdr:colOff>
      <xdr:row>37</xdr:row>
      <xdr:rowOff>137160</xdr:rowOff>
    </xdr:to>
    <xdr:graphicFrame macro="">
      <xdr:nvGraphicFramePr>
        <xdr:cNvPr id="77" name="Chart 76">
          <a:extLst>
            <a:ext uri="{FF2B5EF4-FFF2-40B4-BE49-F238E27FC236}">
              <a16:creationId xmlns:a16="http://schemas.microsoft.com/office/drawing/2014/main" id="{D7135A1C-0D86-4153-9A4F-9FC6CE152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449580</xdr:colOff>
      <xdr:row>28</xdr:row>
      <xdr:rowOff>91441</xdr:rowOff>
    </xdr:from>
    <xdr:to>
      <xdr:col>16</xdr:col>
      <xdr:colOff>175260</xdr:colOff>
      <xdr:row>37</xdr:row>
      <xdr:rowOff>114300</xdr:rowOff>
    </xdr:to>
    <mc:AlternateContent xmlns:mc="http://schemas.openxmlformats.org/markup-compatibility/2006" xmlns:a14="http://schemas.microsoft.com/office/drawing/2010/main">
      <mc:Choice Requires="a14">
        <xdr:graphicFrame macro="">
          <xdr:nvGraphicFramePr>
            <xdr:cNvPr id="78" name="Year 1">
              <a:extLst>
                <a:ext uri="{FF2B5EF4-FFF2-40B4-BE49-F238E27FC236}">
                  <a16:creationId xmlns:a16="http://schemas.microsoft.com/office/drawing/2014/main" id="{292FB6FC-879F-49BB-9DB5-86CF8B5E45C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83980" y="5212081"/>
              <a:ext cx="944880" cy="1668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586740</xdr:colOff>
      <xdr:row>28</xdr:row>
      <xdr:rowOff>68581</xdr:rowOff>
    </xdr:from>
    <xdr:to>
      <xdr:col>21</xdr:col>
      <xdr:colOff>30480</xdr:colOff>
      <xdr:row>37</xdr:row>
      <xdr:rowOff>76200</xdr:rowOff>
    </xdr:to>
    <mc:AlternateContent xmlns:mc="http://schemas.openxmlformats.org/markup-compatibility/2006" xmlns:a14="http://schemas.microsoft.com/office/drawing/2010/main">
      <mc:Choice Requires="a14">
        <xdr:graphicFrame macro="">
          <xdr:nvGraphicFramePr>
            <xdr:cNvPr id="79" name="Segment 1">
              <a:extLst>
                <a:ext uri="{FF2B5EF4-FFF2-40B4-BE49-F238E27FC236}">
                  <a16:creationId xmlns:a16="http://schemas.microsoft.com/office/drawing/2014/main" id="{2B2F9017-2E97-4D14-AD80-D82E87D80E5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559540" y="5189221"/>
              <a:ext cx="1272540" cy="1653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266700</xdr:colOff>
      <xdr:row>28</xdr:row>
      <xdr:rowOff>99061</xdr:rowOff>
    </xdr:from>
    <xdr:to>
      <xdr:col>18</xdr:col>
      <xdr:colOff>464820</xdr:colOff>
      <xdr:row>37</xdr:row>
      <xdr:rowOff>114300</xdr:rowOff>
    </xdr:to>
    <mc:AlternateContent xmlns:mc="http://schemas.openxmlformats.org/markup-compatibility/2006" xmlns:a14="http://schemas.microsoft.com/office/drawing/2010/main">
      <mc:Choice Requires="a14">
        <xdr:graphicFrame macro="">
          <xdr:nvGraphicFramePr>
            <xdr:cNvPr id="80" name="Region 1">
              <a:extLst>
                <a:ext uri="{FF2B5EF4-FFF2-40B4-BE49-F238E27FC236}">
                  <a16:creationId xmlns:a16="http://schemas.microsoft.com/office/drawing/2014/main" id="{22FFCA01-588D-450E-AE09-C9D1695047F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20300" y="5219701"/>
              <a:ext cx="1417320" cy="1661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541020</xdr:colOff>
          <xdr:row>11</xdr:row>
          <xdr:rowOff>7620</xdr:rowOff>
        </xdr:from>
        <xdr:to>
          <xdr:col>3</xdr:col>
          <xdr:colOff>601980</xdr:colOff>
          <xdr:row>12</xdr:row>
          <xdr:rowOff>7620</xdr:rowOff>
        </xdr:to>
        <xdr:pic>
          <xdr:nvPicPr>
            <xdr:cNvPr id="5" name="Picture 4">
              <a:extLst>
                <a:ext uri="{FF2B5EF4-FFF2-40B4-BE49-F238E27FC236}">
                  <a16:creationId xmlns:a16="http://schemas.microsoft.com/office/drawing/2014/main" id="{F63E7D30-7DDA-DCF6-A229-3424435B503A}"/>
                </a:ext>
              </a:extLst>
            </xdr:cNvPr>
            <xdr:cNvPicPr>
              <a:picLocks noChangeAspect="1" noChangeArrowheads="1"/>
              <a:extLst>
                <a:ext uri="{84589F7E-364E-4C9E-8A38-B11213B215E9}">
                  <a14:cameraTool cellRange="'kpi yoy'!$I$9" spid="_x0000_s13490"/>
                </a:ext>
              </a:extLst>
            </xdr:cNvPicPr>
          </xdr:nvPicPr>
          <xdr:blipFill>
            <a:blip xmlns:r="http://schemas.openxmlformats.org/officeDocument/2006/relationships" r:embed="rId11"/>
            <a:srcRect/>
            <a:stretch>
              <a:fillRect/>
            </a:stretch>
          </xdr:blipFill>
          <xdr:spPr bwMode="auto">
            <a:xfrm>
              <a:off x="1760220" y="2019300"/>
              <a:ext cx="6705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541020</xdr:colOff>
          <xdr:row>11</xdr:row>
          <xdr:rowOff>22860</xdr:rowOff>
        </xdr:from>
        <xdr:to>
          <xdr:col>8</xdr:col>
          <xdr:colOff>213360</xdr:colOff>
          <xdr:row>12</xdr:row>
          <xdr:rowOff>22860</xdr:rowOff>
        </xdr:to>
        <xdr:pic>
          <xdr:nvPicPr>
            <xdr:cNvPr id="9" name="Picture 8">
              <a:extLst>
                <a:ext uri="{FF2B5EF4-FFF2-40B4-BE49-F238E27FC236}">
                  <a16:creationId xmlns:a16="http://schemas.microsoft.com/office/drawing/2014/main" id="{A0D58605-6DCA-5AD0-C986-627E48C51782}"/>
                </a:ext>
              </a:extLst>
            </xdr:cNvPr>
            <xdr:cNvPicPr>
              <a:picLocks noChangeAspect="1" noChangeArrowheads="1"/>
              <a:extLst>
                <a:ext uri="{84589F7E-364E-4C9E-8A38-B11213B215E9}">
                  <a14:cameraTool cellRange="'kpi yoy'!$J$9" spid="_x0000_s13491"/>
                </a:ext>
              </a:extLst>
            </xdr:cNvPicPr>
          </xdr:nvPicPr>
          <xdr:blipFill>
            <a:blip xmlns:r="http://schemas.openxmlformats.org/officeDocument/2006/relationships" r:embed="rId12"/>
            <a:srcRect/>
            <a:stretch>
              <a:fillRect/>
            </a:stretch>
          </xdr:blipFill>
          <xdr:spPr bwMode="auto">
            <a:xfrm>
              <a:off x="4198620" y="2034540"/>
              <a:ext cx="89154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83820</xdr:colOff>
          <xdr:row>11</xdr:row>
          <xdr:rowOff>68580</xdr:rowOff>
        </xdr:from>
        <xdr:to>
          <xdr:col>12</xdr:col>
          <xdr:colOff>335280</xdr:colOff>
          <xdr:row>12</xdr:row>
          <xdr:rowOff>68580</xdr:rowOff>
        </xdr:to>
        <xdr:pic>
          <xdr:nvPicPr>
            <xdr:cNvPr id="10" name="Picture 9">
              <a:extLst>
                <a:ext uri="{FF2B5EF4-FFF2-40B4-BE49-F238E27FC236}">
                  <a16:creationId xmlns:a16="http://schemas.microsoft.com/office/drawing/2014/main" id="{C26C1132-4A41-566F-BEFC-6446D9AD7B2C}"/>
                </a:ext>
              </a:extLst>
            </xdr:cNvPr>
            <xdr:cNvPicPr>
              <a:picLocks noChangeAspect="1" noChangeArrowheads="1"/>
              <a:extLst>
                <a:ext uri="{84589F7E-364E-4C9E-8A38-B11213B215E9}">
                  <a14:cameraTool cellRange="'kpi yoy'!$K$9" spid="_x0000_s13492"/>
                </a:ext>
              </a:extLst>
            </xdr:cNvPicPr>
          </xdr:nvPicPr>
          <xdr:blipFill>
            <a:blip xmlns:r="http://schemas.openxmlformats.org/officeDocument/2006/relationships" r:embed="rId13"/>
            <a:srcRect/>
            <a:stretch>
              <a:fillRect/>
            </a:stretch>
          </xdr:blipFill>
          <xdr:spPr bwMode="auto">
            <a:xfrm>
              <a:off x="6789420" y="2080260"/>
              <a:ext cx="8610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236220</xdr:colOff>
          <xdr:row>11</xdr:row>
          <xdr:rowOff>30480</xdr:rowOff>
        </xdr:from>
        <xdr:to>
          <xdr:col>16</xdr:col>
          <xdr:colOff>480060</xdr:colOff>
          <xdr:row>12</xdr:row>
          <xdr:rowOff>30480</xdr:rowOff>
        </xdr:to>
        <xdr:pic>
          <xdr:nvPicPr>
            <xdr:cNvPr id="11" name="Picture 10">
              <a:extLst>
                <a:ext uri="{FF2B5EF4-FFF2-40B4-BE49-F238E27FC236}">
                  <a16:creationId xmlns:a16="http://schemas.microsoft.com/office/drawing/2014/main" id="{A8E2CF85-D0EA-F140-D545-AB05854DA91E}"/>
                </a:ext>
              </a:extLst>
            </xdr:cNvPr>
            <xdr:cNvPicPr>
              <a:picLocks noChangeAspect="1" noChangeArrowheads="1"/>
              <a:extLst>
                <a:ext uri="{84589F7E-364E-4C9E-8A38-B11213B215E9}">
                  <a14:cameraTool cellRange="'kpi yoy'!$L$9" spid="_x0000_s13493"/>
                </a:ext>
              </a:extLst>
            </xdr:cNvPicPr>
          </xdr:nvPicPr>
          <xdr:blipFill>
            <a:blip xmlns:r="http://schemas.openxmlformats.org/officeDocument/2006/relationships" r:embed="rId14"/>
            <a:srcRect/>
            <a:stretch>
              <a:fillRect/>
            </a:stretch>
          </xdr:blipFill>
          <xdr:spPr bwMode="auto">
            <a:xfrm>
              <a:off x="9380220" y="2042160"/>
              <a:ext cx="85344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403860</xdr:colOff>
          <xdr:row>11</xdr:row>
          <xdr:rowOff>53340</xdr:rowOff>
        </xdr:from>
        <xdr:to>
          <xdr:col>21</xdr:col>
          <xdr:colOff>8890</xdr:colOff>
          <xdr:row>12</xdr:row>
          <xdr:rowOff>38100</xdr:rowOff>
        </xdr:to>
        <xdr:pic>
          <xdr:nvPicPr>
            <xdr:cNvPr id="34" name="Picture 33">
              <a:extLst>
                <a:ext uri="{FF2B5EF4-FFF2-40B4-BE49-F238E27FC236}">
                  <a16:creationId xmlns:a16="http://schemas.microsoft.com/office/drawing/2014/main" id="{55449F44-8ABB-A988-3097-93E9E452073C}"/>
                </a:ext>
              </a:extLst>
            </xdr:cNvPr>
            <xdr:cNvPicPr>
              <a:picLocks noChangeAspect="1" noChangeArrowheads="1"/>
              <a:extLst>
                <a:ext uri="{84589F7E-364E-4C9E-8A38-B11213B215E9}">
                  <a14:cameraTool cellRange="'kpi yoy'!$M$9" spid="_x0000_s13494"/>
                </a:ext>
              </a:extLst>
            </xdr:cNvPicPr>
          </xdr:nvPicPr>
          <xdr:blipFill>
            <a:blip xmlns:r="http://schemas.openxmlformats.org/officeDocument/2006/relationships" r:embed="rId15"/>
            <a:srcRect/>
            <a:stretch>
              <a:fillRect/>
            </a:stretch>
          </xdr:blipFill>
          <xdr:spPr bwMode="auto">
            <a:xfrm>
              <a:off x="11986260" y="2065020"/>
              <a:ext cx="824230" cy="1676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UMAR" refreshedDate="45401.630229050927" createdVersion="8" refreshedVersion="8" minRefreshableVersion="3" recordCount="9994" xr:uid="{0F87FC2D-D879-4A1F-A15F-4F7FEFDC55D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5164939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601135-C9C0-45E6-81C8-B199F797B6D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5" firstHeaderRow="0"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5">
    <format dxfId="58">
      <pivotArea collapsedLevelsAreSubtotals="1" fieldPosition="0">
        <references count="1">
          <reference field="22" count="1">
            <x v="1"/>
          </reference>
        </references>
      </pivotArea>
    </format>
    <format dxfId="57">
      <pivotArea collapsedLevelsAreSubtotals="1" fieldPosition="0">
        <references count="1">
          <reference field="22" count="1">
            <x v="2"/>
          </reference>
        </references>
      </pivotArea>
    </format>
    <format dxfId="56">
      <pivotArea collapsedLevelsAreSubtotals="1" fieldPosition="0">
        <references count="1">
          <reference field="22" count="1">
            <x v="3"/>
          </reference>
        </references>
      </pivotArea>
    </format>
    <format dxfId="55">
      <pivotArea collapsedLevelsAreSubtotals="1" fieldPosition="0">
        <references count="1">
          <reference field="22" count="1">
            <x v="4"/>
          </reference>
        </references>
      </pivotArea>
    </format>
    <format dxfId="54">
      <pivotArea collapsedLevelsAreSubtotals="1" fieldPosition="0">
        <references count="1">
          <reference field="22" count="1">
            <x v="5"/>
          </reference>
        </references>
      </pivotArea>
    </format>
    <format dxfId="53">
      <pivotArea collapsedLevelsAreSubtotals="1" fieldPosition="0">
        <references count="1">
          <reference field="22" count="1">
            <x v="6"/>
          </reference>
        </references>
      </pivotArea>
    </format>
    <format dxfId="52">
      <pivotArea collapsedLevelsAreSubtotals="1" fieldPosition="0">
        <references count="1">
          <reference field="22" count="1">
            <x v="7"/>
          </reference>
        </references>
      </pivotArea>
    </format>
    <format dxfId="51">
      <pivotArea collapsedLevelsAreSubtotals="1" fieldPosition="0">
        <references count="1">
          <reference field="22" count="1">
            <x v="8"/>
          </reference>
        </references>
      </pivotArea>
    </format>
    <format dxfId="50">
      <pivotArea collapsedLevelsAreSubtotals="1" fieldPosition="0">
        <references count="1">
          <reference field="22" count="1">
            <x v="9"/>
          </reference>
        </references>
      </pivotArea>
    </format>
    <format dxfId="49">
      <pivotArea collapsedLevelsAreSubtotals="1" fieldPosition="0">
        <references count="1">
          <reference field="22" count="1">
            <x v="10"/>
          </reference>
        </references>
      </pivotArea>
    </format>
    <format dxfId="48">
      <pivotArea collapsedLevelsAreSubtotals="1" fieldPosition="0">
        <references count="1">
          <reference field="22" count="1">
            <x v="11"/>
          </reference>
        </references>
      </pivotArea>
    </format>
    <format dxfId="47">
      <pivotArea collapsedLevelsAreSubtotals="1" fieldPosition="0">
        <references count="1">
          <reference field="22" count="1">
            <x v="12"/>
          </reference>
        </references>
      </pivotArea>
    </format>
    <format dxfId="46">
      <pivotArea field="22" type="button" dataOnly="0" labelOnly="1" outline="0" axis="axisRow" fieldPosition="0"/>
    </format>
    <format dxfId="45">
      <pivotArea dataOnly="0" labelOnly="1" outline="0" fieldPosition="0">
        <references count="1">
          <reference field="4294967294" count="2">
            <x v="0"/>
            <x v="1"/>
          </reference>
        </references>
      </pivotArea>
    </format>
    <format dxfId="44">
      <pivotArea dataOnly="0" grandRow="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807A34-9247-4AFF-8B92-584E4A472CA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i>
    <i>
      <x v="2"/>
    </i>
    <i t="grand">
      <x/>
    </i>
  </rowItems>
  <colItems count="1">
    <i/>
  </colItems>
  <dataFields count="1">
    <dataField name="Sum of Profit" fld="21" baseField="0" baseItem="0"/>
  </dataFields>
  <formats count="4">
    <format dxfId="41">
      <pivotArea field="15" type="button" dataOnly="0" labelOnly="1" outline="0" axis="axisRow" fieldPosition="0"/>
    </format>
    <format dxfId="40">
      <pivotArea dataOnly="0" labelOnly="1" outline="0" axis="axisValues" fieldPosition="0"/>
    </format>
    <format dxfId="39">
      <pivotArea grandRow="1" outline="0" collapsedLevelsAreSubtotals="1" fieldPosition="0"/>
    </format>
    <format dxfId="38">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130452-3A88-4551-9A76-2DCC2412A90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7C4E0C-4CF3-453F-B8BB-3232D3ECD05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7">
    <i>
      <x v="1"/>
    </i>
    <i>
      <x v="3"/>
    </i>
    <i>
      <x v="4"/>
    </i>
    <i>
      <x v="24"/>
    </i>
    <i>
      <x v="29"/>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6E7CFA-6D4D-4C53-B719-8096BAEB214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9"/>
    </i>
    <i>
      <x v="1"/>
    </i>
    <i>
      <x v="13"/>
    </i>
    <i>
      <x v="16"/>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D79558-87E1-4BE5-B697-70E81D1F1E24}"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5"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3">
    <field x="22"/>
    <field x="3"/>
    <field x="1"/>
  </rowFields>
  <rowItems count="12">
    <i>
      <x v="1"/>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481F1A-8497-4804-AD6D-07FB0F2A397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5"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3">
    <field x="22"/>
    <field x="3"/>
    <field x="1"/>
  </rowFields>
  <rowItems count="12">
    <i>
      <x v="1"/>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AFDB98-78D4-4F1E-ABBB-89B350FE342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5"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ED2B44-7C1E-4F36-9402-ED0082D65CC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5"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7FB025-3CED-4D19-9779-3BE3CE535F4E}"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5" firstHeaderRow="1"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F53B5F-C46F-4DF1-9A27-9F4935ADAEEE}"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rowHeaderCaption="order">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CC3794-76FC-4A7C-95F3-0C604F509649}" sourceName="Year">
  <pivotTables>
    <pivotTable tabId="7" name="PivotTable4"/>
    <pivotTable tabId="3" name="PivotTable1"/>
    <pivotTable tabId="11" name="PivotTable10"/>
    <pivotTable tabId="11" name="PivotTable11"/>
    <pivotTable tabId="11" name="PivotTable12"/>
    <pivotTable tabId="11" name="PivotTable8"/>
    <pivotTable tabId="11" name="PivotTable9"/>
    <pivotTable tabId="9" name="PivotTable6"/>
    <pivotTable tabId="8" name="PivotTable5"/>
    <pivotTable tabId="10" name="PivotTable7"/>
  </pivotTables>
  <data>
    <tabular pivotCacheId="1516493988">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2F4EF02-84A8-45A7-8F2D-8FEC6BB15F76}" sourceName="Segment">
  <pivotTables>
    <pivotTable tabId="7" name="PivotTable4"/>
    <pivotTable tabId="3" name="PivotTable1"/>
    <pivotTable tabId="11" name="PivotTable10"/>
    <pivotTable tabId="11" name="PivotTable11"/>
    <pivotTable tabId="11" name="PivotTable12"/>
    <pivotTable tabId="11" name="PivotTable8"/>
    <pivotTable tabId="11" name="PivotTable9"/>
    <pivotTable tabId="9" name="PivotTable6"/>
    <pivotTable tabId="8" name="PivotTable5"/>
    <pivotTable tabId="10" name="PivotTable7"/>
  </pivotTables>
  <data>
    <tabular pivotCacheId="1516493988">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46B895-473A-4BA4-8825-42B0BBFD47A4}" sourceName="Region">
  <pivotTables>
    <pivotTable tabId="7" name="PivotTable4"/>
    <pivotTable tabId="3" name="PivotTable1"/>
    <pivotTable tabId="11" name="PivotTable10"/>
    <pivotTable tabId="11" name="PivotTable11"/>
    <pivotTable tabId="11" name="PivotTable12"/>
    <pivotTable tabId="11" name="PivotTable8"/>
    <pivotTable tabId="11" name="PivotTable9"/>
    <pivotTable tabId="9" name="PivotTable6"/>
    <pivotTable tabId="8" name="PivotTable5"/>
    <pivotTable tabId="10" name="PivotTable7"/>
  </pivotTables>
  <data>
    <tabular pivotCacheId="1516493988">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F2B3245-C509-4747-AFCE-1DDC121ACB85}" cache="Slicer_Year" caption="Year" rowHeight="234950"/>
  <slicer name="Segment" xr10:uid="{20CAABD1-3AB6-4AFA-8DE0-0A7B7BF4F0E9}" cache="Slicer_Segment" caption="Segment" rowHeight="234950"/>
  <slicer name="Region" xr10:uid="{E8D69BFA-5A3D-45F0-A129-581DE738F50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B7785EF-1C60-42E6-844C-7A81012CED76}" cache="Slicer_Year" caption="Year" style="ab" rowHeight="234950"/>
  <slicer name="Segment 1" xr10:uid="{DBD1A98A-D23D-49C1-B270-B42FDC35E990}" cache="Slicer_Segment" caption="Segment" style="ab" rowHeight="234950"/>
  <slicer name="Region 1" xr10:uid="{B077BC8F-BE16-4539-A618-557CFE1DC1FB}"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2EC778-01C7-4346-9553-B21626C53610}" name="Table2" displayName="Table2" ref="A1:V2122" totalsRowShown="0">
  <autoFilter ref="A1:V2122" xr:uid="{0C2EC778-01C7-4346-9553-B21626C53610}"/>
  <tableColumns count="22">
    <tableColumn id="1" xr3:uid="{946D8B79-1686-44A7-9F6D-2C599ECD3A59}" name="Row ID"/>
    <tableColumn id="2" xr3:uid="{FAA0A414-5873-49FE-BFFC-02F7E7F2D50C}" name="Order ID"/>
    <tableColumn id="3" xr3:uid="{E6FB2120-3E01-4B10-95EB-C4CDE7BE36C9}" name="Year"/>
    <tableColumn id="4" xr3:uid="{AD37499C-3715-4866-9E31-BE797DA91DEE}" name="Order Date" dataDxfId="43"/>
    <tableColumn id="5" xr3:uid="{02F075A5-91A7-4D04-9326-4731DF14EDDC}" name="Ship Date" dataDxfId="42"/>
    <tableColumn id="6" xr3:uid="{5E614737-4067-4E77-8A9B-343893F0E9C4}" name="Ship Mode"/>
    <tableColumn id="7" xr3:uid="{C6239D8B-AF33-48E8-8531-5CC45AFAF2B9}" name="Customer ID"/>
    <tableColumn id="8" xr3:uid="{6AC13B3E-5E2F-44C4-BC2A-53D1226A9921}" name="Customer Name"/>
    <tableColumn id="9" xr3:uid="{B4C1AB39-1B31-408E-A3BE-8594204514D7}" name="Segment"/>
    <tableColumn id="10" xr3:uid="{8921C392-B1DC-4E41-A3A5-71D154387F51}" name="Country"/>
    <tableColumn id="11" xr3:uid="{9D124124-7282-4436-97DC-753D2A6CCC07}" name="City"/>
    <tableColumn id="12" xr3:uid="{B42407BD-4779-4D11-830A-A19D4F03BB21}" name="State"/>
    <tableColumn id="13" xr3:uid="{A49ED588-E4A8-4C8A-A6D8-3150B7DFD294}" name="Postal Code"/>
    <tableColumn id="14" xr3:uid="{A5C5F5AD-F085-448A-A96B-63296C04EEE0}" name="Region"/>
    <tableColumn id="15" xr3:uid="{54EC386E-AE38-4D21-9CDC-691DC3CEC95A}" name="Product ID"/>
    <tableColumn id="16" xr3:uid="{F41C7EAB-14E1-443B-BE72-1684067751BA}" name="Category"/>
    <tableColumn id="17" xr3:uid="{0F0C3587-AFD6-4A33-94EE-FBFBE9013E1A}" name="Sub-Category"/>
    <tableColumn id="18" xr3:uid="{33A99D79-F3EF-4D7B-AF89-FF2C1BA1AB77}" name="Product Name"/>
    <tableColumn id="19" xr3:uid="{1953FB27-CEAC-4592-AE0B-41A329DE5C73}" name="Sales"/>
    <tableColumn id="20" xr3:uid="{CCAFC29D-0227-44B1-A034-D30811068598}" name="Quantity"/>
    <tableColumn id="21" xr3:uid="{5B979024-9F2F-408E-911B-02643D854B6A}" name="Discount"/>
    <tableColumn id="22" xr3:uid="{F9B69A83-6E5E-451E-94F9-CC388568B774}"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9FB72-3979-4F38-8B40-073A669FEC8A}">
  <dimension ref="A3:C15"/>
  <sheetViews>
    <sheetView workbookViewId="0">
      <selection activeCell="A15" sqref="A4:A15"/>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2" t="s">
        <v>10932</v>
      </c>
      <c r="B3" s="12" t="s">
        <v>10947</v>
      </c>
      <c r="C3" s="13" t="s">
        <v>10948</v>
      </c>
    </row>
    <row r="4" spans="1:3" x14ac:dyDescent="0.3">
      <c r="A4" s="7" t="s">
        <v>10936</v>
      </c>
      <c r="B4" s="10">
        <v>248.76399999999998</v>
      </c>
      <c r="C4" s="11">
        <v>55.01959999999999</v>
      </c>
    </row>
    <row r="5" spans="1:3" x14ac:dyDescent="0.3">
      <c r="A5" s="7" t="s">
        <v>10937</v>
      </c>
      <c r="B5" s="10">
        <v>1696.4720000000002</v>
      </c>
      <c r="C5" s="11">
        <v>234.41349999999989</v>
      </c>
    </row>
    <row r="6" spans="1:3" x14ac:dyDescent="0.3">
      <c r="A6" s="7" t="s">
        <v>10938</v>
      </c>
      <c r="B6" s="10">
        <v>1185.19</v>
      </c>
      <c r="C6" s="11">
        <v>70.459700000000083</v>
      </c>
    </row>
    <row r="7" spans="1:3" x14ac:dyDescent="0.3">
      <c r="A7" s="7" t="s">
        <v>10939</v>
      </c>
      <c r="B7" s="10">
        <v>893.05600000000004</v>
      </c>
      <c r="C7" s="11">
        <v>135.18199999999999</v>
      </c>
    </row>
    <row r="8" spans="1:3" x14ac:dyDescent="0.3">
      <c r="A8" s="7" t="s">
        <v>10940</v>
      </c>
      <c r="B8" s="10">
        <v>112.76400000000001</v>
      </c>
      <c r="C8" s="11">
        <v>21.388600000000011</v>
      </c>
    </row>
    <row r="9" spans="1:3" x14ac:dyDescent="0.3">
      <c r="A9" s="7" t="s">
        <v>10941</v>
      </c>
      <c r="B9" s="10">
        <v>22.847999999999999</v>
      </c>
      <c r="C9" s="11">
        <v>7.4255999999999993</v>
      </c>
    </row>
    <row r="10" spans="1:3" x14ac:dyDescent="0.3">
      <c r="A10" s="7" t="s">
        <v>10942</v>
      </c>
      <c r="B10" s="10">
        <v>2370.8040000000001</v>
      </c>
      <c r="C10" s="11">
        <v>-5.8150000000000759</v>
      </c>
    </row>
    <row r="11" spans="1:3" x14ac:dyDescent="0.3">
      <c r="A11" s="7" t="s">
        <v>10943</v>
      </c>
      <c r="B11" s="10">
        <v>1427.3879999999999</v>
      </c>
      <c r="C11" s="11">
        <v>275.66149999999993</v>
      </c>
    </row>
    <row r="12" spans="1:3" x14ac:dyDescent="0.3">
      <c r="A12" s="7" t="s">
        <v>10944</v>
      </c>
      <c r="B12" s="10">
        <v>2635.3119999999999</v>
      </c>
      <c r="C12" s="11">
        <v>558.47199999999987</v>
      </c>
    </row>
    <row r="13" spans="1:3" x14ac:dyDescent="0.3">
      <c r="A13" s="7" t="s">
        <v>10945</v>
      </c>
      <c r="B13" s="10">
        <v>2760.2539999999999</v>
      </c>
      <c r="C13" s="11">
        <v>470.98050000000001</v>
      </c>
    </row>
    <row r="14" spans="1:3" x14ac:dyDescent="0.3">
      <c r="A14" s="7" t="s">
        <v>10946</v>
      </c>
      <c r="B14" s="10">
        <v>7125.9999999999991</v>
      </c>
      <c r="C14" s="11">
        <v>950.88059999999996</v>
      </c>
    </row>
    <row r="15" spans="1:3" x14ac:dyDescent="0.3">
      <c r="A15" s="14" t="s">
        <v>10933</v>
      </c>
      <c r="B15" s="35">
        <v>20478.851999999999</v>
      </c>
      <c r="C15" s="36">
        <v>2774.0685999999996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DAF86-4943-449A-85CA-2755E8974A22}">
  <dimension ref="A1:V2122"/>
  <sheetViews>
    <sheetView topLeftCell="A413" workbookViewId="0">
      <selection activeCell="A2" sqref="A2:V2122"/>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8">
        <v>41587</v>
      </c>
      <c r="E2" s="18">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8">
        <v>41587</v>
      </c>
      <c r="E3" s="18">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3">
      <c r="A4">
        <v>9991</v>
      </c>
      <c r="B4" t="s">
        <v>10930</v>
      </c>
      <c r="C4">
        <v>2014</v>
      </c>
      <c r="D4" s="18">
        <v>41697</v>
      </c>
      <c r="E4" s="18">
        <v>41702</v>
      </c>
      <c r="F4" t="s">
        <v>50</v>
      </c>
      <c r="G4" t="s">
        <v>643</v>
      </c>
      <c r="H4" t="s">
        <v>644</v>
      </c>
      <c r="I4" t="s">
        <v>26</v>
      </c>
      <c r="J4" t="s">
        <v>27</v>
      </c>
      <c r="K4" t="s">
        <v>1711</v>
      </c>
      <c r="L4" t="s">
        <v>43</v>
      </c>
      <c r="M4">
        <v>92627</v>
      </c>
      <c r="N4" t="s">
        <v>44</v>
      </c>
      <c r="O4" t="s">
        <v>8503</v>
      </c>
      <c r="P4" t="s">
        <v>32</v>
      </c>
      <c r="Q4" t="s">
        <v>65</v>
      </c>
      <c r="R4" t="s">
        <v>8504</v>
      </c>
      <c r="S4">
        <v>91.96</v>
      </c>
      <c r="T4">
        <v>2</v>
      </c>
      <c r="U4">
        <v>0</v>
      </c>
      <c r="V4">
        <v>15.633199999999988</v>
      </c>
    </row>
    <row r="5" spans="1:22" x14ac:dyDescent="0.3">
      <c r="A5">
        <v>4</v>
      </c>
      <c r="B5" t="s">
        <v>49</v>
      </c>
      <c r="C5">
        <v>2012</v>
      </c>
      <c r="D5" s="18">
        <v>41193</v>
      </c>
      <c r="E5" s="18">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
      <c r="A6">
        <v>9990</v>
      </c>
      <c r="B6" t="s">
        <v>10929</v>
      </c>
      <c r="C6">
        <v>2011</v>
      </c>
      <c r="D6" s="18">
        <v>40565</v>
      </c>
      <c r="E6" s="18">
        <v>40567</v>
      </c>
      <c r="F6" t="s">
        <v>23</v>
      </c>
      <c r="G6" t="s">
        <v>4047</v>
      </c>
      <c r="H6" t="s">
        <v>4048</v>
      </c>
      <c r="I6" t="s">
        <v>26</v>
      </c>
      <c r="J6" t="s">
        <v>27</v>
      </c>
      <c r="K6" t="s">
        <v>1419</v>
      </c>
      <c r="L6" t="s">
        <v>54</v>
      </c>
      <c r="M6">
        <v>33180</v>
      </c>
      <c r="N6" t="s">
        <v>30</v>
      </c>
      <c r="O6" t="s">
        <v>4694</v>
      </c>
      <c r="P6" t="s">
        <v>32</v>
      </c>
      <c r="Q6" t="s">
        <v>65</v>
      </c>
      <c r="R6" t="s">
        <v>4695</v>
      </c>
      <c r="S6">
        <v>25.248000000000001</v>
      </c>
      <c r="T6">
        <v>3</v>
      </c>
      <c r="U6">
        <v>0.2</v>
      </c>
      <c r="V6">
        <v>4.1027999999999993</v>
      </c>
    </row>
    <row r="7" spans="1:22" x14ac:dyDescent="0.3">
      <c r="A7">
        <v>6</v>
      </c>
      <c r="B7" t="s">
        <v>61</v>
      </c>
      <c r="C7">
        <v>2011</v>
      </c>
      <c r="D7" s="18">
        <v>40703</v>
      </c>
      <c r="E7" s="18">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9981</v>
      </c>
      <c r="B8" t="s">
        <v>10923</v>
      </c>
      <c r="C8">
        <v>2012</v>
      </c>
      <c r="D8" s="18">
        <v>41158</v>
      </c>
      <c r="E8" s="18">
        <v>41161</v>
      </c>
      <c r="F8" t="s">
        <v>23</v>
      </c>
      <c r="G8" t="s">
        <v>4348</v>
      </c>
      <c r="H8" t="s">
        <v>4349</v>
      </c>
      <c r="I8" t="s">
        <v>26</v>
      </c>
      <c r="J8" t="s">
        <v>27</v>
      </c>
      <c r="K8" t="s">
        <v>4268</v>
      </c>
      <c r="L8" t="s">
        <v>736</v>
      </c>
      <c r="M8">
        <v>70506</v>
      </c>
      <c r="N8" t="s">
        <v>30</v>
      </c>
      <c r="O8" t="s">
        <v>3822</v>
      </c>
      <c r="P8" t="s">
        <v>32</v>
      </c>
      <c r="Q8" t="s">
        <v>56</v>
      </c>
      <c r="R8" t="s">
        <v>3274</v>
      </c>
      <c r="S8">
        <v>85.98</v>
      </c>
      <c r="T8">
        <v>1</v>
      </c>
      <c r="U8">
        <v>0</v>
      </c>
      <c r="V8">
        <v>22.354800000000004</v>
      </c>
    </row>
    <row r="9" spans="1:22" x14ac:dyDescent="0.3">
      <c r="A9">
        <v>9965</v>
      </c>
      <c r="B9" t="s">
        <v>10918</v>
      </c>
      <c r="C9">
        <v>2013</v>
      </c>
      <c r="D9" s="18">
        <v>41614</v>
      </c>
      <c r="E9" s="18">
        <v>41619</v>
      </c>
      <c r="F9" t="s">
        <v>23</v>
      </c>
      <c r="G9" t="s">
        <v>9874</v>
      </c>
      <c r="H9" t="s">
        <v>9875</v>
      </c>
      <c r="I9" t="s">
        <v>41</v>
      </c>
      <c r="J9" t="s">
        <v>27</v>
      </c>
      <c r="K9" t="s">
        <v>606</v>
      </c>
      <c r="L9" t="s">
        <v>245</v>
      </c>
      <c r="M9">
        <v>19711</v>
      </c>
      <c r="N9" t="s">
        <v>148</v>
      </c>
      <c r="O9" t="s">
        <v>1110</v>
      </c>
      <c r="P9" t="s">
        <v>32</v>
      </c>
      <c r="Q9" t="s">
        <v>65</v>
      </c>
      <c r="R9" t="s">
        <v>1111</v>
      </c>
      <c r="S9">
        <v>13.4</v>
      </c>
      <c r="T9">
        <v>1</v>
      </c>
      <c r="U9">
        <v>0</v>
      </c>
      <c r="V9">
        <v>6.4319999999999995</v>
      </c>
    </row>
    <row r="10" spans="1:22" x14ac:dyDescent="0.3">
      <c r="A10">
        <v>9963</v>
      </c>
      <c r="B10" t="s">
        <v>10916</v>
      </c>
      <c r="C10">
        <v>2012</v>
      </c>
      <c r="D10" s="18">
        <v>40987</v>
      </c>
      <c r="E10" s="18">
        <v>40990</v>
      </c>
      <c r="F10" t="s">
        <v>188</v>
      </c>
      <c r="G10" t="s">
        <v>3991</v>
      </c>
      <c r="H10" t="s">
        <v>3992</v>
      </c>
      <c r="I10" t="s">
        <v>102</v>
      </c>
      <c r="J10" t="s">
        <v>27</v>
      </c>
      <c r="K10" t="s">
        <v>184</v>
      </c>
      <c r="L10" t="s">
        <v>104</v>
      </c>
      <c r="M10">
        <v>77041</v>
      </c>
      <c r="N10" t="s">
        <v>105</v>
      </c>
      <c r="O10" t="s">
        <v>7052</v>
      </c>
      <c r="P10" t="s">
        <v>32</v>
      </c>
      <c r="Q10" t="s">
        <v>33</v>
      </c>
      <c r="R10" t="s">
        <v>7053</v>
      </c>
      <c r="S10">
        <v>383.46559999999994</v>
      </c>
      <c r="T10">
        <v>4</v>
      </c>
      <c r="U10">
        <v>0.32</v>
      </c>
      <c r="V10">
        <v>-67.670400000000001</v>
      </c>
    </row>
    <row r="11" spans="1:22" x14ac:dyDescent="0.3">
      <c r="A11">
        <v>9956</v>
      </c>
      <c r="B11" t="s">
        <v>10912</v>
      </c>
      <c r="C11">
        <v>2012</v>
      </c>
      <c r="D11" s="18">
        <v>41257</v>
      </c>
      <c r="E11" s="18">
        <v>41259</v>
      </c>
      <c r="F11" t="s">
        <v>23</v>
      </c>
      <c r="G11" t="s">
        <v>6798</v>
      </c>
      <c r="H11" t="s">
        <v>6799</v>
      </c>
      <c r="I11" t="s">
        <v>41</v>
      </c>
      <c r="J11" t="s">
        <v>27</v>
      </c>
      <c r="K11" t="s">
        <v>42</v>
      </c>
      <c r="L11" t="s">
        <v>43</v>
      </c>
      <c r="M11">
        <v>90045</v>
      </c>
      <c r="N11" t="s">
        <v>44</v>
      </c>
      <c r="O11" t="s">
        <v>3817</v>
      </c>
      <c r="P11" t="s">
        <v>32</v>
      </c>
      <c r="Q11" t="s">
        <v>56</v>
      </c>
      <c r="R11" t="s">
        <v>3818</v>
      </c>
      <c r="S11">
        <v>273.56799999999998</v>
      </c>
      <c r="T11">
        <v>2</v>
      </c>
      <c r="U11">
        <v>0.2</v>
      </c>
      <c r="V11">
        <v>10.258800000000008</v>
      </c>
    </row>
    <row r="12" spans="1:22" x14ac:dyDescent="0.3">
      <c r="A12">
        <v>11</v>
      </c>
      <c r="B12" t="s">
        <v>61</v>
      </c>
      <c r="C12">
        <v>2011</v>
      </c>
      <c r="D12" s="18">
        <v>40703</v>
      </c>
      <c r="E12" s="18">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9948</v>
      </c>
      <c r="B13" t="s">
        <v>10911</v>
      </c>
      <c r="C13">
        <v>2014</v>
      </c>
      <c r="D13" s="18">
        <v>41792</v>
      </c>
      <c r="E13" s="18">
        <v>41794</v>
      </c>
      <c r="F13" t="s">
        <v>23</v>
      </c>
      <c r="G13" t="s">
        <v>2507</v>
      </c>
      <c r="H13" t="s">
        <v>2508</v>
      </c>
      <c r="I13" t="s">
        <v>41</v>
      </c>
      <c r="J13" t="s">
        <v>27</v>
      </c>
      <c r="K13" t="s">
        <v>4374</v>
      </c>
      <c r="L13" t="s">
        <v>254</v>
      </c>
      <c r="M13">
        <v>46203</v>
      </c>
      <c r="N13" t="s">
        <v>105</v>
      </c>
      <c r="O13" t="s">
        <v>2436</v>
      </c>
      <c r="P13" t="s">
        <v>32</v>
      </c>
      <c r="Q13" t="s">
        <v>36</v>
      </c>
      <c r="R13" t="s">
        <v>2437</v>
      </c>
      <c r="S13">
        <v>1925.88</v>
      </c>
      <c r="T13">
        <v>6</v>
      </c>
      <c r="U13">
        <v>0</v>
      </c>
      <c r="V13">
        <v>539.24639999999999</v>
      </c>
    </row>
    <row r="14" spans="1:22" x14ac:dyDescent="0.3">
      <c r="A14">
        <v>9939</v>
      </c>
      <c r="B14" t="s">
        <v>10906</v>
      </c>
      <c r="C14">
        <v>2013</v>
      </c>
      <c r="D14" s="18">
        <v>41621</v>
      </c>
      <c r="E14" s="18">
        <v>41626</v>
      </c>
      <c r="F14" t="s">
        <v>50</v>
      </c>
      <c r="G14" t="s">
        <v>3094</v>
      </c>
      <c r="H14" t="s">
        <v>3095</v>
      </c>
      <c r="I14" t="s">
        <v>41</v>
      </c>
      <c r="J14" t="s">
        <v>27</v>
      </c>
      <c r="K14" t="s">
        <v>266</v>
      </c>
      <c r="L14" t="s">
        <v>267</v>
      </c>
      <c r="M14">
        <v>10009</v>
      </c>
      <c r="N14" t="s">
        <v>148</v>
      </c>
      <c r="O14" t="s">
        <v>1714</v>
      </c>
      <c r="P14" t="s">
        <v>32</v>
      </c>
      <c r="Q14" t="s">
        <v>65</v>
      </c>
      <c r="R14" t="s">
        <v>8143</v>
      </c>
      <c r="S14">
        <v>60.35</v>
      </c>
      <c r="T14">
        <v>5</v>
      </c>
      <c r="U14">
        <v>0</v>
      </c>
      <c r="V14">
        <v>19.915500000000002</v>
      </c>
    </row>
    <row r="15" spans="1:22" x14ac:dyDescent="0.3">
      <c r="A15">
        <v>9938</v>
      </c>
      <c r="B15" t="s">
        <v>10905</v>
      </c>
      <c r="C15">
        <v>2013</v>
      </c>
      <c r="D15" s="18">
        <v>41429</v>
      </c>
      <c r="E15" s="18">
        <v>41432</v>
      </c>
      <c r="F15" t="s">
        <v>23</v>
      </c>
      <c r="G15" t="s">
        <v>2407</v>
      </c>
      <c r="H15" t="s">
        <v>2408</v>
      </c>
      <c r="I15" t="s">
        <v>41</v>
      </c>
      <c r="J15" t="s">
        <v>27</v>
      </c>
      <c r="K15" t="s">
        <v>42</v>
      </c>
      <c r="L15" t="s">
        <v>43</v>
      </c>
      <c r="M15">
        <v>90049</v>
      </c>
      <c r="N15" t="s">
        <v>44</v>
      </c>
      <c r="O15" t="s">
        <v>3806</v>
      </c>
      <c r="P15" t="s">
        <v>32</v>
      </c>
      <c r="Q15" t="s">
        <v>56</v>
      </c>
      <c r="R15" t="s">
        <v>3807</v>
      </c>
      <c r="S15">
        <v>71.088000000000008</v>
      </c>
      <c r="T15">
        <v>2</v>
      </c>
      <c r="U15">
        <v>0.2</v>
      </c>
      <c r="V15">
        <v>-1.7772000000000041</v>
      </c>
    </row>
    <row r="16" spans="1:22" x14ac:dyDescent="0.3">
      <c r="A16">
        <v>9932</v>
      </c>
      <c r="B16" t="s">
        <v>10899</v>
      </c>
      <c r="C16">
        <v>2012</v>
      </c>
      <c r="D16" s="18">
        <v>41226</v>
      </c>
      <c r="E16" s="18">
        <v>41230</v>
      </c>
      <c r="F16" t="s">
        <v>50</v>
      </c>
      <c r="G16" t="s">
        <v>1430</v>
      </c>
      <c r="H16" t="s">
        <v>1431</v>
      </c>
      <c r="I16" t="s">
        <v>26</v>
      </c>
      <c r="J16" t="s">
        <v>27</v>
      </c>
      <c r="K16" t="s">
        <v>4898</v>
      </c>
      <c r="L16" t="s">
        <v>43</v>
      </c>
      <c r="M16">
        <v>92404</v>
      </c>
      <c r="N16" t="s">
        <v>44</v>
      </c>
      <c r="O16" t="s">
        <v>5658</v>
      </c>
      <c r="P16" t="s">
        <v>32</v>
      </c>
      <c r="Q16" t="s">
        <v>33</v>
      </c>
      <c r="R16" t="s">
        <v>5659</v>
      </c>
      <c r="S16">
        <v>683.33199999999999</v>
      </c>
      <c r="T16">
        <v>4</v>
      </c>
      <c r="U16">
        <v>0.15</v>
      </c>
      <c r="V16">
        <v>-40.196000000000055</v>
      </c>
    </row>
    <row r="17" spans="1:22" x14ac:dyDescent="0.3">
      <c r="A17">
        <v>9929</v>
      </c>
      <c r="B17" t="s">
        <v>10898</v>
      </c>
      <c r="C17">
        <v>2013</v>
      </c>
      <c r="D17" s="18">
        <v>41522</v>
      </c>
      <c r="E17" s="18">
        <v>41522</v>
      </c>
      <c r="F17" t="s">
        <v>1290</v>
      </c>
      <c r="G17" t="s">
        <v>9099</v>
      </c>
      <c r="H17" t="s">
        <v>9100</v>
      </c>
      <c r="I17" t="s">
        <v>26</v>
      </c>
      <c r="J17" t="s">
        <v>27</v>
      </c>
      <c r="K17" t="s">
        <v>127</v>
      </c>
      <c r="L17" t="s">
        <v>43</v>
      </c>
      <c r="M17">
        <v>94122</v>
      </c>
      <c r="N17" t="s">
        <v>44</v>
      </c>
      <c r="O17" t="s">
        <v>347</v>
      </c>
      <c r="P17" t="s">
        <v>32</v>
      </c>
      <c r="Q17" t="s">
        <v>65</v>
      </c>
      <c r="R17" t="s">
        <v>348</v>
      </c>
      <c r="S17">
        <v>24.27</v>
      </c>
      <c r="T17">
        <v>3</v>
      </c>
      <c r="U17">
        <v>0</v>
      </c>
      <c r="V17">
        <v>8.7371999999999996</v>
      </c>
    </row>
    <row r="18" spans="1:22" x14ac:dyDescent="0.3">
      <c r="A18">
        <v>9920</v>
      </c>
      <c r="B18" t="s">
        <v>10894</v>
      </c>
      <c r="C18">
        <v>2013</v>
      </c>
      <c r="D18" s="18">
        <v>41349</v>
      </c>
      <c r="E18" s="18">
        <v>41353</v>
      </c>
      <c r="F18" t="s">
        <v>50</v>
      </c>
      <c r="G18" t="s">
        <v>4193</v>
      </c>
      <c r="H18" t="s">
        <v>4194</v>
      </c>
      <c r="I18" t="s">
        <v>41</v>
      </c>
      <c r="J18" t="s">
        <v>27</v>
      </c>
      <c r="K18" t="s">
        <v>10498</v>
      </c>
      <c r="L18" t="s">
        <v>104</v>
      </c>
      <c r="M18">
        <v>77803</v>
      </c>
      <c r="N18" t="s">
        <v>105</v>
      </c>
      <c r="O18" t="s">
        <v>384</v>
      </c>
      <c r="P18" t="s">
        <v>32</v>
      </c>
      <c r="Q18" t="s">
        <v>36</v>
      </c>
      <c r="R18" t="s">
        <v>385</v>
      </c>
      <c r="S18">
        <v>528.42999999999995</v>
      </c>
      <c r="T18">
        <v>5</v>
      </c>
      <c r="U18">
        <v>0.3</v>
      </c>
      <c r="V18">
        <v>-143.43099999999998</v>
      </c>
    </row>
    <row r="19" spans="1:22" x14ac:dyDescent="0.3">
      <c r="A19">
        <v>9918</v>
      </c>
      <c r="B19" t="s">
        <v>10892</v>
      </c>
      <c r="C19">
        <v>2014</v>
      </c>
      <c r="D19" s="18">
        <v>41669</v>
      </c>
      <c r="E19" s="18">
        <v>41671</v>
      </c>
      <c r="F19" t="s">
        <v>23</v>
      </c>
      <c r="G19" t="s">
        <v>5452</v>
      </c>
      <c r="H19" t="s">
        <v>5453</v>
      </c>
      <c r="I19" t="s">
        <v>26</v>
      </c>
      <c r="J19" t="s">
        <v>27</v>
      </c>
      <c r="K19" t="s">
        <v>5178</v>
      </c>
      <c r="L19" t="s">
        <v>489</v>
      </c>
      <c r="M19">
        <v>52302</v>
      </c>
      <c r="N19" t="s">
        <v>105</v>
      </c>
      <c r="O19" t="s">
        <v>2045</v>
      </c>
      <c r="P19" t="s">
        <v>32</v>
      </c>
      <c r="Q19" t="s">
        <v>65</v>
      </c>
      <c r="R19" t="s">
        <v>2046</v>
      </c>
      <c r="S19">
        <v>14.91</v>
      </c>
      <c r="T19">
        <v>3</v>
      </c>
      <c r="U19">
        <v>0</v>
      </c>
      <c r="V19">
        <v>4.6220999999999997</v>
      </c>
    </row>
    <row r="20" spans="1:22" x14ac:dyDescent="0.3">
      <c r="A20">
        <v>9913</v>
      </c>
      <c r="B20" t="s">
        <v>10891</v>
      </c>
      <c r="C20">
        <v>2012</v>
      </c>
      <c r="D20" s="18">
        <v>41192</v>
      </c>
      <c r="E20" s="18">
        <v>41194</v>
      </c>
      <c r="F20" t="s">
        <v>188</v>
      </c>
      <c r="G20" t="s">
        <v>3953</v>
      </c>
      <c r="H20" t="s">
        <v>3954</v>
      </c>
      <c r="I20" t="s">
        <v>41</v>
      </c>
      <c r="J20" t="s">
        <v>27</v>
      </c>
      <c r="K20" t="s">
        <v>8303</v>
      </c>
      <c r="L20" t="s">
        <v>43</v>
      </c>
      <c r="M20">
        <v>93101</v>
      </c>
      <c r="N20" t="s">
        <v>44</v>
      </c>
      <c r="O20" t="s">
        <v>5396</v>
      </c>
      <c r="P20" t="s">
        <v>32</v>
      </c>
      <c r="Q20" t="s">
        <v>36</v>
      </c>
      <c r="R20" t="s">
        <v>5397</v>
      </c>
      <c r="S20">
        <v>362.13599999999997</v>
      </c>
      <c r="T20">
        <v>3</v>
      </c>
      <c r="U20">
        <v>0.2</v>
      </c>
      <c r="V20">
        <v>-54.320399999999978</v>
      </c>
    </row>
    <row r="21" spans="1:22" x14ac:dyDescent="0.3">
      <c r="A21">
        <v>9910</v>
      </c>
      <c r="B21" t="s">
        <v>10889</v>
      </c>
      <c r="C21">
        <v>2012</v>
      </c>
      <c r="D21" s="18">
        <v>41165</v>
      </c>
      <c r="E21" s="18">
        <v>41167</v>
      </c>
      <c r="F21" t="s">
        <v>188</v>
      </c>
      <c r="G21" t="s">
        <v>5632</v>
      </c>
      <c r="H21" t="s">
        <v>5633</v>
      </c>
      <c r="I21" t="s">
        <v>41</v>
      </c>
      <c r="J21" t="s">
        <v>27</v>
      </c>
      <c r="K21" t="s">
        <v>1883</v>
      </c>
      <c r="L21" t="s">
        <v>43</v>
      </c>
      <c r="M21">
        <v>92804</v>
      </c>
      <c r="N21" t="s">
        <v>44</v>
      </c>
      <c r="O21" t="s">
        <v>3696</v>
      </c>
      <c r="P21" t="s">
        <v>32</v>
      </c>
      <c r="Q21" t="s">
        <v>65</v>
      </c>
      <c r="R21" t="s">
        <v>3697</v>
      </c>
      <c r="S21">
        <v>44.67</v>
      </c>
      <c r="T21">
        <v>3</v>
      </c>
      <c r="U21">
        <v>0</v>
      </c>
      <c r="V21">
        <v>12.060900000000002</v>
      </c>
    </row>
    <row r="22" spans="1:22" x14ac:dyDescent="0.3">
      <c r="A22">
        <v>9909</v>
      </c>
      <c r="B22" t="s">
        <v>10889</v>
      </c>
      <c r="C22">
        <v>2012</v>
      </c>
      <c r="D22" s="18">
        <v>41165</v>
      </c>
      <c r="E22" s="18">
        <v>41167</v>
      </c>
      <c r="F22" t="s">
        <v>188</v>
      </c>
      <c r="G22" t="s">
        <v>5632</v>
      </c>
      <c r="H22" t="s">
        <v>5633</v>
      </c>
      <c r="I22" t="s">
        <v>41</v>
      </c>
      <c r="J22" t="s">
        <v>27</v>
      </c>
      <c r="K22" t="s">
        <v>1883</v>
      </c>
      <c r="L22" t="s">
        <v>43</v>
      </c>
      <c r="M22">
        <v>92804</v>
      </c>
      <c r="N22" t="s">
        <v>44</v>
      </c>
      <c r="O22" t="s">
        <v>6288</v>
      </c>
      <c r="P22" t="s">
        <v>32</v>
      </c>
      <c r="Q22" t="s">
        <v>65</v>
      </c>
      <c r="R22" t="s">
        <v>6289</v>
      </c>
      <c r="S22">
        <v>207.35</v>
      </c>
      <c r="T22">
        <v>5</v>
      </c>
      <c r="U22">
        <v>0</v>
      </c>
      <c r="V22">
        <v>24.881999999999991</v>
      </c>
    </row>
    <row r="23" spans="1:22" x14ac:dyDescent="0.3">
      <c r="A23">
        <v>9908</v>
      </c>
      <c r="B23" t="s">
        <v>10889</v>
      </c>
      <c r="C23">
        <v>2012</v>
      </c>
      <c r="D23" s="18">
        <v>41165</v>
      </c>
      <c r="E23" s="18">
        <v>41167</v>
      </c>
      <c r="F23" t="s">
        <v>188</v>
      </c>
      <c r="G23" t="s">
        <v>5632</v>
      </c>
      <c r="H23" t="s">
        <v>5633</v>
      </c>
      <c r="I23" t="s">
        <v>41</v>
      </c>
      <c r="J23" t="s">
        <v>27</v>
      </c>
      <c r="K23" t="s">
        <v>1883</v>
      </c>
      <c r="L23" t="s">
        <v>43</v>
      </c>
      <c r="M23">
        <v>92804</v>
      </c>
      <c r="N23" t="s">
        <v>44</v>
      </c>
      <c r="O23" t="s">
        <v>4730</v>
      </c>
      <c r="P23" t="s">
        <v>32</v>
      </c>
      <c r="Q23" t="s">
        <v>36</v>
      </c>
      <c r="R23" t="s">
        <v>4731</v>
      </c>
      <c r="S23">
        <v>717.72</v>
      </c>
      <c r="T23">
        <v>3</v>
      </c>
      <c r="U23">
        <v>0.2</v>
      </c>
      <c r="V23">
        <v>71.77200000000002</v>
      </c>
    </row>
    <row r="24" spans="1:22" x14ac:dyDescent="0.3">
      <c r="A24">
        <v>9906</v>
      </c>
      <c r="B24" t="s">
        <v>10889</v>
      </c>
      <c r="C24">
        <v>2012</v>
      </c>
      <c r="D24" s="18">
        <v>41165</v>
      </c>
      <c r="E24" s="18">
        <v>41167</v>
      </c>
      <c r="F24" t="s">
        <v>188</v>
      </c>
      <c r="G24" t="s">
        <v>5632</v>
      </c>
      <c r="H24" t="s">
        <v>5633</v>
      </c>
      <c r="I24" t="s">
        <v>41</v>
      </c>
      <c r="J24" t="s">
        <v>27</v>
      </c>
      <c r="K24" t="s">
        <v>1883</v>
      </c>
      <c r="L24" t="s">
        <v>43</v>
      </c>
      <c r="M24">
        <v>92804</v>
      </c>
      <c r="N24" t="s">
        <v>44</v>
      </c>
      <c r="O24" t="s">
        <v>4628</v>
      </c>
      <c r="P24" t="s">
        <v>32</v>
      </c>
      <c r="Q24" t="s">
        <v>65</v>
      </c>
      <c r="R24" t="s">
        <v>4629</v>
      </c>
      <c r="S24">
        <v>131.88</v>
      </c>
      <c r="T24">
        <v>7</v>
      </c>
      <c r="U24">
        <v>0</v>
      </c>
      <c r="V24">
        <v>55.389600000000002</v>
      </c>
    </row>
    <row r="25" spans="1:22" x14ac:dyDescent="0.3">
      <c r="A25">
        <v>24</v>
      </c>
      <c r="B25" t="s">
        <v>143</v>
      </c>
      <c r="C25">
        <v>2014</v>
      </c>
      <c r="D25" s="18">
        <v>41837</v>
      </c>
      <c r="E25" s="18">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
      <c r="A26">
        <v>25</v>
      </c>
      <c r="B26" t="s">
        <v>151</v>
      </c>
      <c r="C26">
        <v>2012</v>
      </c>
      <c r="D26" s="18">
        <v>41177</v>
      </c>
      <c r="E26" s="18">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
      <c r="A27">
        <v>9904</v>
      </c>
      <c r="B27" t="s">
        <v>10888</v>
      </c>
      <c r="C27">
        <v>2011</v>
      </c>
      <c r="D27" s="18">
        <v>40859</v>
      </c>
      <c r="E27" s="18">
        <v>40865</v>
      </c>
      <c r="F27" t="s">
        <v>50</v>
      </c>
      <c r="G27" t="s">
        <v>251</v>
      </c>
      <c r="H27" t="s">
        <v>252</v>
      </c>
      <c r="I27" t="s">
        <v>26</v>
      </c>
      <c r="J27" t="s">
        <v>27</v>
      </c>
      <c r="K27" t="s">
        <v>4214</v>
      </c>
      <c r="L27" t="s">
        <v>104</v>
      </c>
      <c r="M27">
        <v>75007</v>
      </c>
      <c r="N27" t="s">
        <v>105</v>
      </c>
      <c r="O27" t="s">
        <v>5684</v>
      </c>
      <c r="P27" t="s">
        <v>32</v>
      </c>
      <c r="Q27" t="s">
        <v>65</v>
      </c>
      <c r="R27" t="s">
        <v>5685</v>
      </c>
      <c r="S27">
        <v>25.128000000000004</v>
      </c>
      <c r="T27">
        <v>3</v>
      </c>
      <c r="U27">
        <v>0.6</v>
      </c>
      <c r="V27">
        <v>-6.9101999999999997</v>
      </c>
    </row>
    <row r="28" spans="1:22" x14ac:dyDescent="0.3">
      <c r="A28">
        <v>9902</v>
      </c>
      <c r="B28" t="s">
        <v>10887</v>
      </c>
      <c r="C28">
        <v>2014</v>
      </c>
      <c r="D28" s="18">
        <v>41873</v>
      </c>
      <c r="E28" s="18">
        <v>41877</v>
      </c>
      <c r="F28" t="s">
        <v>50</v>
      </c>
      <c r="G28" t="s">
        <v>10593</v>
      </c>
      <c r="H28" t="s">
        <v>10594</v>
      </c>
      <c r="I28" t="s">
        <v>26</v>
      </c>
      <c r="J28" t="s">
        <v>27</v>
      </c>
      <c r="K28" t="s">
        <v>1473</v>
      </c>
      <c r="L28" t="s">
        <v>457</v>
      </c>
      <c r="M28">
        <v>80027</v>
      </c>
      <c r="N28" t="s">
        <v>44</v>
      </c>
      <c r="O28" t="s">
        <v>4745</v>
      </c>
      <c r="P28" t="s">
        <v>32</v>
      </c>
      <c r="Q28" t="s">
        <v>65</v>
      </c>
      <c r="R28" t="s">
        <v>4746</v>
      </c>
      <c r="S28">
        <v>22.752000000000002</v>
      </c>
      <c r="T28">
        <v>3</v>
      </c>
      <c r="U28">
        <v>0.2</v>
      </c>
      <c r="V28">
        <v>7.1099999999999994</v>
      </c>
    </row>
    <row r="29" spans="1:22" x14ac:dyDescent="0.3">
      <c r="A29">
        <v>28</v>
      </c>
      <c r="B29" t="s">
        <v>163</v>
      </c>
      <c r="C29">
        <v>2012</v>
      </c>
      <c r="D29" s="18">
        <v>41169</v>
      </c>
      <c r="E29" s="18">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
      <c r="A30">
        <v>9900</v>
      </c>
      <c r="B30" t="s">
        <v>10886</v>
      </c>
      <c r="C30">
        <v>2011</v>
      </c>
      <c r="D30" s="18">
        <v>40630</v>
      </c>
      <c r="E30" s="18">
        <v>40636</v>
      </c>
      <c r="F30" t="s">
        <v>50</v>
      </c>
      <c r="G30" t="s">
        <v>4082</v>
      </c>
      <c r="H30" t="s">
        <v>4083</v>
      </c>
      <c r="I30" t="s">
        <v>102</v>
      </c>
      <c r="J30" t="s">
        <v>27</v>
      </c>
      <c r="K30" t="s">
        <v>318</v>
      </c>
      <c r="L30" t="s">
        <v>498</v>
      </c>
      <c r="M30">
        <v>45503</v>
      </c>
      <c r="N30" t="s">
        <v>148</v>
      </c>
      <c r="O30" t="s">
        <v>2318</v>
      </c>
      <c r="P30" t="s">
        <v>32</v>
      </c>
      <c r="Q30" t="s">
        <v>56</v>
      </c>
      <c r="R30" t="s">
        <v>2319</v>
      </c>
      <c r="S30">
        <v>330.58800000000002</v>
      </c>
      <c r="T30">
        <v>1</v>
      </c>
      <c r="U30">
        <v>0.4</v>
      </c>
      <c r="V30">
        <v>-143.25480000000002</v>
      </c>
    </row>
    <row r="31" spans="1:22" x14ac:dyDescent="0.3">
      <c r="A31">
        <v>30</v>
      </c>
      <c r="B31" t="s">
        <v>163</v>
      </c>
      <c r="C31">
        <v>2012</v>
      </c>
      <c r="D31" s="18">
        <v>41169</v>
      </c>
      <c r="E31" s="18">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
      <c r="A32">
        <v>9899</v>
      </c>
      <c r="B32" t="s">
        <v>10885</v>
      </c>
      <c r="C32">
        <v>2013</v>
      </c>
      <c r="D32" s="18">
        <v>41432</v>
      </c>
      <c r="E32" s="18">
        <v>41436</v>
      </c>
      <c r="F32" t="s">
        <v>50</v>
      </c>
      <c r="G32" t="s">
        <v>3647</v>
      </c>
      <c r="H32" t="s">
        <v>3648</v>
      </c>
      <c r="I32" t="s">
        <v>26</v>
      </c>
      <c r="J32" t="s">
        <v>27</v>
      </c>
      <c r="K32" t="s">
        <v>746</v>
      </c>
      <c r="L32" t="s">
        <v>498</v>
      </c>
      <c r="M32">
        <v>45014</v>
      </c>
      <c r="N32" t="s">
        <v>148</v>
      </c>
      <c r="O32" t="s">
        <v>7823</v>
      </c>
      <c r="P32" t="s">
        <v>32</v>
      </c>
      <c r="Q32" t="s">
        <v>65</v>
      </c>
      <c r="R32" t="s">
        <v>7824</v>
      </c>
      <c r="S32">
        <v>82.64</v>
      </c>
      <c r="T32">
        <v>2</v>
      </c>
      <c r="U32">
        <v>0.2</v>
      </c>
      <c r="V32">
        <v>0</v>
      </c>
    </row>
    <row r="33" spans="1:22" x14ac:dyDescent="0.3">
      <c r="A33">
        <v>9898</v>
      </c>
      <c r="B33" t="s">
        <v>10885</v>
      </c>
      <c r="C33">
        <v>2013</v>
      </c>
      <c r="D33" s="18">
        <v>41432</v>
      </c>
      <c r="E33" s="18">
        <v>41436</v>
      </c>
      <c r="F33" t="s">
        <v>50</v>
      </c>
      <c r="G33" t="s">
        <v>3647</v>
      </c>
      <c r="H33" t="s">
        <v>3648</v>
      </c>
      <c r="I33" t="s">
        <v>26</v>
      </c>
      <c r="J33" t="s">
        <v>27</v>
      </c>
      <c r="K33" t="s">
        <v>746</v>
      </c>
      <c r="L33" t="s">
        <v>498</v>
      </c>
      <c r="M33">
        <v>45014</v>
      </c>
      <c r="N33" t="s">
        <v>148</v>
      </c>
      <c r="O33" t="s">
        <v>2433</v>
      </c>
      <c r="P33" t="s">
        <v>32</v>
      </c>
      <c r="Q33" t="s">
        <v>65</v>
      </c>
      <c r="R33" t="s">
        <v>2434</v>
      </c>
      <c r="S33">
        <v>466.32000000000005</v>
      </c>
      <c r="T33">
        <v>3</v>
      </c>
      <c r="U33">
        <v>0.2</v>
      </c>
      <c r="V33">
        <v>34.97399999999999</v>
      </c>
    </row>
    <row r="34" spans="1:22" x14ac:dyDescent="0.3">
      <c r="A34">
        <v>9895</v>
      </c>
      <c r="B34" t="s">
        <v>10882</v>
      </c>
      <c r="C34">
        <v>2013</v>
      </c>
      <c r="D34" s="18">
        <v>41481</v>
      </c>
      <c r="E34" s="18">
        <v>41484</v>
      </c>
      <c r="F34" t="s">
        <v>23</v>
      </c>
      <c r="G34" t="s">
        <v>584</v>
      </c>
      <c r="H34" t="s">
        <v>585</v>
      </c>
      <c r="I34" t="s">
        <v>41</v>
      </c>
      <c r="J34" t="s">
        <v>27</v>
      </c>
      <c r="K34" t="s">
        <v>2548</v>
      </c>
      <c r="L34" t="s">
        <v>114</v>
      </c>
      <c r="M34">
        <v>53209</v>
      </c>
      <c r="N34" t="s">
        <v>105</v>
      </c>
      <c r="O34" t="s">
        <v>1138</v>
      </c>
      <c r="P34" t="s">
        <v>32</v>
      </c>
      <c r="Q34" t="s">
        <v>65</v>
      </c>
      <c r="R34" t="s">
        <v>1139</v>
      </c>
      <c r="S34">
        <v>95.199999999999989</v>
      </c>
      <c r="T34">
        <v>5</v>
      </c>
      <c r="U34">
        <v>0</v>
      </c>
      <c r="V34">
        <v>27.60799999999999</v>
      </c>
    </row>
    <row r="35" spans="1:22" x14ac:dyDescent="0.3">
      <c r="A35">
        <v>9894</v>
      </c>
      <c r="B35" t="s">
        <v>10882</v>
      </c>
      <c r="C35">
        <v>2013</v>
      </c>
      <c r="D35" s="18">
        <v>41481</v>
      </c>
      <c r="E35" s="18">
        <v>41484</v>
      </c>
      <c r="F35" t="s">
        <v>23</v>
      </c>
      <c r="G35" t="s">
        <v>584</v>
      </c>
      <c r="H35" t="s">
        <v>585</v>
      </c>
      <c r="I35" t="s">
        <v>41</v>
      </c>
      <c r="J35" t="s">
        <v>27</v>
      </c>
      <c r="K35" t="s">
        <v>2548</v>
      </c>
      <c r="L35" t="s">
        <v>114</v>
      </c>
      <c r="M35">
        <v>53209</v>
      </c>
      <c r="N35" t="s">
        <v>105</v>
      </c>
      <c r="O35" t="s">
        <v>7951</v>
      </c>
      <c r="P35" t="s">
        <v>32</v>
      </c>
      <c r="Q35" t="s">
        <v>36</v>
      </c>
      <c r="R35" t="s">
        <v>7952</v>
      </c>
      <c r="S35">
        <v>403.56</v>
      </c>
      <c r="T35">
        <v>4</v>
      </c>
      <c r="U35">
        <v>0</v>
      </c>
      <c r="V35">
        <v>96.854399999999998</v>
      </c>
    </row>
    <row r="36" spans="1:22" x14ac:dyDescent="0.3">
      <c r="A36">
        <v>9880</v>
      </c>
      <c r="B36" t="s">
        <v>10874</v>
      </c>
      <c r="C36">
        <v>2013</v>
      </c>
      <c r="D36" s="18">
        <v>41508</v>
      </c>
      <c r="E36" s="18">
        <v>41512</v>
      </c>
      <c r="F36" t="s">
        <v>50</v>
      </c>
      <c r="G36" t="s">
        <v>2266</v>
      </c>
      <c r="H36" t="s">
        <v>2267</v>
      </c>
      <c r="I36" t="s">
        <v>26</v>
      </c>
      <c r="J36" t="s">
        <v>27</v>
      </c>
      <c r="K36" t="s">
        <v>266</v>
      </c>
      <c r="L36" t="s">
        <v>267</v>
      </c>
      <c r="M36">
        <v>10035</v>
      </c>
      <c r="N36" t="s">
        <v>148</v>
      </c>
      <c r="O36" t="s">
        <v>3741</v>
      </c>
      <c r="P36" t="s">
        <v>32</v>
      </c>
      <c r="Q36" t="s">
        <v>36</v>
      </c>
      <c r="R36" t="s">
        <v>3742</v>
      </c>
      <c r="S36">
        <v>573.17399999999998</v>
      </c>
      <c r="T36">
        <v>7</v>
      </c>
      <c r="U36">
        <v>0.1</v>
      </c>
      <c r="V36">
        <v>63.685999999999979</v>
      </c>
    </row>
    <row r="37" spans="1:22" x14ac:dyDescent="0.3">
      <c r="A37">
        <v>9869</v>
      </c>
      <c r="B37" t="s">
        <v>10867</v>
      </c>
      <c r="C37">
        <v>2011</v>
      </c>
      <c r="D37" s="18">
        <v>40848</v>
      </c>
      <c r="E37" s="18">
        <v>40850</v>
      </c>
      <c r="F37" t="s">
        <v>188</v>
      </c>
      <c r="G37" t="s">
        <v>895</v>
      </c>
      <c r="H37" t="s">
        <v>896</v>
      </c>
      <c r="I37" t="s">
        <v>41</v>
      </c>
      <c r="J37" t="s">
        <v>27</v>
      </c>
      <c r="K37" t="s">
        <v>10868</v>
      </c>
      <c r="L37" t="s">
        <v>498</v>
      </c>
      <c r="M37">
        <v>45040</v>
      </c>
      <c r="N37" t="s">
        <v>148</v>
      </c>
      <c r="O37" t="s">
        <v>2307</v>
      </c>
      <c r="P37" t="s">
        <v>32</v>
      </c>
      <c r="Q37" t="s">
        <v>65</v>
      </c>
      <c r="R37" t="s">
        <v>2308</v>
      </c>
      <c r="S37">
        <v>68.703999999999994</v>
      </c>
      <c r="T37">
        <v>2</v>
      </c>
      <c r="U37">
        <v>0.2</v>
      </c>
      <c r="V37">
        <v>16.317200000000003</v>
      </c>
    </row>
    <row r="38" spans="1:22" x14ac:dyDescent="0.3">
      <c r="A38">
        <v>37</v>
      </c>
      <c r="B38" t="s">
        <v>187</v>
      </c>
      <c r="C38">
        <v>2013</v>
      </c>
      <c r="D38" s="18">
        <v>41617</v>
      </c>
      <c r="E38" s="18">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
      <c r="A39">
        <v>9866</v>
      </c>
      <c r="B39" t="s">
        <v>10865</v>
      </c>
      <c r="C39">
        <v>2014</v>
      </c>
      <c r="D39" s="18">
        <v>41654</v>
      </c>
      <c r="E39" s="18">
        <v>41660</v>
      </c>
      <c r="F39" t="s">
        <v>50</v>
      </c>
      <c r="G39" t="s">
        <v>3044</v>
      </c>
      <c r="H39" t="s">
        <v>3045</v>
      </c>
      <c r="I39" t="s">
        <v>102</v>
      </c>
      <c r="J39" t="s">
        <v>27</v>
      </c>
      <c r="K39" t="s">
        <v>1464</v>
      </c>
      <c r="L39" t="s">
        <v>254</v>
      </c>
      <c r="M39">
        <v>47374</v>
      </c>
      <c r="N39" t="s">
        <v>105</v>
      </c>
      <c r="O39" t="s">
        <v>4745</v>
      </c>
      <c r="P39" t="s">
        <v>32</v>
      </c>
      <c r="Q39" t="s">
        <v>65</v>
      </c>
      <c r="R39" t="s">
        <v>4746</v>
      </c>
      <c r="S39">
        <v>18.96</v>
      </c>
      <c r="T39">
        <v>2</v>
      </c>
      <c r="U39">
        <v>0</v>
      </c>
      <c r="V39">
        <v>8.532</v>
      </c>
    </row>
    <row r="40" spans="1:22" x14ac:dyDescent="0.3">
      <c r="A40">
        <v>39</v>
      </c>
      <c r="B40" t="s">
        <v>196</v>
      </c>
      <c r="C40">
        <v>2012</v>
      </c>
      <c r="D40" s="18">
        <v>41270</v>
      </c>
      <c r="E40" s="18">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18">
        <v>41270</v>
      </c>
      <c r="E41" s="18">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9858</v>
      </c>
      <c r="B42" t="s">
        <v>10864</v>
      </c>
      <c r="C42">
        <v>2012</v>
      </c>
      <c r="D42" s="18">
        <v>40994</v>
      </c>
      <c r="E42" s="18">
        <v>40998</v>
      </c>
      <c r="F42" t="s">
        <v>50</v>
      </c>
      <c r="G42" t="s">
        <v>1923</v>
      </c>
      <c r="H42" t="s">
        <v>1924</v>
      </c>
      <c r="I42" t="s">
        <v>41</v>
      </c>
      <c r="J42" t="s">
        <v>27</v>
      </c>
      <c r="K42" t="s">
        <v>95</v>
      </c>
      <c r="L42" t="s">
        <v>96</v>
      </c>
      <c r="M42">
        <v>98103</v>
      </c>
      <c r="N42" t="s">
        <v>44</v>
      </c>
      <c r="O42" t="s">
        <v>1601</v>
      </c>
      <c r="P42" t="s">
        <v>32</v>
      </c>
      <c r="Q42" t="s">
        <v>56</v>
      </c>
      <c r="R42" t="s">
        <v>1602</v>
      </c>
      <c r="S42">
        <v>3393.68</v>
      </c>
      <c r="T42">
        <v>8</v>
      </c>
      <c r="U42">
        <v>0</v>
      </c>
      <c r="V42">
        <v>610.86239999999998</v>
      </c>
    </row>
    <row r="43" spans="1:22" x14ac:dyDescent="0.3">
      <c r="A43">
        <v>9855</v>
      </c>
      <c r="B43" t="s">
        <v>10862</v>
      </c>
      <c r="C43">
        <v>2014</v>
      </c>
      <c r="D43" s="18">
        <v>41810</v>
      </c>
      <c r="E43" s="18">
        <v>41814</v>
      </c>
      <c r="F43" t="s">
        <v>50</v>
      </c>
      <c r="G43" t="s">
        <v>5921</v>
      </c>
      <c r="H43" t="s">
        <v>5922</v>
      </c>
      <c r="I43" t="s">
        <v>26</v>
      </c>
      <c r="J43" t="s">
        <v>27</v>
      </c>
      <c r="K43" t="s">
        <v>127</v>
      </c>
      <c r="L43" t="s">
        <v>43</v>
      </c>
      <c r="M43">
        <v>94109</v>
      </c>
      <c r="N43" t="s">
        <v>44</v>
      </c>
      <c r="O43" t="s">
        <v>7026</v>
      </c>
      <c r="P43" t="s">
        <v>32</v>
      </c>
      <c r="Q43" t="s">
        <v>65</v>
      </c>
      <c r="R43" t="s">
        <v>7027</v>
      </c>
      <c r="S43">
        <v>50.32</v>
      </c>
      <c r="T43">
        <v>4</v>
      </c>
      <c r="U43">
        <v>0</v>
      </c>
      <c r="V43">
        <v>21.134400000000003</v>
      </c>
    </row>
    <row r="44" spans="1:22" x14ac:dyDescent="0.3">
      <c r="A44">
        <v>9854</v>
      </c>
      <c r="B44" t="s">
        <v>10861</v>
      </c>
      <c r="C44">
        <v>2013</v>
      </c>
      <c r="D44" s="18">
        <v>41397</v>
      </c>
      <c r="E44" s="18">
        <v>41401</v>
      </c>
      <c r="F44" t="s">
        <v>50</v>
      </c>
      <c r="G44" t="s">
        <v>4764</v>
      </c>
      <c r="H44" t="s">
        <v>4765</v>
      </c>
      <c r="I44" t="s">
        <v>41</v>
      </c>
      <c r="J44" t="s">
        <v>27</v>
      </c>
      <c r="K44" t="s">
        <v>266</v>
      </c>
      <c r="L44" t="s">
        <v>267</v>
      </c>
      <c r="M44">
        <v>10009</v>
      </c>
      <c r="N44" t="s">
        <v>148</v>
      </c>
      <c r="O44" t="s">
        <v>2307</v>
      </c>
      <c r="P44" t="s">
        <v>32</v>
      </c>
      <c r="Q44" t="s">
        <v>65</v>
      </c>
      <c r="R44" t="s">
        <v>2308</v>
      </c>
      <c r="S44">
        <v>214.7</v>
      </c>
      <c r="T44">
        <v>5</v>
      </c>
      <c r="U44">
        <v>0</v>
      </c>
      <c r="V44">
        <v>83.733000000000004</v>
      </c>
    </row>
    <row r="45" spans="1:22" x14ac:dyDescent="0.3">
      <c r="A45">
        <v>9851</v>
      </c>
      <c r="B45" t="s">
        <v>10861</v>
      </c>
      <c r="C45">
        <v>2013</v>
      </c>
      <c r="D45" s="18">
        <v>41397</v>
      </c>
      <c r="E45" s="18">
        <v>41401</v>
      </c>
      <c r="F45" t="s">
        <v>50</v>
      </c>
      <c r="G45" t="s">
        <v>4764</v>
      </c>
      <c r="H45" t="s">
        <v>4765</v>
      </c>
      <c r="I45" t="s">
        <v>41</v>
      </c>
      <c r="J45" t="s">
        <v>27</v>
      </c>
      <c r="K45" t="s">
        <v>266</v>
      </c>
      <c r="L45" t="s">
        <v>267</v>
      </c>
      <c r="M45">
        <v>10009</v>
      </c>
      <c r="N45" t="s">
        <v>148</v>
      </c>
      <c r="O45" t="s">
        <v>2111</v>
      </c>
      <c r="P45" t="s">
        <v>32</v>
      </c>
      <c r="Q45" t="s">
        <v>65</v>
      </c>
      <c r="R45" t="s">
        <v>2112</v>
      </c>
      <c r="S45">
        <v>12.56</v>
      </c>
      <c r="T45">
        <v>2</v>
      </c>
      <c r="U45">
        <v>0</v>
      </c>
      <c r="V45">
        <v>4.0191999999999997</v>
      </c>
    </row>
    <row r="46" spans="1:22" x14ac:dyDescent="0.3">
      <c r="A46">
        <v>9848</v>
      </c>
      <c r="B46" t="s">
        <v>10859</v>
      </c>
      <c r="C46">
        <v>2014</v>
      </c>
      <c r="D46" s="18">
        <v>41885</v>
      </c>
      <c r="E46" s="18">
        <v>41887</v>
      </c>
      <c r="F46" t="s">
        <v>23</v>
      </c>
      <c r="G46" t="s">
        <v>8228</v>
      </c>
      <c r="H46" t="s">
        <v>8229</v>
      </c>
      <c r="I46" t="s">
        <v>102</v>
      </c>
      <c r="J46" t="s">
        <v>27</v>
      </c>
      <c r="K46" t="s">
        <v>42</v>
      </c>
      <c r="L46" t="s">
        <v>43</v>
      </c>
      <c r="M46">
        <v>90008</v>
      </c>
      <c r="N46" t="s">
        <v>44</v>
      </c>
      <c r="O46" t="s">
        <v>2905</v>
      </c>
      <c r="P46" t="s">
        <v>32</v>
      </c>
      <c r="Q46" t="s">
        <v>65</v>
      </c>
      <c r="R46" t="s">
        <v>2906</v>
      </c>
      <c r="S46">
        <v>511.5</v>
      </c>
      <c r="T46">
        <v>5</v>
      </c>
      <c r="U46">
        <v>0</v>
      </c>
      <c r="V46">
        <v>132.99</v>
      </c>
    </row>
    <row r="47" spans="1:22" x14ac:dyDescent="0.3">
      <c r="A47">
        <v>9845</v>
      </c>
      <c r="B47" t="s">
        <v>10858</v>
      </c>
      <c r="C47">
        <v>2011</v>
      </c>
      <c r="D47" s="18">
        <v>40697</v>
      </c>
      <c r="E47" s="18">
        <v>40700</v>
      </c>
      <c r="F47" t="s">
        <v>188</v>
      </c>
      <c r="G47" t="s">
        <v>6272</v>
      </c>
      <c r="H47" t="s">
        <v>6273</v>
      </c>
      <c r="I47" t="s">
        <v>26</v>
      </c>
      <c r="J47" t="s">
        <v>27</v>
      </c>
      <c r="K47" t="s">
        <v>357</v>
      </c>
      <c r="L47" t="s">
        <v>211</v>
      </c>
      <c r="M47">
        <v>62521</v>
      </c>
      <c r="N47" t="s">
        <v>105</v>
      </c>
      <c r="O47" t="s">
        <v>1954</v>
      </c>
      <c r="P47" t="s">
        <v>32</v>
      </c>
      <c r="Q47" t="s">
        <v>65</v>
      </c>
      <c r="R47" t="s">
        <v>1955</v>
      </c>
      <c r="S47">
        <v>61.543999999999997</v>
      </c>
      <c r="T47">
        <v>7</v>
      </c>
      <c r="U47">
        <v>0.6</v>
      </c>
      <c r="V47">
        <v>-40.003599999999999</v>
      </c>
    </row>
    <row r="48" spans="1:22" x14ac:dyDescent="0.3">
      <c r="A48">
        <v>9843</v>
      </c>
      <c r="B48" t="s">
        <v>10857</v>
      </c>
      <c r="C48">
        <v>2013</v>
      </c>
      <c r="D48" s="18">
        <v>41543</v>
      </c>
      <c r="E48" s="18">
        <v>41549</v>
      </c>
      <c r="F48" t="s">
        <v>50</v>
      </c>
      <c r="G48" t="s">
        <v>2450</v>
      </c>
      <c r="H48" t="s">
        <v>2451</v>
      </c>
      <c r="I48" t="s">
        <v>26</v>
      </c>
      <c r="J48" t="s">
        <v>27</v>
      </c>
      <c r="K48" t="s">
        <v>1173</v>
      </c>
      <c r="L48" t="s">
        <v>43</v>
      </c>
      <c r="M48">
        <v>90805</v>
      </c>
      <c r="N48" t="s">
        <v>44</v>
      </c>
      <c r="O48" t="s">
        <v>2580</v>
      </c>
      <c r="P48" t="s">
        <v>32</v>
      </c>
      <c r="Q48" t="s">
        <v>36</v>
      </c>
      <c r="R48" t="s">
        <v>2581</v>
      </c>
      <c r="S48">
        <v>483.13599999999997</v>
      </c>
      <c r="T48">
        <v>4</v>
      </c>
      <c r="U48">
        <v>0.2</v>
      </c>
      <c r="V48">
        <v>60.391999999999939</v>
      </c>
    </row>
    <row r="49" spans="1:22" x14ac:dyDescent="0.3">
      <c r="A49">
        <v>9835</v>
      </c>
      <c r="B49" t="s">
        <v>10856</v>
      </c>
      <c r="C49">
        <v>2013</v>
      </c>
      <c r="D49" s="18">
        <v>41558</v>
      </c>
      <c r="E49" s="18">
        <v>41560</v>
      </c>
      <c r="F49" t="s">
        <v>188</v>
      </c>
      <c r="G49" t="s">
        <v>5054</v>
      </c>
      <c r="H49" t="s">
        <v>5055</v>
      </c>
      <c r="I49" t="s">
        <v>26</v>
      </c>
      <c r="J49" t="s">
        <v>27</v>
      </c>
      <c r="K49" t="s">
        <v>3289</v>
      </c>
      <c r="L49" t="s">
        <v>104</v>
      </c>
      <c r="M49">
        <v>77571</v>
      </c>
      <c r="N49" t="s">
        <v>105</v>
      </c>
      <c r="O49" t="s">
        <v>6135</v>
      </c>
      <c r="P49" t="s">
        <v>32</v>
      </c>
      <c r="Q49" t="s">
        <v>65</v>
      </c>
      <c r="R49" t="s">
        <v>6136</v>
      </c>
      <c r="S49">
        <v>14</v>
      </c>
      <c r="T49">
        <v>4</v>
      </c>
      <c r="U49">
        <v>0.6</v>
      </c>
      <c r="V49">
        <v>-6.2999999999999972</v>
      </c>
    </row>
    <row r="50" spans="1:22" x14ac:dyDescent="0.3">
      <c r="A50">
        <v>9832</v>
      </c>
      <c r="B50" t="s">
        <v>10853</v>
      </c>
      <c r="C50">
        <v>2011</v>
      </c>
      <c r="D50" s="18">
        <v>40893</v>
      </c>
      <c r="E50" s="18">
        <v>40895</v>
      </c>
      <c r="F50" t="s">
        <v>23</v>
      </c>
      <c r="G50" t="s">
        <v>2122</v>
      </c>
      <c r="H50" t="s">
        <v>2123</v>
      </c>
      <c r="I50" t="s">
        <v>26</v>
      </c>
      <c r="J50" t="s">
        <v>27</v>
      </c>
      <c r="K50" t="s">
        <v>9147</v>
      </c>
      <c r="L50" t="s">
        <v>104</v>
      </c>
      <c r="M50">
        <v>77705</v>
      </c>
      <c r="N50" t="s">
        <v>105</v>
      </c>
      <c r="O50" t="s">
        <v>259</v>
      </c>
      <c r="P50" t="s">
        <v>32</v>
      </c>
      <c r="Q50" t="s">
        <v>65</v>
      </c>
      <c r="R50" t="s">
        <v>260</v>
      </c>
      <c r="S50">
        <v>8.6240000000000023</v>
      </c>
      <c r="T50">
        <v>7</v>
      </c>
      <c r="U50">
        <v>0.6</v>
      </c>
      <c r="V50">
        <v>-2.5872000000000011</v>
      </c>
    </row>
    <row r="51" spans="1:22" x14ac:dyDescent="0.3">
      <c r="A51">
        <v>9830</v>
      </c>
      <c r="B51" t="s">
        <v>10852</v>
      </c>
      <c r="C51">
        <v>2014</v>
      </c>
      <c r="D51" s="18">
        <v>41837</v>
      </c>
      <c r="E51" s="18">
        <v>41844</v>
      </c>
      <c r="F51" t="s">
        <v>50</v>
      </c>
      <c r="G51" t="s">
        <v>1485</v>
      </c>
      <c r="H51" t="s">
        <v>1486</v>
      </c>
      <c r="I51" t="s">
        <v>26</v>
      </c>
      <c r="J51" t="s">
        <v>27</v>
      </c>
      <c r="K51" t="s">
        <v>467</v>
      </c>
      <c r="L51" t="s">
        <v>88</v>
      </c>
      <c r="M51">
        <v>28205</v>
      </c>
      <c r="N51" t="s">
        <v>30</v>
      </c>
      <c r="O51" t="s">
        <v>203</v>
      </c>
      <c r="P51" t="s">
        <v>32</v>
      </c>
      <c r="Q51" t="s">
        <v>36</v>
      </c>
      <c r="R51" t="s">
        <v>204</v>
      </c>
      <c r="S51">
        <v>242.35200000000003</v>
      </c>
      <c r="T51">
        <v>3</v>
      </c>
      <c r="U51">
        <v>0.2</v>
      </c>
      <c r="V51">
        <v>15.147000000000006</v>
      </c>
    </row>
    <row r="52" spans="1:22" x14ac:dyDescent="0.3">
      <c r="A52">
        <v>9827</v>
      </c>
      <c r="B52" t="s">
        <v>10850</v>
      </c>
      <c r="C52">
        <v>2011</v>
      </c>
      <c r="D52" s="18">
        <v>40770</v>
      </c>
      <c r="E52" s="18">
        <v>40774</v>
      </c>
      <c r="F52" t="s">
        <v>50</v>
      </c>
      <c r="G52" t="s">
        <v>1786</v>
      </c>
      <c r="H52" t="s">
        <v>1787</v>
      </c>
      <c r="I52" t="s">
        <v>26</v>
      </c>
      <c r="J52" t="s">
        <v>27</v>
      </c>
      <c r="K52" t="s">
        <v>127</v>
      </c>
      <c r="L52" t="s">
        <v>43</v>
      </c>
      <c r="M52">
        <v>94122</v>
      </c>
      <c r="N52" t="s">
        <v>44</v>
      </c>
      <c r="O52" t="s">
        <v>4928</v>
      </c>
      <c r="P52" t="s">
        <v>32</v>
      </c>
      <c r="Q52" t="s">
        <v>36</v>
      </c>
      <c r="R52" t="s">
        <v>4929</v>
      </c>
      <c r="S52">
        <v>195.136</v>
      </c>
      <c r="T52">
        <v>4</v>
      </c>
      <c r="U52">
        <v>0.2</v>
      </c>
      <c r="V52">
        <v>-12.196000000000005</v>
      </c>
    </row>
    <row r="53" spans="1:22" x14ac:dyDescent="0.3">
      <c r="A53">
        <v>52</v>
      </c>
      <c r="B53" t="s">
        <v>250</v>
      </c>
      <c r="C53">
        <v>2012</v>
      </c>
      <c r="D53" s="18">
        <v>41017</v>
      </c>
      <c r="E53" s="18">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8">
        <v>41017</v>
      </c>
      <c r="E54" s="18">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
      <c r="A55">
        <v>9818</v>
      </c>
      <c r="B55" t="s">
        <v>10849</v>
      </c>
      <c r="C55">
        <v>2012</v>
      </c>
      <c r="D55" s="18">
        <v>41068</v>
      </c>
      <c r="E55" s="18">
        <v>41072</v>
      </c>
      <c r="F55" t="s">
        <v>50</v>
      </c>
      <c r="G55" t="s">
        <v>1033</v>
      </c>
      <c r="H55" t="s">
        <v>1034</v>
      </c>
      <c r="I55" t="s">
        <v>41</v>
      </c>
      <c r="J55" t="s">
        <v>27</v>
      </c>
      <c r="K55" t="s">
        <v>1151</v>
      </c>
      <c r="L55" t="s">
        <v>54</v>
      </c>
      <c r="M55">
        <v>33710</v>
      </c>
      <c r="N55" t="s">
        <v>30</v>
      </c>
      <c r="O55" t="s">
        <v>5990</v>
      </c>
      <c r="P55" t="s">
        <v>32</v>
      </c>
      <c r="Q55" t="s">
        <v>65</v>
      </c>
      <c r="R55" t="s">
        <v>5991</v>
      </c>
      <c r="S55">
        <v>173.208</v>
      </c>
      <c r="T55">
        <v>7</v>
      </c>
      <c r="U55">
        <v>0.2</v>
      </c>
      <c r="V55">
        <v>45.467100000000009</v>
      </c>
    </row>
    <row r="56" spans="1:22" x14ac:dyDescent="0.3">
      <c r="A56">
        <v>9808</v>
      </c>
      <c r="B56" t="s">
        <v>10845</v>
      </c>
      <c r="C56">
        <v>2014</v>
      </c>
      <c r="D56" s="18">
        <v>41848</v>
      </c>
      <c r="E56" s="18">
        <v>41853</v>
      </c>
      <c r="F56" t="s">
        <v>23</v>
      </c>
      <c r="G56" t="s">
        <v>4458</v>
      </c>
      <c r="H56" t="s">
        <v>4459</v>
      </c>
      <c r="I56" t="s">
        <v>26</v>
      </c>
      <c r="J56" t="s">
        <v>27</v>
      </c>
      <c r="K56" t="s">
        <v>4588</v>
      </c>
      <c r="L56" t="s">
        <v>88</v>
      </c>
      <c r="M56">
        <v>27604</v>
      </c>
      <c r="N56" t="s">
        <v>30</v>
      </c>
      <c r="O56" t="s">
        <v>304</v>
      </c>
      <c r="P56" t="s">
        <v>32</v>
      </c>
      <c r="Q56" t="s">
        <v>36</v>
      </c>
      <c r="R56" t="s">
        <v>305</v>
      </c>
      <c r="S56">
        <v>194.84800000000001</v>
      </c>
      <c r="T56">
        <v>4</v>
      </c>
      <c r="U56">
        <v>0.2</v>
      </c>
      <c r="V56">
        <v>12.177999999999983</v>
      </c>
    </row>
    <row r="57" spans="1:22" x14ac:dyDescent="0.3">
      <c r="A57">
        <v>9806</v>
      </c>
      <c r="B57" t="s">
        <v>10844</v>
      </c>
      <c r="C57">
        <v>2013</v>
      </c>
      <c r="D57" s="18">
        <v>41569</v>
      </c>
      <c r="E57" s="18">
        <v>41574</v>
      </c>
      <c r="F57" t="s">
        <v>50</v>
      </c>
      <c r="G57" t="s">
        <v>3340</v>
      </c>
      <c r="H57" t="s">
        <v>3341</v>
      </c>
      <c r="I57" t="s">
        <v>102</v>
      </c>
      <c r="J57" t="s">
        <v>27</v>
      </c>
      <c r="K57" t="s">
        <v>53</v>
      </c>
      <c r="L57" t="s">
        <v>54</v>
      </c>
      <c r="M57">
        <v>33311</v>
      </c>
      <c r="N57" t="s">
        <v>30</v>
      </c>
      <c r="O57" t="s">
        <v>4583</v>
      </c>
      <c r="P57" t="s">
        <v>32</v>
      </c>
      <c r="Q57" t="s">
        <v>65</v>
      </c>
      <c r="R57" t="s">
        <v>4584</v>
      </c>
      <c r="S57">
        <v>45.568000000000005</v>
      </c>
      <c r="T57">
        <v>2</v>
      </c>
      <c r="U57">
        <v>0.2</v>
      </c>
      <c r="V57">
        <v>9.6832000000000011</v>
      </c>
    </row>
    <row r="58" spans="1:22" x14ac:dyDescent="0.3">
      <c r="A58">
        <v>9805</v>
      </c>
      <c r="B58" t="s">
        <v>10843</v>
      </c>
      <c r="C58">
        <v>2012</v>
      </c>
      <c r="D58" s="18">
        <v>41108</v>
      </c>
      <c r="E58" s="18">
        <v>41110</v>
      </c>
      <c r="F58" t="s">
        <v>23</v>
      </c>
      <c r="G58" t="s">
        <v>2540</v>
      </c>
      <c r="H58" t="s">
        <v>2541</v>
      </c>
      <c r="I58" t="s">
        <v>26</v>
      </c>
      <c r="J58" t="s">
        <v>27</v>
      </c>
      <c r="K58" t="s">
        <v>266</v>
      </c>
      <c r="L58" t="s">
        <v>267</v>
      </c>
      <c r="M58">
        <v>10024</v>
      </c>
      <c r="N58" t="s">
        <v>148</v>
      </c>
      <c r="O58" t="s">
        <v>5061</v>
      </c>
      <c r="P58" t="s">
        <v>32</v>
      </c>
      <c r="Q58" t="s">
        <v>65</v>
      </c>
      <c r="R58" t="s">
        <v>5062</v>
      </c>
      <c r="S58">
        <v>7.38</v>
      </c>
      <c r="T58">
        <v>1</v>
      </c>
      <c r="U58">
        <v>0</v>
      </c>
      <c r="V58">
        <v>2.1401999999999992</v>
      </c>
    </row>
    <row r="59" spans="1:22" x14ac:dyDescent="0.3">
      <c r="A59">
        <v>58</v>
      </c>
      <c r="B59" t="s">
        <v>273</v>
      </c>
      <c r="C59">
        <v>2013</v>
      </c>
      <c r="D59" s="18">
        <v>41443</v>
      </c>
      <c r="E59" s="18">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9793</v>
      </c>
      <c r="B60" t="s">
        <v>10838</v>
      </c>
      <c r="C60">
        <v>2011</v>
      </c>
      <c r="D60" s="18">
        <v>40684</v>
      </c>
      <c r="E60" s="18">
        <v>40686</v>
      </c>
      <c r="F60" t="s">
        <v>23</v>
      </c>
      <c r="G60" t="s">
        <v>2885</v>
      </c>
      <c r="H60" t="s">
        <v>2886</v>
      </c>
      <c r="I60" t="s">
        <v>26</v>
      </c>
      <c r="J60" t="s">
        <v>27</v>
      </c>
      <c r="K60" t="s">
        <v>184</v>
      </c>
      <c r="L60" t="s">
        <v>104</v>
      </c>
      <c r="M60">
        <v>77070</v>
      </c>
      <c r="N60" t="s">
        <v>105</v>
      </c>
      <c r="O60" t="s">
        <v>1537</v>
      </c>
      <c r="P60" t="s">
        <v>32</v>
      </c>
      <c r="Q60" t="s">
        <v>36</v>
      </c>
      <c r="R60" t="s">
        <v>1538</v>
      </c>
      <c r="S60">
        <v>107.77200000000001</v>
      </c>
      <c r="T60">
        <v>2</v>
      </c>
      <c r="U60">
        <v>0.3</v>
      </c>
      <c r="V60">
        <v>-29.252400000000009</v>
      </c>
    </row>
    <row r="61" spans="1:22" x14ac:dyDescent="0.3">
      <c r="A61">
        <v>9791</v>
      </c>
      <c r="B61" t="s">
        <v>10837</v>
      </c>
      <c r="C61">
        <v>2014</v>
      </c>
      <c r="D61" s="18">
        <v>41726</v>
      </c>
      <c r="E61" s="18">
        <v>41731</v>
      </c>
      <c r="F61" t="s">
        <v>50</v>
      </c>
      <c r="G61" t="s">
        <v>1453</v>
      </c>
      <c r="H61" t="s">
        <v>1454</v>
      </c>
      <c r="I61" t="s">
        <v>26</v>
      </c>
      <c r="J61" t="s">
        <v>27</v>
      </c>
      <c r="K61" t="s">
        <v>184</v>
      </c>
      <c r="L61" t="s">
        <v>104</v>
      </c>
      <c r="M61">
        <v>77070</v>
      </c>
      <c r="N61" t="s">
        <v>105</v>
      </c>
      <c r="O61" t="s">
        <v>5396</v>
      </c>
      <c r="P61" t="s">
        <v>32</v>
      </c>
      <c r="Q61" t="s">
        <v>36</v>
      </c>
      <c r="R61" t="s">
        <v>5397</v>
      </c>
      <c r="S61">
        <v>211.24599999999998</v>
      </c>
      <c r="T61">
        <v>2</v>
      </c>
      <c r="U61">
        <v>0.3</v>
      </c>
      <c r="V61">
        <v>-66.391599999999983</v>
      </c>
    </row>
    <row r="62" spans="1:22" x14ac:dyDescent="0.3">
      <c r="A62">
        <v>9789</v>
      </c>
      <c r="B62" t="s">
        <v>10837</v>
      </c>
      <c r="C62">
        <v>2014</v>
      </c>
      <c r="D62" s="18">
        <v>41726</v>
      </c>
      <c r="E62" s="18">
        <v>41731</v>
      </c>
      <c r="F62" t="s">
        <v>50</v>
      </c>
      <c r="G62" t="s">
        <v>1453</v>
      </c>
      <c r="H62" t="s">
        <v>1454</v>
      </c>
      <c r="I62" t="s">
        <v>26</v>
      </c>
      <c r="J62" t="s">
        <v>27</v>
      </c>
      <c r="K62" t="s">
        <v>184</v>
      </c>
      <c r="L62" t="s">
        <v>104</v>
      </c>
      <c r="M62">
        <v>77070</v>
      </c>
      <c r="N62" t="s">
        <v>105</v>
      </c>
      <c r="O62" t="s">
        <v>533</v>
      </c>
      <c r="P62" t="s">
        <v>32</v>
      </c>
      <c r="Q62" t="s">
        <v>36</v>
      </c>
      <c r="R62" t="s">
        <v>534</v>
      </c>
      <c r="S62">
        <v>600.55799999999999</v>
      </c>
      <c r="T62">
        <v>3</v>
      </c>
      <c r="U62">
        <v>0.3</v>
      </c>
      <c r="V62">
        <v>-8.5794000000000779</v>
      </c>
    </row>
    <row r="63" spans="1:22" x14ac:dyDescent="0.3">
      <c r="A63">
        <v>9788</v>
      </c>
      <c r="B63" t="s">
        <v>10837</v>
      </c>
      <c r="C63">
        <v>2014</v>
      </c>
      <c r="D63" s="18">
        <v>41726</v>
      </c>
      <c r="E63" s="18">
        <v>41731</v>
      </c>
      <c r="F63" t="s">
        <v>50</v>
      </c>
      <c r="G63" t="s">
        <v>1453</v>
      </c>
      <c r="H63" t="s">
        <v>1454</v>
      </c>
      <c r="I63" t="s">
        <v>26</v>
      </c>
      <c r="J63" t="s">
        <v>27</v>
      </c>
      <c r="K63" t="s">
        <v>184</v>
      </c>
      <c r="L63" t="s">
        <v>104</v>
      </c>
      <c r="M63">
        <v>77070</v>
      </c>
      <c r="N63" t="s">
        <v>105</v>
      </c>
      <c r="O63" t="s">
        <v>3091</v>
      </c>
      <c r="P63" t="s">
        <v>32</v>
      </c>
      <c r="Q63" t="s">
        <v>33</v>
      </c>
      <c r="R63" t="s">
        <v>3092</v>
      </c>
      <c r="S63">
        <v>1023.3319999999999</v>
      </c>
      <c r="T63">
        <v>5</v>
      </c>
      <c r="U63">
        <v>0.32</v>
      </c>
      <c r="V63">
        <v>-30.098000000000127</v>
      </c>
    </row>
    <row r="64" spans="1:22" x14ac:dyDescent="0.3">
      <c r="A64">
        <v>9787</v>
      </c>
      <c r="B64" t="s">
        <v>10836</v>
      </c>
      <c r="C64">
        <v>2011</v>
      </c>
      <c r="D64" s="18">
        <v>40852</v>
      </c>
      <c r="E64" s="18">
        <v>40852</v>
      </c>
      <c r="F64" t="s">
        <v>1290</v>
      </c>
      <c r="G64" t="s">
        <v>8368</v>
      </c>
      <c r="H64" t="s">
        <v>8369</v>
      </c>
      <c r="I64" t="s">
        <v>26</v>
      </c>
      <c r="J64" t="s">
        <v>27</v>
      </c>
      <c r="K64" t="s">
        <v>7556</v>
      </c>
      <c r="L64" t="s">
        <v>319</v>
      </c>
      <c r="M64">
        <v>23666</v>
      </c>
      <c r="N64" t="s">
        <v>30</v>
      </c>
      <c r="O64" t="s">
        <v>4577</v>
      </c>
      <c r="P64" t="s">
        <v>32</v>
      </c>
      <c r="Q64" t="s">
        <v>36</v>
      </c>
      <c r="R64" t="s">
        <v>4578</v>
      </c>
      <c r="S64">
        <v>149.9</v>
      </c>
      <c r="T64">
        <v>5</v>
      </c>
      <c r="U64">
        <v>0</v>
      </c>
      <c r="V64">
        <v>40.472999999999999</v>
      </c>
    </row>
    <row r="65" spans="1:22" x14ac:dyDescent="0.3">
      <c r="A65">
        <v>9785</v>
      </c>
      <c r="B65" t="s">
        <v>10834</v>
      </c>
      <c r="C65">
        <v>2012</v>
      </c>
      <c r="D65" s="18">
        <v>41060</v>
      </c>
      <c r="E65" s="18">
        <v>41062</v>
      </c>
      <c r="F65" t="s">
        <v>23</v>
      </c>
      <c r="G65" t="s">
        <v>5323</v>
      </c>
      <c r="H65" t="s">
        <v>5324</v>
      </c>
      <c r="I65" t="s">
        <v>41</v>
      </c>
      <c r="J65" t="s">
        <v>27</v>
      </c>
      <c r="K65" t="s">
        <v>4824</v>
      </c>
      <c r="L65" t="s">
        <v>788</v>
      </c>
      <c r="M65">
        <v>7501</v>
      </c>
      <c r="N65" t="s">
        <v>148</v>
      </c>
      <c r="O65" t="s">
        <v>5688</v>
      </c>
      <c r="P65" t="s">
        <v>32</v>
      </c>
      <c r="Q65" t="s">
        <v>65</v>
      </c>
      <c r="R65" t="s">
        <v>5689</v>
      </c>
      <c r="S65">
        <v>8.2799999999999994</v>
      </c>
      <c r="T65">
        <v>2</v>
      </c>
      <c r="U65">
        <v>0</v>
      </c>
      <c r="V65">
        <v>2.9807999999999995</v>
      </c>
    </row>
    <row r="66" spans="1:22" x14ac:dyDescent="0.3">
      <c r="A66">
        <v>9776</v>
      </c>
      <c r="B66" t="s">
        <v>10832</v>
      </c>
      <c r="C66">
        <v>2011</v>
      </c>
      <c r="D66" s="18">
        <v>40750</v>
      </c>
      <c r="E66" s="18">
        <v>40754</v>
      </c>
      <c r="F66" t="s">
        <v>50</v>
      </c>
      <c r="G66" t="s">
        <v>1417</v>
      </c>
      <c r="H66" t="s">
        <v>1418</v>
      </c>
      <c r="I66" t="s">
        <v>26</v>
      </c>
      <c r="J66" t="s">
        <v>27</v>
      </c>
      <c r="K66" t="s">
        <v>678</v>
      </c>
      <c r="L66" t="s">
        <v>104</v>
      </c>
      <c r="M66">
        <v>78207</v>
      </c>
      <c r="N66" t="s">
        <v>105</v>
      </c>
      <c r="O66" t="s">
        <v>6240</v>
      </c>
      <c r="P66" t="s">
        <v>32</v>
      </c>
      <c r="Q66" t="s">
        <v>65</v>
      </c>
      <c r="R66" t="s">
        <v>6241</v>
      </c>
      <c r="S66">
        <v>17.496000000000002</v>
      </c>
      <c r="T66">
        <v>3</v>
      </c>
      <c r="U66">
        <v>0.6</v>
      </c>
      <c r="V66">
        <v>-10.060199999999998</v>
      </c>
    </row>
    <row r="67" spans="1:22" x14ac:dyDescent="0.3">
      <c r="A67">
        <v>66</v>
      </c>
      <c r="B67" t="s">
        <v>289</v>
      </c>
      <c r="C67">
        <v>2012</v>
      </c>
      <c r="D67" s="18">
        <v>41237</v>
      </c>
      <c r="E67" s="18">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
      <c r="A68">
        <v>67</v>
      </c>
      <c r="B68" t="s">
        <v>300</v>
      </c>
      <c r="C68">
        <v>2012</v>
      </c>
      <c r="D68" s="18">
        <v>41029</v>
      </c>
      <c r="E68" s="18">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
      <c r="A69">
        <v>9770</v>
      </c>
      <c r="B69" t="s">
        <v>10829</v>
      </c>
      <c r="C69">
        <v>2013</v>
      </c>
      <c r="D69" s="18">
        <v>41603</v>
      </c>
      <c r="E69" s="18">
        <v>41609</v>
      </c>
      <c r="F69" t="s">
        <v>50</v>
      </c>
      <c r="G69" t="s">
        <v>2798</v>
      </c>
      <c r="H69" t="s">
        <v>2799</v>
      </c>
      <c r="I69" t="s">
        <v>102</v>
      </c>
      <c r="J69" t="s">
        <v>27</v>
      </c>
      <c r="K69" t="s">
        <v>2330</v>
      </c>
      <c r="L69" t="s">
        <v>54</v>
      </c>
      <c r="M69">
        <v>33012</v>
      </c>
      <c r="N69" t="s">
        <v>30</v>
      </c>
      <c r="O69" t="s">
        <v>2355</v>
      </c>
      <c r="P69" t="s">
        <v>32</v>
      </c>
      <c r="Q69" t="s">
        <v>33</v>
      </c>
      <c r="R69" t="s">
        <v>2356</v>
      </c>
      <c r="S69">
        <v>339.92000000000007</v>
      </c>
      <c r="T69">
        <v>5</v>
      </c>
      <c r="U69">
        <v>0.2</v>
      </c>
      <c r="V69">
        <v>8.4979999999999762</v>
      </c>
    </row>
    <row r="70" spans="1:22" x14ac:dyDescent="0.3">
      <c r="A70">
        <v>9760</v>
      </c>
      <c r="B70" t="s">
        <v>10821</v>
      </c>
      <c r="C70">
        <v>2013</v>
      </c>
      <c r="D70" s="18">
        <v>41579</v>
      </c>
      <c r="E70" s="18">
        <v>41584</v>
      </c>
      <c r="F70" t="s">
        <v>50</v>
      </c>
      <c r="G70" t="s">
        <v>2057</v>
      </c>
      <c r="H70" t="s">
        <v>2058</v>
      </c>
      <c r="I70" t="s">
        <v>41</v>
      </c>
      <c r="J70" t="s">
        <v>27</v>
      </c>
      <c r="K70" t="s">
        <v>127</v>
      </c>
      <c r="L70" t="s">
        <v>43</v>
      </c>
      <c r="M70">
        <v>94109</v>
      </c>
      <c r="N70" t="s">
        <v>44</v>
      </c>
      <c r="O70" t="s">
        <v>4519</v>
      </c>
      <c r="P70" t="s">
        <v>32</v>
      </c>
      <c r="Q70" t="s">
        <v>36</v>
      </c>
      <c r="R70" t="s">
        <v>4520</v>
      </c>
      <c r="S70">
        <v>1403.9200000000003</v>
      </c>
      <c r="T70">
        <v>5</v>
      </c>
      <c r="U70">
        <v>0.2</v>
      </c>
      <c r="V70">
        <v>70.196000000000026</v>
      </c>
    </row>
    <row r="71" spans="1:22" x14ac:dyDescent="0.3">
      <c r="A71">
        <v>9757</v>
      </c>
      <c r="B71" t="s">
        <v>10820</v>
      </c>
      <c r="C71">
        <v>2014</v>
      </c>
      <c r="D71" s="18">
        <v>41726</v>
      </c>
      <c r="E71" s="18">
        <v>41728</v>
      </c>
      <c r="F71" t="s">
        <v>23</v>
      </c>
      <c r="G71" t="s">
        <v>454</v>
      </c>
      <c r="H71" t="s">
        <v>455</v>
      </c>
      <c r="I71" t="s">
        <v>26</v>
      </c>
      <c r="J71" t="s">
        <v>27</v>
      </c>
      <c r="K71" t="s">
        <v>1464</v>
      </c>
      <c r="L71" t="s">
        <v>319</v>
      </c>
      <c r="M71">
        <v>23223</v>
      </c>
      <c r="N71" t="s">
        <v>30</v>
      </c>
      <c r="O71" t="s">
        <v>1105</v>
      </c>
      <c r="P71" t="s">
        <v>32</v>
      </c>
      <c r="Q71" t="s">
        <v>56</v>
      </c>
      <c r="R71" t="s">
        <v>1106</v>
      </c>
      <c r="S71">
        <v>292.10000000000002</v>
      </c>
      <c r="T71">
        <v>2</v>
      </c>
      <c r="U71">
        <v>0</v>
      </c>
      <c r="V71">
        <v>58.419999999999987</v>
      </c>
    </row>
    <row r="72" spans="1:22" x14ac:dyDescent="0.3">
      <c r="A72">
        <v>9749</v>
      </c>
      <c r="B72" t="s">
        <v>10816</v>
      </c>
      <c r="C72">
        <v>2011</v>
      </c>
      <c r="D72" s="18">
        <v>40858</v>
      </c>
      <c r="E72" s="18">
        <v>40862</v>
      </c>
      <c r="F72" t="s">
        <v>50</v>
      </c>
      <c r="G72" t="s">
        <v>62</v>
      </c>
      <c r="H72" t="s">
        <v>63</v>
      </c>
      <c r="I72" t="s">
        <v>26</v>
      </c>
      <c r="J72" t="s">
        <v>27</v>
      </c>
      <c r="K72" t="s">
        <v>303</v>
      </c>
      <c r="L72" t="s">
        <v>211</v>
      </c>
      <c r="M72">
        <v>60653</v>
      </c>
      <c r="N72" t="s">
        <v>105</v>
      </c>
      <c r="O72" t="s">
        <v>1793</v>
      </c>
      <c r="P72" t="s">
        <v>32</v>
      </c>
      <c r="Q72" t="s">
        <v>36</v>
      </c>
      <c r="R72" t="s">
        <v>1794</v>
      </c>
      <c r="S72">
        <v>797.94399999999996</v>
      </c>
      <c r="T72">
        <v>4</v>
      </c>
      <c r="U72">
        <v>0.3</v>
      </c>
      <c r="V72">
        <v>-56.995999999999981</v>
      </c>
    </row>
    <row r="73" spans="1:22" x14ac:dyDescent="0.3">
      <c r="A73">
        <v>9748</v>
      </c>
      <c r="B73" t="s">
        <v>10816</v>
      </c>
      <c r="C73">
        <v>2011</v>
      </c>
      <c r="D73" s="18">
        <v>40858</v>
      </c>
      <c r="E73" s="18">
        <v>40862</v>
      </c>
      <c r="F73" t="s">
        <v>50</v>
      </c>
      <c r="G73" t="s">
        <v>62</v>
      </c>
      <c r="H73" t="s">
        <v>63</v>
      </c>
      <c r="I73" t="s">
        <v>26</v>
      </c>
      <c r="J73" t="s">
        <v>27</v>
      </c>
      <c r="K73" t="s">
        <v>303</v>
      </c>
      <c r="L73" t="s">
        <v>211</v>
      </c>
      <c r="M73">
        <v>60653</v>
      </c>
      <c r="N73" t="s">
        <v>105</v>
      </c>
      <c r="O73" t="s">
        <v>7407</v>
      </c>
      <c r="P73" t="s">
        <v>32</v>
      </c>
      <c r="Q73" t="s">
        <v>65</v>
      </c>
      <c r="R73" t="s">
        <v>7408</v>
      </c>
      <c r="S73">
        <v>10.984000000000002</v>
      </c>
      <c r="T73">
        <v>2</v>
      </c>
      <c r="U73">
        <v>0.6</v>
      </c>
      <c r="V73">
        <v>-7.9634</v>
      </c>
    </row>
    <row r="74" spans="1:22" x14ac:dyDescent="0.3">
      <c r="A74">
        <v>73</v>
      </c>
      <c r="B74" t="s">
        <v>331</v>
      </c>
      <c r="C74">
        <v>2012</v>
      </c>
      <c r="D74" s="18">
        <v>41025</v>
      </c>
      <c r="E74" s="18">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
      <c r="A75">
        <v>74</v>
      </c>
      <c r="B75" t="s">
        <v>331</v>
      </c>
      <c r="C75">
        <v>2012</v>
      </c>
      <c r="D75" s="18">
        <v>41025</v>
      </c>
      <c r="E75" s="18">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
      <c r="A76">
        <v>9747</v>
      </c>
      <c r="B76" t="s">
        <v>10815</v>
      </c>
      <c r="C76">
        <v>2014</v>
      </c>
      <c r="D76" s="18">
        <v>41968</v>
      </c>
      <c r="E76" s="18">
        <v>41968</v>
      </c>
      <c r="F76" t="s">
        <v>1290</v>
      </c>
      <c r="G76" t="s">
        <v>3723</v>
      </c>
      <c r="H76" t="s">
        <v>3724</v>
      </c>
      <c r="I76" t="s">
        <v>26</v>
      </c>
      <c r="J76" t="s">
        <v>27</v>
      </c>
      <c r="K76" t="s">
        <v>42</v>
      </c>
      <c r="L76" t="s">
        <v>43</v>
      </c>
      <c r="M76">
        <v>90008</v>
      </c>
      <c r="N76" t="s">
        <v>44</v>
      </c>
      <c r="O76" t="s">
        <v>3806</v>
      </c>
      <c r="P76" t="s">
        <v>32</v>
      </c>
      <c r="Q76" t="s">
        <v>56</v>
      </c>
      <c r="R76" t="s">
        <v>3807</v>
      </c>
      <c r="S76">
        <v>71.088000000000008</v>
      </c>
      <c r="T76">
        <v>2</v>
      </c>
      <c r="U76">
        <v>0.2</v>
      </c>
      <c r="V76">
        <v>-1.7772000000000041</v>
      </c>
    </row>
    <row r="77" spans="1:22" x14ac:dyDescent="0.3">
      <c r="A77">
        <v>9746</v>
      </c>
      <c r="B77" t="s">
        <v>10815</v>
      </c>
      <c r="C77">
        <v>2014</v>
      </c>
      <c r="D77" s="18">
        <v>41968</v>
      </c>
      <c r="E77" s="18">
        <v>41968</v>
      </c>
      <c r="F77" t="s">
        <v>1290</v>
      </c>
      <c r="G77" t="s">
        <v>3723</v>
      </c>
      <c r="H77" t="s">
        <v>3724</v>
      </c>
      <c r="I77" t="s">
        <v>26</v>
      </c>
      <c r="J77" t="s">
        <v>27</v>
      </c>
      <c r="K77" t="s">
        <v>42</v>
      </c>
      <c r="L77" t="s">
        <v>43</v>
      </c>
      <c r="M77">
        <v>90008</v>
      </c>
      <c r="N77" t="s">
        <v>44</v>
      </c>
      <c r="O77" t="s">
        <v>1353</v>
      </c>
      <c r="P77" t="s">
        <v>32</v>
      </c>
      <c r="Q77" t="s">
        <v>56</v>
      </c>
      <c r="R77" t="s">
        <v>1354</v>
      </c>
      <c r="S77">
        <v>364.08000000000004</v>
      </c>
      <c r="T77">
        <v>2</v>
      </c>
      <c r="U77">
        <v>0.2</v>
      </c>
      <c r="V77">
        <v>9.1020000000000039</v>
      </c>
    </row>
    <row r="78" spans="1:22" x14ac:dyDescent="0.3">
      <c r="A78">
        <v>77</v>
      </c>
      <c r="B78" t="s">
        <v>342</v>
      </c>
      <c r="C78">
        <v>2014</v>
      </c>
      <c r="D78" s="18">
        <v>41983</v>
      </c>
      <c r="E78" s="18">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
      <c r="A79">
        <v>9742</v>
      </c>
      <c r="B79" t="s">
        <v>10811</v>
      </c>
      <c r="C79">
        <v>2012</v>
      </c>
      <c r="D79" s="18">
        <v>41221</v>
      </c>
      <c r="E79" s="18">
        <v>41225</v>
      </c>
      <c r="F79" t="s">
        <v>50</v>
      </c>
      <c r="G79" t="s">
        <v>3601</v>
      </c>
      <c r="H79" t="s">
        <v>3602</v>
      </c>
      <c r="I79" t="s">
        <v>41</v>
      </c>
      <c r="J79" t="s">
        <v>27</v>
      </c>
      <c r="K79" t="s">
        <v>2221</v>
      </c>
      <c r="L79" t="s">
        <v>5203</v>
      </c>
      <c r="M79" t="s">
        <v>5204</v>
      </c>
      <c r="N79" t="s">
        <v>148</v>
      </c>
      <c r="O79" t="s">
        <v>166</v>
      </c>
      <c r="P79" t="s">
        <v>32</v>
      </c>
      <c r="Q79" t="s">
        <v>33</v>
      </c>
      <c r="R79" t="s">
        <v>167</v>
      </c>
      <c r="S79">
        <v>4404.8999999999996</v>
      </c>
      <c r="T79">
        <v>5</v>
      </c>
      <c r="U79">
        <v>0</v>
      </c>
      <c r="V79">
        <v>1013.1270000000001</v>
      </c>
    </row>
    <row r="80" spans="1:22" x14ac:dyDescent="0.3">
      <c r="A80">
        <v>79</v>
      </c>
      <c r="B80" t="s">
        <v>351</v>
      </c>
      <c r="C80">
        <v>2011</v>
      </c>
      <c r="D80" s="18">
        <v>40873</v>
      </c>
      <c r="E80" s="18">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
      <c r="A81">
        <v>9733</v>
      </c>
      <c r="B81" t="s">
        <v>10807</v>
      </c>
      <c r="C81">
        <v>2011</v>
      </c>
      <c r="D81" s="18">
        <v>40775</v>
      </c>
      <c r="E81" s="18">
        <v>40780</v>
      </c>
      <c r="F81" t="s">
        <v>50</v>
      </c>
      <c r="G81" t="s">
        <v>6784</v>
      </c>
      <c r="H81" t="s">
        <v>6785</v>
      </c>
      <c r="I81" t="s">
        <v>41</v>
      </c>
      <c r="J81" t="s">
        <v>27</v>
      </c>
      <c r="K81" t="s">
        <v>7556</v>
      </c>
      <c r="L81" t="s">
        <v>319</v>
      </c>
      <c r="M81">
        <v>23666</v>
      </c>
      <c r="N81" t="s">
        <v>30</v>
      </c>
      <c r="O81" t="s">
        <v>6167</v>
      </c>
      <c r="P81" t="s">
        <v>32</v>
      </c>
      <c r="Q81" t="s">
        <v>36</v>
      </c>
      <c r="R81" t="s">
        <v>6168</v>
      </c>
      <c r="S81">
        <v>500.23999999999995</v>
      </c>
      <c r="T81">
        <v>13</v>
      </c>
      <c r="U81">
        <v>0</v>
      </c>
      <c r="V81">
        <v>145.06959999999992</v>
      </c>
    </row>
    <row r="82" spans="1:22" x14ac:dyDescent="0.3">
      <c r="A82">
        <v>9722</v>
      </c>
      <c r="B82" t="s">
        <v>10800</v>
      </c>
      <c r="C82">
        <v>2013</v>
      </c>
      <c r="D82" s="18">
        <v>41321</v>
      </c>
      <c r="E82" s="18">
        <v>41325</v>
      </c>
      <c r="F82" t="s">
        <v>50</v>
      </c>
      <c r="G82" t="s">
        <v>4536</v>
      </c>
      <c r="H82" t="s">
        <v>4537</v>
      </c>
      <c r="I82" t="s">
        <v>26</v>
      </c>
      <c r="J82" t="s">
        <v>27</v>
      </c>
      <c r="K82" t="s">
        <v>266</v>
      </c>
      <c r="L82" t="s">
        <v>267</v>
      </c>
      <c r="M82">
        <v>10024</v>
      </c>
      <c r="N82" t="s">
        <v>148</v>
      </c>
      <c r="O82" t="s">
        <v>7860</v>
      </c>
      <c r="P82" t="s">
        <v>32</v>
      </c>
      <c r="Q82" t="s">
        <v>36</v>
      </c>
      <c r="R82" t="s">
        <v>7861</v>
      </c>
      <c r="S82">
        <v>326.64600000000002</v>
      </c>
      <c r="T82">
        <v>3</v>
      </c>
      <c r="U82">
        <v>0.1</v>
      </c>
      <c r="V82">
        <v>39.923399999999994</v>
      </c>
    </row>
    <row r="83" spans="1:22" x14ac:dyDescent="0.3">
      <c r="A83">
        <v>9721</v>
      </c>
      <c r="B83" t="s">
        <v>10799</v>
      </c>
      <c r="C83">
        <v>2013</v>
      </c>
      <c r="D83" s="18">
        <v>41540</v>
      </c>
      <c r="E83" s="18">
        <v>41544</v>
      </c>
      <c r="F83" t="s">
        <v>50</v>
      </c>
      <c r="G83" t="s">
        <v>2420</v>
      </c>
      <c r="H83" t="s">
        <v>2421</v>
      </c>
      <c r="I83" t="s">
        <v>41</v>
      </c>
      <c r="J83" t="s">
        <v>27</v>
      </c>
      <c r="K83" t="s">
        <v>1844</v>
      </c>
      <c r="L83" t="s">
        <v>114</v>
      </c>
      <c r="M83">
        <v>54302</v>
      </c>
      <c r="N83" t="s">
        <v>105</v>
      </c>
      <c r="O83" t="s">
        <v>6158</v>
      </c>
      <c r="P83" t="s">
        <v>32</v>
      </c>
      <c r="Q83" t="s">
        <v>65</v>
      </c>
      <c r="R83" t="s">
        <v>6159</v>
      </c>
      <c r="S83">
        <v>18.96</v>
      </c>
      <c r="T83">
        <v>2</v>
      </c>
      <c r="U83">
        <v>0</v>
      </c>
      <c r="V83">
        <v>7.5840000000000014</v>
      </c>
    </row>
    <row r="84" spans="1:22" x14ac:dyDescent="0.3">
      <c r="A84">
        <v>9711</v>
      </c>
      <c r="B84" t="s">
        <v>10794</v>
      </c>
      <c r="C84">
        <v>2011</v>
      </c>
      <c r="D84" s="18">
        <v>40852</v>
      </c>
      <c r="E84" s="18">
        <v>40857</v>
      </c>
      <c r="F84" t="s">
        <v>50</v>
      </c>
      <c r="G84" t="s">
        <v>1704</v>
      </c>
      <c r="H84" t="s">
        <v>1705</v>
      </c>
      <c r="I84" t="s">
        <v>26</v>
      </c>
      <c r="J84" t="s">
        <v>27</v>
      </c>
      <c r="K84" t="s">
        <v>146</v>
      </c>
      <c r="L84" t="s">
        <v>147</v>
      </c>
      <c r="M84">
        <v>19143</v>
      </c>
      <c r="N84" t="s">
        <v>148</v>
      </c>
      <c r="O84" t="s">
        <v>5344</v>
      </c>
      <c r="P84" t="s">
        <v>32</v>
      </c>
      <c r="Q84" t="s">
        <v>65</v>
      </c>
      <c r="R84" t="s">
        <v>5345</v>
      </c>
      <c r="S84">
        <v>273.56799999999998</v>
      </c>
      <c r="T84">
        <v>2</v>
      </c>
      <c r="U84">
        <v>0.2</v>
      </c>
      <c r="V84">
        <v>-34.196000000000026</v>
      </c>
    </row>
    <row r="85" spans="1:22" x14ac:dyDescent="0.3">
      <c r="A85">
        <v>9709</v>
      </c>
      <c r="B85" t="s">
        <v>10793</v>
      </c>
      <c r="C85">
        <v>2013</v>
      </c>
      <c r="D85" s="18">
        <v>41569</v>
      </c>
      <c r="E85" s="18">
        <v>41575</v>
      </c>
      <c r="F85" t="s">
        <v>50</v>
      </c>
      <c r="G85" t="s">
        <v>1952</v>
      </c>
      <c r="H85" t="s">
        <v>1953</v>
      </c>
      <c r="I85" t="s">
        <v>26</v>
      </c>
      <c r="J85" t="s">
        <v>27</v>
      </c>
      <c r="K85" t="s">
        <v>42</v>
      </c>
      <c r="L85" t="s">
        <v>43</v>
      </c>
      <c r="M85">
        <v>90045</v>
      </c>
      <c r="N85" t="s">
        <v>44</v>
      </c>
      <c r="O85" t="s">
        <v>7111</v>
      </c>
      <c r="P85" t="s">
        <v>32</v>
      </c>
      <c r="Q85" t="s">
        <v>65</v>
      </c>
      <c r="R85" t="s">
        <v>7112</v>
      </c>
      <c r="S85">
        <v>19.96</v>
      </c>
      <c r="T85">
        <v>2</v>
      </c>
      <c r="U85">
        <v>0</v>
      </c>
      <c r="V85">
        <v>5.5888000000000009</v>
      </c>
    </row>
    <row r="86" spans="1:22" x14ac:dyDescent="0.3">
      <c r="A86">
        <v>9707</v>
      </c>
      <c r="B86" t="s">
        <v>10793</v>
      </c>
      <c r="C86">
        <v>2013</v>
      </c>
      <c r="D86" s="18">
        <v>41569</v>
      </c>
      <c r="E86" s="18">
        <v>41575</v>
      </c>
      <c r="F86" t="s">
        <v>50</v>
      </c>
      <c r="G86" t="s">
        <v>1952</v>
      </c>
      <c r="H86" t="s">
        <v>1953</v>
      </c>
      <c r="I86" t="s">
        <v>26</v>
      </c>
      <c r="J86" t="s">
        <v>27</v>
      </c>
      <c r="K86" t="s">
        <v>42</v>
      </c>
      <c r="L86" t="s">
        <v>43</v>
      </c>
      <c r="M86">
        <v>90045</v>
      </c>
      <c r="N86" t="s">
        <v>44</v>
      </c>
      <c r="O86" t="s">
        <v>7951</v>
      </c>
      <c r="P86" t="s">
        <v>32</v>
      </c>
      <c r="Q86" t="s">
        <v>36</v>
      </c>
      <c r="R86" t="s">
        <v>7952</v>
      </c>
      <c r="S86">
        <v>242.13600000000002</v>
      </c>
      <c r="T86">
        <v>3</v>
      </c>
      <c r="U86">
        <v>0.2</v>
      </c>
      <c r="V86">
        <v>12.106799999999993</v>
      </c>
    </row>
    <row r="87" spans="1:22" x14ac:dyDescent="0.3">
      <c r="A87">
        <v>86</v>
      </c>
      <c r="B87" t="s">
        <v>381</v>
      </c>
      <c r="C87">
        <v>2014</v>
      </c>
      <c r="D87" s="18">
        <v>41788</v>
      </c>
      <c r="E87" s="18">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9698</v>
      </c>
      <c r="B88" t="s">
        <v>10787</v>
      </c>
      <c r="C88">
        <v>2013</v>
      </c>
      <c r="D88" s="18">
        <v>41345</v>
      </c>
      <c r="E88" s="18">
        <v>41345</v>
      </c>
      <c r="F88" t="s">
        <v>1290</v>
      </c>
      <c r="G88" t="s">
        <v>3211</v>
      </c>
      <c r="H88" t="s">
        <v>3212</v>
      </c>
      <c r="I88" t="s">
        <v>102</v>
      </c>
      <c r="J88" t="s">
        <v>27</v>
      </c>
      <c r="K88" t="s">
        <v>146</v>
      </c>
      <c r="L88" t="s">
        <v>147</v>
      </c>
      <c r="M88">
        <v>19140</v>
      </c>
      <c r="N88" t="s">
        <v>148</v>
      </c>
      <c r="O88" t="s">
        <v>4745</v>
      </c>
      <c r="P88" t="s">
        <v>32</v>
      </c>
      <c r="Q88" t="s">
        <v>65</v>
      </c>
      <c r="R88" t="s">
        <v>4746</v>
      </c>
      <c r="S88">
        <v>30.336000000000002</v>
      </c>
      <c r="T88">
        <v>4</v>
      </c>
      <c r="U88">
        <v>0.2</v>
      </c>
      <c r="V88">
        <v>9.48</v>
      </c>
    </row>
    <row r="89" spans="1:22" x14ac:dyDescent="0.3">
      <c r="A89">
        <v>9692</v>
      </c>
      <c r="B89" t="s">
        <v>10782</v>
      </c>
      <c r="C89">
        <v>2012</v>
      </c>
      <c r="D89" s="18">
        <v>41226</v>
      </c>
      <c r="E89" s="18">
        <v>41230</v>
      </c>
      <c r="F89" t="s">
        <v>50</v>
      </c>
      <c r="G89" t="s">
        <v>1189</v>
      </c>
      <c r="H89" t="s">
        <v>1190</v>
      </c>
      <c r="I89" t="s">
        <v>26</v>
      </c>
      <c r="J89" t="s">
        <v>27</v>
      </c>
      <c r="K89" t="s">
        <v>184</v>
      </c>
      <c r="L89" t="s">
        <v>104</v>
      </c>
      <c r="M89">
        <v>77041</v>
      </c>
      <c r="N89" t="s">
        <v>105</v>
      </c>
      <c r="O89" t="s">
        <v>3091</v>
      </c>
      <c r="P89" t="s">
        <v>32</v>
      </c>
      <c r="Q89" t="s">
        <v>33</v>
      </c>
      <c r="R89" t="s">
        <v>3092</v>
      </c>
      <c r="S89">
        <v>613.99919999999997</v>
      </c>
      <c r="T89">
        <v>3</v>
      </c>
      <c r="U89">
        <v>0.32</v>
      </c>
      <c r="V89">
        <v>-18.058800000000076</v>
      </c>
    </row>
    <row r="90" spans="1:22" x14ac:dyDescent="0.3">
      <c r="A90">
        <v>9684</v>
      </c>
      <c r="B90" t="s">
        <v>10776</v>
      </c>
      <c r="C90">
        <v>2014</v>
      </c>
      <c r="D90" s="18">
        <v>41987</v>
      </c>
      <c r="E90" s="18">
        <v>41992</v>
      </c>
      <c r="F90" t="s">
        <v>50</v>
      </c>
      <c r="G90" t="s">
        <v>1827</v>
      </c>
      <c r="H90" t="s">
        <v>1828</v>
      </c>
      <c r="I90" t="s">
        <v>26</v>
      </c>
      <c r="J90" t="s">
        <v>27</v>
      </c>
      <c r="K90" t="s">
        <v>127</v>
      </c>
      <c r="L90" t="s">
        <v>43</v>
      </c>
      <c r="M90">
        <v>94122</v>
      </c>
      <c r="N90" t="s">
        <v>44</v>
      </c>
      <c r="O90" t="s">
        <v>3928</v>
      </c>
      <c r="P90" t="s">
        <v>32</v>
      </c>
      <c r="Q90" t="s">
        <v>65</v>
      </c>
      <c r="R90" t="s">
        <v>5146</v>
      </c>
      <c r="S90">
        <v>201.04</v>
      </c>
      <c r="T90">
        <v>8</v>
      </c>
      <c r="U90">
        <v>0</v>
      </c>
      <c r="V90">
        <v>54.280799999999999</v>
      </c>
    </row>
    <row r="91" spans="1:22" x14ac:dyDescent="0.3">
      <c r="A91">
        <v>9676</v>
      </c>
      <c r="B91" t="s">
        <v>10772</v>
      </c>
      <c r="C91">
        <v>2013</v>
      </c>
      <c r="D91" s="18">
        <v>41401</v>
      </c>
      <c r="E91" s="18">
        <v>41405</v>
      </c>
      <c r="F91" t="s">
        <v>50</v>
      </c>
      <c r="G91" t="s">
        <v>3575</v>
      </c>
      <c r="H91" t="s">
        <v>3576</v>
      </c>
      <c r="I91" t="s">
        <v>26</v>
      </c>
      <c r="J91" t="s">
        <v>27</v>
      </c>
      <c r="K91" t="s">
        <v>5954</v>
      </c>
      <c r="L91" t="s">
        <v>43</v>
      </c>
      <c r="M91">
        <v>93309</v>
      </c>
      <c r="N91" t="s">
        <v>44</v>
      </c>
      <c r="O91" t="s">
        <v>4654</v>
      </c>
      <c r="P91" t="s">
        <v>32</v>
      </c>
      <c r="Q91" t="s">
        <v>65</v>
      </c>
      <c r="R91" t="s">
        <v>4655</v>
      </c>
      <c r="S91">
        <v>41.6</v>
      </c>
      <c r="T91">
        <v>4</v>
      </c>
      <c r="U91">
        <v>0</v>
      </c>
      <c r="V91">
        <v>14.143999999999998</v>
      </c>
    </row>
    <row r="92" spans="1:22" x14ac:dyDescent="0.3">
      <c r="A92">
        <v>9667</v>
      </c>
      <c r="B92" t="s">
        <v>10762</v>
      </c>
      <c r="C92">
        <v>2014</v>
      </c>
      <c r="D92" s="18">
        <v>41960</v>
      </c>
      <c r="E92" s="18">
        <v>41964</v>
      </c>
      <c r="F92" t="s">
        <v>50</v>
      </c>
      <c r="G92" t="s">
        <v>564</v>
      </c>
      <c r="H92" t="s">
        <v>565</v>
      </c>
      <c r="I92" t="s">
        <v>26</v>
      </c>
      <c r="J92" t="s">
        <v>27</v>
      </c>
      <c r="K92" t="s">
        <v>42</v>
      </c>
      <c r="L92" t="s">
        <v>43</v>
      </c>
      <c r="M92">
        <v>90049</v>
      </c>
      <c r="N92" t="s">
        <v>44</v>
      </c>
      <c r="O92" t="s">
        <v>5688</v>
      </c>
      <c r="P92" t="s">
        <v>32</v>
      </c>
      <c r="Q92" t="s">
        <v>65</v>
      </c>
      <c r="R92" t="s">
        <v>5689</v>
      </c>
      <c r="S92">
        <v>12.419999999999998</v>
      </c>
      <c r="T92">
        <v>3</v>
      </c>
      <c r="U92">
        <v>0</v>
      </c>
      <c r="V92">
        <v>4.4711999999999996</v>
      </c>
    </row>
    <row r="93" spans="1:22" x14ac:dyDescent="0.3">
      <c r="A93">
        <v>9666</v>
      </c>
      <c r="B93" t="s">
        <v>10762</v>
      </c>
      <c r="C93">
        <v>2014</v>
      </c>
      <c r="D93" s="18">
        <v>41960</v>
      </c>
      <c r="E93" s="18">
        <v>41964</v>
      </c>
      <c r="F93" t="s">
        <v>50</v>
      </c>
      <c r="G93" t="s">
        <v>564</v>
      </c>
      <c r="H93" t="s">
        <v>565</v>
      </c>
      <c r="I93" t="s">
        <v>26</v>
      </c>
      <c r="J93" t="s">
        <v>27</v>
      </c>
      <c r="K93" t="s">
        <v>42</v>
      </c>
      <c r="L93" t="s">
        <v>43</v>
      </c>
      <c r="M93">
        <v>90049</v>
      </c>
      <c r="N93" t="s">
        <v>44</v>
      </c>
      <c r="O93" t="s">
        <v>3464</v>
      </c>
      <c r="P93" t="s">
        <v>32</v>
      </c>
      <c r="Q93" t="s">
        <v>65</v>
      </c>
      <c r="R93" t="s">
        <v>3465</v>
      </c>
      <c r="S93">
        <v>119.94</v>
      </c>
      <c r="T93">
        <v>3</v>
      </c>
      <c r="U93">
        <v>0</v>
      </c>
      <c r="V93">
        <v>23.987999999999996</v>
      </c>
    </row>
    <row r="94" spans="1:22" x14ac:dyDescent="0.3">
      <c r="A94">
        <v>9659</v>
      </c>
      <c r="B94" t="s">
        <v>10757</v>
      </c>
      <c r="C94">
        <v>2011</v>
      </c>
      <c r="D94" s="18">
        <v>40808</v>
      </c>
      <c r="E94" s="18">
        <v>40815</v>
      </c>
      <c r="F94" t="s">
        <v>50</v>
      </c>
      <c r="G94" t="s">
        <v>4708</v>
      </c>
      <c r="H94" t="s">
        <v>4709</v>
      </c>
      <c r="I94" t="s">
        <v>26</v>
      </c>
      <c r="J94" t="s">
        <v>27</v>
      </c>
      <c r="K94" t="s">
        <v>266</v>
      </c>
      <c r="L94" t="s">
        <v>267</v>
      </c>
      <c r="M94">
        <v>10035</v>
      </c>
      <c r="N94" t="s">
        <v>148</v>
      </c>
      <c r="O94" t="s">
        <v>6903</v>
      </c>
      <c r="P94" t="s">
        <v>32</v>
      </c>
      <c r="Q94" t="s">
        <v>36</v>
      </c>
      <c r="R94" t="s">
        <v>6904</v>
      </c>
      <c r="S94">
        <v>579.52800000000002</v>
      </c>
      <c r="T94">
        <v>4</v>
      </c>
      <c r="U94">
        <v>0.1</v>
      </c>
      <c r="V94">
        <v>83.709599999999966</v>
      </c>
    </row>
    <row r="95" spans="1:22" x14ac:dyDescent="0.3">
      <c r="A95">
        <v>94</v>
      </c>
      <c r="B95" t="s">
        <v>406</v>
      </c>
      <c r="C95">
        <v>2012</v>
      </c>
      <c r="D95" s="18">
        <v>40939</v>
      </c>
      <c r="E95" s="18">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
      <c r="A96">
        <v>9656</v>
      </c>
      <c r="B96" t="s">
        <v>10757</v>
      </c>
      <c r="C96">
        <v>2011</v>
      </c>
      <c r="D96" s="18">
        <v>40808</v>
      </c>
      <c r="E96" s="18">
        <v>40815</v>
      </c>
      <c r="F96" t="s">
        <v>50</v>
      </c>
      <c r="G96" t="s">
        <v>4708</v>
      </c>
      <c r="H96" t="s">
        <v>4709</v>
      </c>
      <c r="I96" t="s">
        <v>26</v>
      </c>
      <c r="J96" t="s">
        <v>27</v>
      </c>
      <c r="K96" t="s">
        <v>266</v>
      </c>
      <c r="L96" t="s">
        <v>267</v>
      </c>
      <c r="M96">
        <v>10035</v>
      </c>
      <c r="N96" t="s">
        <v>148</v>
      </c>
      <c r="O96" t="s">
        <v>5857</v>
      </c>
      <c r="P96" t="s">
        <v>32</v>
      </c>
      <c r="Q96" t="s">
        <v>65</v>
      </c>
      <c r="R96" t="s">
        <v>5858</v>
      </c>
      <c r="S96">
        <v>97.44</v>
      </c>
      <c r="T96">
        <v>3</v>
      </c>
      <c r="U96">
        <v>0</v>
      </c>
      <c r="V96">
        <v>35.078399999999995</v>
      </c>
    </row>
    <row r="97" spans="1:22" x14ac:dyDescent="0.3">
      <c r="A97">
        <v>9653</v>
      </c>
      <c r="B97" t="s">
        <v>10755</v>
      </c>
      <c r="C97">
        <v>2013</v>
      </c>
      <c r="D97" s="18">
        <v>41605</v>
      </c>
      <c r="E97" s="18">
        <v>41609</v>
      </c>
      <c r="F97" t="s">
        <v>50</v>
      </c>
      <c r="G97" t="s">
        <v>2757</v>
      </c>
      <c r="H97" t="s">
        <v>2758</v>
      </c>
      <c r="I97" t="s">
        <v>26</v>
      </c>
      <c r="J97" t="s">
        <v>27</v>
      </c>
      <c r="K97" t="s">
        <v>42</v>
      </c>
      <c r="L97" t="s">
        <v>43</v>
      </c>
      <c r="M97">
        <v>90045</v>
      </c>
      <c r="N97" t="s">
        <v>44</v>
      </c>
      <c r="O97" t="s">
        <v>4256</v>
      </c>
      <c r="P97" t="s">
        <v>32</v>
      </c>
      <c r="Q97" t="s">
        <v>65</v>
      </c>
      <c r="R97" t="s">
        <v>4257</v>
      </c>
      <c r="S97">
        <v>595.38</v>
      </c>
      <c r="T97">
        <v>6</v>
      </c>
      <c r="U97">
        <v>0</v>
      </c>
      <c r="V97">
        <v>297.69</v>
      </c>
    </row>
    <row r="98" spans="1:22" x14ac:dyDescent="0.3">
      <c r="A98">
        <v>97</v>
      </c>
      <c r="B98" t="s">
        <v>423</v>
      </c>
      <c r="C98">
        <v>2014</v>
      </c>
      <c r="D98" s="18">
        <v>41953</v>
      </c>
      <c r="E98" s="18">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9650</v>
      </c>
      <c r="B99" t="s">
        <v>10755</v>
      </c>
      <c r="C99">
        <v>2013</v>
      </c>
      <c r="D99" s="18">
        <v>41605</v>
      </c>
      <c r="E99" s="18">
        <v>41609</v>
      </c>
      <c r="F99" t="s">
        <v>50</v>
      </c>
      <c r="G99" t="s">
        <v>2757</v>
      </c>
      <c r="H99" t="s">
        <v>2758</v>
      </c>
      <c r="I99" t="s">
        <v>26</v>
      </c>
      <c r="J99" t="s">
        <v>27</v>
      </c>
      <c r="K99" t="s">
        <v>42</v>
      </c>
      <c r="L99" t="s">
        <v>43</v>
      </c>
      <c r="M99">
        <v>90045</v>
      </c>
      <c r="N99" t="s">
        <v>44</v>
      </c>
      <c r="O99" t="s">
        <v>5019</v>
      </c>
      <c r="P99" t="s">
        <v>32</v>
      </c>
      <c r="Q99" t="s">
        <v>33</v>
      </c>
      <c r="R99" t="s">
        <v>5020</v>
      </c>
      <c r="S99">
        <v>3406.6640000000002</v>
      </c>
      <c r="T99">
        <v>8</v>
      </c>
      <c r="U99">
        <v>0.15</v>
      </c>
      <c r="V99">
        <v>160.31359999999984</v>
      </c>
    </row>
    <row r="100" spans="1:22" x14ac:dyDescent="0.3">
      <c r="A100">
        <v>9644</v>
      </c>
      <c r="B100" t="s">
        <v>10751</v>
      </c>
      <c r="C100">
        <v>2011</v>
      </c>
      <c r="D100" s="18">
        <v>40609</v>
      </c>
      <c r="E100" s="18">
        <v>40614</v>
      </c>
      <c r="F100" t="s">
        <v>50</v>
      </c>
      <c r="G100" t="s">
        <v>9528</v>
      </c>
      <c r="H100" t="s">
        <v>9529</v>
      </c>
      <c r="I100" t="s">
        <v>41</v>
      </c>
      <c r="J100" t="s">
        <v>27</v>
      </c>
      <c r="K100" t="s">
        <v>95</v>
      </c>
      <c r="L100" t="s">
        <v>96</v>
      </c>
      <c r="M100">
        <v>98103</v>
      </c>
      <c r="N100" t="s">
        <v>44</v>
      </c>
      <c r="O100" t="s">
        <v>6357</v>
      </c>
      <c r="P100" t="s">
        <v>32</v>
      </c>
      <c r="Q100" t="s">
        <v>36</v>
      </c>
      <c r="R100" t="s">
        <v>6358</v>
      </c>
      <c r="S100">
        <v>481.56800000000004</v>
      </c>
      <c r="T100">
        <v>2</v>
      </c>
      <c r="U100">
        <v>0.2</v>
      </c>
      <c r="V100">
        <v>54.17639999999993</v>
      </c>
    </row>
    <row r="101" spans="1:22" x14ac:dyDescent="0.3">
      <c r="A101">
        <v>9643</v>
      </c>
      <c r="B101" t="s">
        <v>10751</v>
      </c>
      <c r="C101">
        <v>2011</v>
      </c>
      <c r="D101" s="18">
        <v>40609</v>
      </c>
      <c r="E101" s="18">
        <v>40614</v>
      </c>
      <c r="F101" t="s">
        <v>50</v>
      </c>
      <c r="G101" t="s">
        <v>9528</v>
      </c>
      <c r="H101" t="s">
        <v>9529</v>
      </c>
      <c r="I101" t="s">
        <v>41</v>
      </c>
      <c r="J101" t="s">
        <v>27</v>
      </c>
      <c r="K101" t="s">
        <v>95</v>
      </c>
      <c r="L101" t="s">
        <v>96</v>
      </c>
      <c r="M101">
        <v>98103</v>
      </c>
      <c r="N101" t="s">
        <v>44</v>
      </c>
      <c r="O101" t="s">
        <v>10550</v>
      </c>
      <c r="P101" t="s">
        <v>32</v>
      </c>
      <c r="Q101" t="s">
        <v>36</v>
      </c>
      <c r="R101" t="s">
        <v>10551</v>
      </c>
      <c r="S101">
        <v>436.70400000000006</v>
      </c>
      <c r="T101">
        <v>6</v>
      </c>
      <c r="U101">
        <v>0.2</v>
      </c>
      <c r="V101">
        <v>21.835199999999986</v>
      </c>
    </row>
    <row r="102" spans="1:22" x14ac:dyDescent="0.3">
      <c r="A102">
        <v>9640</v>
      </c>
      <c r="B102" t="s">
        <v>10750</v>
      </c>
      <c r="C102">
        <v>2012</v>
      </c>
      <c r="D102" s="18">
        <v>40936</v>
      </c>
      <c r="E102" s="18">
        <v>40939</v>
      </c>
      <c r="F102" t="s">
        <v>23</v>
      </c>
      <c r="G102" t="s">
        <v>830</v>
      </c>
      <c r="H102" t="s">
        <v>831</v>
      </c>
      <c r="I102" t="s">
        <v>26</v>
      </c>
      <c r="J102" t="s">
        <v>27</v>
      </c>
      <c r="K102" t="s">
        <v>87</v>
      </c>
      <c r="L102" t="s">
        <v>88</v>
      </c>
      <c r="M102">
        <v>28027</v>
      </c>
      <c r="N102" t="s">
        <v>30</v>
      </c>
      <c r="O102" t="s">
        <v>2318</v>
      </c>
      <c r="P102" t="s">
        <v>32</v>
      </c>
      <c r="Q102" t="s">
        <v>56</v>
      </c>
      <c r="R102" t="s">
        <v>2319</v>
      </c>
      <c r="S102">
        <v>4297.6440000000002</v>
      </c>
      <c r="T102">
        <v>13</v>
      </c>
      <c r="U102">
        <v>0.4</v>
      </c>
      <c r="V102">
        <v>-1862.3124000000003</v>
      </c>
    </row>
    <row r="103" spans="1:22" x14ac:dyDescent="0.3">
      <c r="A103">
        <v>9638</v>
      </c>
      <c r="B103" t="s">
        <v>10748</v>
      </c>
      <c r="C103">
        <v>2011</v>
      </c>
      <c r="D103" s="18">
        <v>40865</v>
      </c>
      <c r="E103" s="18">
        <v>40872</v>
      </c>
      <c r="F103" t="s">
        <v>50</v>
      </c>
      <c r="G103" t="s">
        <v>1621</v>
      </c>
      <c r="H103" t="s">
        <v>1622</v>
      </c>
      <c r="I103" t="s">
        <v>41</v>
      </c>
      <c r="J103" t="s">
        <v>27</v>
      </c>
      <c r="K103" t="s">
        <v>95</v>
      </c>
      <c r="L103" t="s">
        <v>96</v>
      </c>
      <c r="M103">
        <v>98105</v>
      </c>
      <c r="N103" t="s">
        <v>44</v>
      </c>
      <c r="O103" t="s">
        <v>3772</v>
      </c>
      <c r="P103" t="s">
        <v>32</v>
      </c>
      <c r="Q103" t="s">
        <v>56</v>
      </c>
      <c r="R103" t="s">
        <v>3773</v>
      </c>
      <c r="S103">
        <v>730.2</v>
      </c>
      <c r="T103">
        <v>4</v>
      </c>
      <c r="U103">
        <v>0</v>
      </c>
      <c r="V103">
        <v>94.926000000000045</v>
      </c>
    </row>
    <row r="104" spans="1:22" x14ac:dyDescent="0.3">
      <c r="A104">
        <v>9637</v>
      </c>
      <c r="B104" t="s">
        <v>10748</v>
      </c>
      <c r="C104">
        <v>2011</v>
      </c>
      <c r="D104" s="18">
        <v>40865</v>
      </c>
      <c r="E104" s="18">
        <v>40872</v>
      </c>
      <c r="F104" t="s">
        <v>50</v>
      </c>
      <c r="G104" t="s">
        <v>1621</v>
      </c>
      <c r="H104" t="s">
        <v>1622</v>
      </c>
      <c r="I104" t="s">
        <v>41</v>
      </c>
      <c r="J104" t="s">
        <v>27</v>
      </c>
      <c r="K104" t="s">
        <v>95</v>
      </c>
      <c r="L104" t="s">
        <v>96</v>
      </c>
      <c r="M104">
        <v>98105</v>
      </c>
      <c r="N104" t="s">
        <v>44</v>
      </c>
      <c r="O104" t="s">
        <v>2207</v>
      </c>
      <c r="P104" t="s">
        <v>32</v>
      </c>
      <c r="Q104" t="s">
        <v>65</v>
      </c>
      <c r="R104" t="s">
        <v>2208</v>
      </c>
      <c r="S104">
        <v>137.54</v>
      </c>
      <c r="T104">
        <v>2</v>
      </c>
      <c r="U104">
        <v>0</v>
      </c>
      <c r="V104">
        <v>55.016000000000005</v>
      </c>
    </row>
    <row r="105" spans="1:22" x14ac:dyDescent="0.3">
      <c r="A105">
        <v>9636</v>
      </c>
      <c r="B105" t="s">
        <v>10747</v>
      </c>
      <c r="C105">
        <v>2011</v>
      </c>
      <c r="D105" s="18">
        <v>40830</v>
      </c>
      <c r="E105" s="18">
        <v>40833</v>
      </c>
      <c r="F105" t="s">
        <v>188</v>
      </c>
      <c r="G105" t="s">
        <v>5806</v>
      </c>
      <c r="H105" t="s">
        <v>5807</v>
      </c>
      <c r="I105" t="s">
        <v>26</v>
      </c>
      <c r="J105" t="s">
        <v>27</v>
      </c>
      <c r="K105" t="s">
        <v>4096</v>
      </c>
      <c r="L105" t="s">
        <v>1245</v>
      </c>
      <c r="M105">
        <v>2149</v>
      </c>
      <c r="N105" t="s">
        <v>148</v>
      </c>
      <c r="O105" t="s">
        <v>7666</v>
      </c>
      <c r="P105" t="s">
        <v>32</v>
      </c>
      <c r="Q105" t="s">
        <v>36</v>
      </c>
      <c r="R105" t="s">
        <v>7667</v>
      </c>
      <c r="S105">
        <v>1628.82</v>
      </c>
      <c r="T105">
        <v>9</v>
      </c>
      <c r="U105">
        <v>0</v>
      </c>
      <c r="V105">
        <v>260.61120000000017</v>
      </c>
    </row>
    <row r="106" spans="1:22" x14ac:dyDescent="0.3">
      <c r="A106">
        <v>105</v>
      </c>
      <c r="B106" t="s">
        <v>453</v>
      </c>
      <c r="C106">
        <v>2012</v>
      </c>
      <c r="D106" s="18">
        <v>41226</v>
      </c>
      <c r="E106" s="18">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
      <c r="A107">
        <v>9626</v>
      </c>
      <c r="B107" t="s">
        <v>10741</v>
      </c>
      <c r="C107">
        <v>2014</v>
      </c>
      <c r="D107" s="18">
        <v>41820</v>
      </c>
      <c r="E107" s="18">
        <v>41821</v>
      </c>
      <c r="F107" t="s">
        <v>188</v>
      </c>
      <c r="G107" t="s">
        <v>2098</v>
      </c>
      <c r="H107" t="s">
        <v>2099</v>
      </c>
      <c r="I107" t="s">
        <v>26</v>
      </c>
      <c r="J107" t="s">
        <v>27</v>
      </c>
      <c r="K107" t="s">
        <v>815</v>
      </c>
      <c r="L107" t="s">
        <v>104</v>
      </c>
      <c r="M107">
        <v>75220</v>
      </c>
      <c r="N107" t="s">
        <v>105</v>
      </c>
      <c r="O107" t="s">
        <v>5448</v>
      </c>
      <c r="P107" t="s">
        <v>32</v>
      </c>
      <c r="Q107" t="s">
        <v>33</v>
      </c>
      <c r="R107" t="s">
        <v>5449</v>
      </c>
      <c r="S107">
        <v>409.99919999999997</v>
      </c>
      <c r="T107">
        <v>3</v>
      </c>
      <c r="U107">
        <v>0.32</v>
      </c>
      <c r="V107">
        <v>-96.470399999999955</v>
      </c>
    </row>
    <row r="108" spans="1:22" x14ac:dyDescent="0.3">
      <c r="A108">
        <v>9625</v>
      </c>
      <c r="B108" t="s">
        <v>10741</v>
      </c>
      <c r="C108">
        <v>2014</v>
      </c>
      <c r="D108" s="18">
        <v>41820</v>
      </c>
      <c r="E108" s="18">
        <v>41821</v>
      </c>
      <c r="F108" t="s">
        <v>188</v>
      </c>
      <c r="G108" t="s">
        <v>2098</v>
      </c>
      <c r="H108" t="s">
        <v>2099</v>
      </c>
      <c r="I108" t="s">
        <v>26</v>
      </c>
      <c r="J108" t="s">
        <v>27</v>
      </c>
      <c r="K108" t="s">
        <v>815</v>
      </c>
      <c r="L108" t="s">
        <v>104</v>
      </c>
      <c r="M108">
        <v>75220</v>
      </c>
      <c r="N108" t="s">
        <v>105</v>
      </c>
      <c r="O108" t="s">
        <v>4857</v>
      </c>
      <c r="P108" t="s">
        <v>32</v>
      </c>
      <c r="Q108" t="s">
        <v>56</v>
      </c>
      <c r="R108" t="s">
        <v>4858</v>
      </c>
      <c r="S108">
        <v>307.31400000000002</v>
      </c>
      <c r="T108">
        <v>3</v>
      </c>
      <c r="U108">
        <v>0.3</v>
      </c>
      <c r="V108">
        <v>-39.511800000000036</v>
      </c>
    </row>
    <row r="109" spans="1:22" x14ac:dyDescent="0.3">
      <c r="A109">
        <v>9610</v>
      </c>
      <c r="B109" t="s">
        <v>10734</v>
      </c>
      <c r="C109">
        <v>2013</v>
      </c>
      <c r="D109" s="18">
        <v>41411</v>
      </c>
      <c r="E109" s="18">
        <v>41414</v>
      </c>
      <c r="F109" t="s">
        <v>23</v>
      </c>
      <c r="G109" t="s">
        <v>1583</v>
      </c>
      <c r="H109" t="s">
        <v>1584</v>
      </c>
      <c r="I109" t="s">
        <v>26</v>
      </c>
      <c r="J109" t="s">
        <v>27</v>
      </c>
      <c r="K109" t="s">
        <v>42</v>
      </c>
      <c r="L109" t="s">
        <v>43</v>
      </c>
      <c r="M109">
        <v>90045</v>
      </c>
      <c r="N109" t="s">
        <v>44</v>
      </c>
      <c r="O109" t="s">
        <v>6116</v>
      </c>
      <c r="P109" t="s">
        <v>32</v>
      </c>
      <c r="Q109" t="s">
        <v>65</v>
      </c>
      <c r="R109" t="s">
        <v>6117</v>
      </c>
      <c r="S109">
        <v>282.83999999999997</v>
      </c>
      <c r="T109">
        <v>4</v>
      </c>
      <c r="U109">
        <v>0</v>
      </c>
      <c r="V109">
        <v>19.798799999999972</v>
      </c>
    </row>
    <row r="110" spans="1:22" x14ac:dyDescent="0.3">
      <c r="A110">
        <v>9604</v>
      </c>
      <c r="B110" t="s">
        <v>10728</v>
      </c>
      <c r="C110">
        <v>2013</v>
      </c>
      <c r="D110" s="18">
        <v>41443</v>
      </c>
      <c r="E110" s="18">
        <v>41449</v>
      </c>
      <c r="F110" t="s">
        <v>50</v>
      </c>
      <c r="G110" t="s">
        <v>6029</v>
      </c>
      <c r="H110" t="s">
        <v>6030</v>
      </c>
      <c r="I110" t="s">
        <v>41</v>
      </c>
      <c r="J110" t="s">
        <v>27</v>
      </c>
      <c r="K110" t="s">
        <v>389</v>
      </c>
      <c r="L110" t="s">
        <v>267</v>
      </c>
      <c r="M110">
        <v>14609</v>
      </c>
      <c r="N110" t="s">
        <v>148</v>
      </c>
      <c r="O110" t="s">
        <v>4026</v>
      </c>
      <c r="P110" t="s">
        <v>32</v>
      </c>
      <c r="Q110" t="s">
        <v>56</v>
      </c>
      <c r="R110" t="s">
        <v>4027</v>
      </c>
      <c r="S110">
        <v>376.86599999999999</v>
      </c>
      <c r="T110">
        <v>3</v>
      </c>
      <c r="U110">
        <v>0.4</v>
      </c>
      <c r="V110">
        <v>-213.55740000000006</v>
      </c>
    </row>
    <row r="111" spans="1:22" x14ac:dyDescent="0.3">
      <c r="A111">
        <v>9599</v>
      </c>
      <c r="B111" t="s">
        <v>10723</v>
      </c>
      <c r="C111">
        <v>2012</v>
      </c>
      <c r="D111" s="18">
        <v>41171</v>
      </c>
      <c r="E111" s="18">
        <v>41175</v>
      </c>
      <c r="F111" t="s">
        <v>50</v>
      </c>
      <c r="G111" t="s">
        <v>8233</v>
      </c>
      <c r="H111" t="s">
        <v>8234</v>
      </c>
      <c r="I111" t="s">
        <v>102</v>
      </c>
      <c r="J111" t="s">
        <v>27</v>
      </c>
      <c r="K111" t="s">
        <v>5395</v>
      </c>
      <c r="L111" t="s">
        <v>43</v>
      </c>
      <c r="M111">
        <v>95823</v>
      </c>
      <c r="N111" t="s">
        <v>44</v>
      </c>
      <c r="O111" t="s">
        <v>6332</v>
      </c>
      <c r="P111" t="s">
        <v>32</v>
      </c>
      <c r="Q111" t="s">
        <v>65</v>
      </c>
      <c r="R111" t="s">
        <v>6333</v>
      </c>
      <c r="S111">
        <v>60.84</v>
      </c>
      <c r="T111">
        <v>3</v>
      </c>
      <c r="U111">
        <v>0</v>
      </c>
      <c r="V111">
        <v>19.468799999999998</v>
      </c>
    </row>
    <row r="112" spans="1:22" x14ac:dyDescent="0.3">
      <c r="A112">
        <v>111</v>
      </c>
      <c r="B112" t="s">
        <v>480</v>
      </c>
      <c r="C112">
        <v>2014</v>
      </c>
      <c r="D112" s="18">
        <v>41999</v>
      </c>
      <c r="E112" s="18">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
      <c r="A113">
        <v>9593</v>
      </c>
      <c r="B113" t="s">
        <v>10720</v>
      </c>
      <c r="C113">
        <v>2013</v>
      </c>
      <c r="D113" s="18">
        <v>41484</v>
      </c>
      <c r="E113" s="18">
        <v>41488</v>
      </c>
      <c r="F113" t="s">
        <v>50</v>
      </c>
      <c r="G113" t="s">
        <v>5221</v>
      </c>
      <c r="H113" t="s">
        <v>5222</v>
      </c>
      <c r="I113" t="s">
        <v>102</v>
      </c>
      <c r="J113" t="s">
        <v>27</v>
      </c>
      <c r="K113" t="s">
        <v>602</v>
      </c>
      <c r="L113" t="s">
        <v>104</v>
      </c>
      <c r="M113">
        <v>77506</v>
      </c>
      <c r="N113" t="s">
        <v>105</v>
      </c>
      <c r="O113" t="s">
        <v>9343</v>
      </c>
      <c r="P113" t="s">
        <v>32</v>
      </c>
      <c r="Q113" t="s">
        <v>65</v>
      </c>
      <c r="R113" t="s">
        <v>9344</v>
      </c>
      <c r="S113">
        <v>302.72000000000003</v>
      </c>
      <c r="T113">
        <v>5</v>
      </c>
      <c r="U113">
        <v>0.6</v>
      </c>
      <c r="V113">
        <v>-378.40000000000009</v>
      </c>
    </row>
    <row r="114" spans="1:22" x14ac:dyDescent="0.3">
      <c r="A114">
        <v>9592</v>
      </c>
      <c r="B114" t="s">
        <v>10720</v>
      </c>
      <c r="C114">
        <v>2013</v>
      </c>
      <c r="D114" s="18">
        <v>41484</v>
      </c>
      <c r="E114" s="18">
        <v>41488</v>
      </c>
      <c r="F114" t="s">
        <v>50</v>
      </c>
      <c r="G114" t="s">
        <v>5221</v>
      </c>
      <c r="H114" t="s">
        <v>5222</v>
      </c>
      <c r="I114" t="s">
        <v>102</v>
      </c>
      <c r="J114" t="s">
        <v>27</v>
      </c>
      <c r="K114" t="s">
        <v>602</v>
      </c>
      <c r="L114" t="s">
        <v>104</v>
      </c>
      <c r="M114">
        <v>77506</v>
      </c>
      <c r="N114" t="s">
        <v>105</v>
      </c>
      <c r="O114" t="s">
        <v>3469</v>
      </c>
      <c r="P114" t="s">
        <v>32</v>
      </c>
      <c r="Q114" t="s">
        <v>65</v>
      </c>
      <c r="R114" t="s">
        <v>3470</v>
      </c>
      <c r="S114">
        <v>24.700000000000003</v>
      </c>
      <c r="T114">
        <v>5</v>
      </c>
      <c r="U114">
        <v>0.6</v>
      </c>
      <c r="V114">
        <v>-9.8799999999999955</v>
      </c>
    </row>
    <row r="115" spans="1:22" x14ac:dyDescent="0.3">
      <c r="A115">
        <v>9584</v>
      </c>
      <c r="B115" t="s">
        <v>10713</v>
      </c>
      <c r="C115">
        <v>2014</v>
      </c>
      <c r="D115" s="18">
        <v>41816</v>
      </c>
      <c r="E115" s="18">
        <v>41818</v>
      </c>
      <c r="F115" t="s">
        <v>23</v>
      </c>
      <c r="G115" t="s">
        <v>8354</v>
      </c>
      <c r="H115" t="s">
        <v>8355</v>
      </c>
      <c r="I115" t="s">
        <v>26</v>
      </c>
      <c r="J115" t="s">
        <v>27</v>
      </c>
      <c r="K115" t="s">
        <v>266</v>
      </c>
      <c r="L115" t="s">
        <v>267</v>
      </c>
      <c r="M115">
        <v>10024</v>
      </c>
      <c r="N115" t="s">
        <v>148</v>
      </c>
      <c r="O115" t="s">
        <v>5019</v>
      </c>
      <c r="P115" t="s">
        <v>32</v>
      </c>
      <c r="Q115" t="s">
        <v>33</v>
      </c>
      <c r="R115" t="s">
        <v>5020</v>
      </c>
      <c r="S115">
        <v>400.78400000000005</v>
      </c>
      <c r="T115">
        <v>1</v>
      </c>
      <c r="U115">
        <v>0.2</v>
      </c>
      <c r="V115">
        <v>-5.0098000000000269</v>
      </c>
    </row>
    <row r="116" spans="1:22" x14ac:dyDescent="0.3">
      <c r="A116">
        <v>9582</v>
      </c>
      <c r="B116" t="s">
        <v>10711</v>
      </c>
      <c r="C116">
        <v>2014</v>
      </c>
      <c r="D116" s="18">
        <v>41897</v>
      </c>
      <c r="E116" s="18">
        <v>41899</v>
      </c>
      <c r="F116" t="s">
        <v>188</v>
      </c>
      <c r="G116" t="s">
        <v>417</v>
      </c>
      <c r="H116" t="s">
        <v>418</v>
      </c>
      <c r="I116" t="s">
        <v>102</v>
      </c>
      <c r="J116" t="s">
        <v>27</v>
      </c>
      <c r="K116" t="s">
        <v>266</v>
      </c>
      <c r="L116" t="s">
        <v>267</v>
      </c>
      <c r="M116">
        <v>10035</v>
      </c>
      <c r="N116" t="s">
        <v>148</v>
      </c>
      <c r="O116" t="s">
        <v>6956</v>
      </c>
      <c r="P116" t="s">
        <v>32</v>
      </c>
      <c r="Q116" t="s">
        <v>36</v>
      </c>
      <c r="R116" t="s">
        <v>6957</v>
      </c>
      <c r="S116">
        <v>589.41</v>
      </c>
      <c r="T116">
        <v>5</v>
      </c>
      <c r="U116">
        <v>0.1</v>
      </c>
      <c r="V116">
        <v>-6.5490000000000492</v>
      </c>
    </row>
    <row r="117" spans="1:22" x14ac:dyDescent="0.3">
      <c r="A117">
        <v>9578</v>
      </c>
      <c r="B117" t="s">
        <v>10710</v>
      </c>
      <c r="C117">
        <v>2012</v>
      </c>
      <c r="D117" s="18">
        <v>41055</v>
      </c>
      <c r="E117" s="18">
        <v>41057</v>
      </c>
      <c r="F117" t="s">
        <v>23</v>
      </c>
      <c r="G117" t="s">
        <v>4361</v>
      </c>
      <c r="H117" t="s">
        <v>4362</v>
      </c>
      <c r="I117" t="s">
        <v>26</v>
      </c>
      <c r="J117" t="s">
        <v>27</v>
      </c>
      <c r="K117" t="s">
        <v>678</v>
      </c>
      <c r="L117" t="s">
        <v>104</v>
      </c>
      <c r="M117">
        <v>78207</v>
      </c>
      <c r="N117" t="s">
        <v>105</v>
      </c>
      <c r="O117" t="s">
        <v>4577</v>
      </c>
      <c r="P117" t="s">
        <v>32</v>
      </c>
      <c r="Q117" t="s">
        <v>36</v>
      </c>
      <c r="R117" t="s">
        <v>4578</v>
      </c>
      <c r="S117">
        <v>104.93</v>
      </c>
      <c r="T117">
        <v>5</v>
      </c>
      <c r="U117">
        <v>0.3</v>
      </c>
      <c r="V117">
        <v>-4.4969999999999999</v>
      </c>
    </row>
    <row r="118" spans="1:22" x14ac:dyDescent="0.3">
      <c r="A118">
        <v>9576</v>
      </c>
      <c r="B118" t="s">
        <v>10710</v>
      </c>
      <c r="C118">
        <v>2012</v>
      </c>
      <c r="D118" s="18">
        <v>41055</v>
      </c>
      <c r="E118" s="18">
        <v>41057</v>
      </c>
      <c r="F118" t="s">
        <v>23</v>
      </c>
      <c r="G118" t="s">
        <v>4361</v>
      </c>
      <c r="H118" t="s">
        <v>4362</v>
      </c>
      <c r="I118" t="s">
        <v>26</v>
      </c>
      <c r="J118" t="s">
        <v>27</v>
      </c>
      <c r="K118" t="s">
        <v>678</v>
      </c>
      <c r="L118" t="s">
        <v>104</v>
      </c>
      <c r="M118">
        <v>78207</v>
      </c>
      <c r="N118" t="s">
        <v>105</v>
      </c>
      <c r="O118" t="s">
        <v>384</v>
      </c>
      <c r="P118" t="s">
        <v>32</v>
      </c>
      <c r="Q118" t="s">
        <v>36</v>
      </c>
      <c r="R118" t="s">
        <v>385</v>
      </c>
      <c r="S118">
        <v>105.68599999999999</v>
      </c>
      <c r="T118">
        <v>1</v>
      </c>
      <c r="U118">
        <v>0.3</v>
      </c>
      <c r="V118">
        <v>-28.686199999999999</v>
      </c>
    </row>
    <row r="119" spans="1:22" x14ac:dyDescent="0.3">
      <c r="A119">
        <v>118</v>
      </c>
      <c r="B119" t="s">
        <v>507</v>
      </c>
      <c r="C119">
        <v>2012</v>
      </c>
      <c r="D119" s="18">
        <v>40970</v>
      </c>
      <c r="E119" s="18">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9575</v>
      </c>
      <c r="B120" t="s">
        <v>10709</v>
      </c>
      <c r="C120">
        <v>2012</v>
      </c>
      <c r="D120" s="18">
        <v>41134</v>
      </c>
      <c r="E120" s="18">
        <v>41134</v>
      </c>
      <c r="F120" t="s">
        <v>1290</v>
      </c>
      <c r="G120" t="s">
        <v>144</v>
      </c>
      <c r="H120" t="s">
        <v>145</v>
      </c>
      <c r="I120" t="s">
        <v>26</v>
      </c>
      <c r="J120" t="s">
        <v>27</v>
      </c>
      <c r="K120" t="s">
        <v>4039</v>
      </c>
      <c r="L120" t="s">
        <v>43</v>
      </c>
      <c r="M120">
        <v>91767</v>
      </c>
      <c r="N120" t="s">
        <v>44</v>
      </c>
      <c r="O120" t="s">
        <v>4694</v>
      </c>
      <c r="P120" t="s">
        <v>32</v>
      </c>
      <c r="Q120" t="s">
        <v>65</v>
      </c>
      <c r="R120" t="s">
        <v>4695</v>
      </c>
      <c r="S120">
        <v>31.56</v>
      </c>
      <c r="T120">
        <v>3</v>
      </c>
      <c r="U120">
        <v>0</v>
      </c>
      <c r="V120">
        <v>10.4148</v>
      </c>
    </row>
    <row r="121" spans="1:22" x14ac:dyDescent="0.3">
      <c r="A121">
        <v>120</v>
      </c>
      <c r="B121" t="s">
        <v>518</v>
      </c>
      <c r="C121">
        <v>2013</v>
      </c>
      <c r="D121" s="18">
        <v>41438</v>
      </c>
      <c r="E121" s="18">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9566</v>
      </c>
      <c r="B122" t="s">
        <v>10706</v>
      </c>
      <c r="C122">
        <v>2011</v>
      </c>
      <c r="D122" s="18">
        <v>40633</v>
      </c>
      <c r="E122" s="18">
        <v>40633</v>
      </c>
      <c r="F122" t="s">
        <v>1290</v>
      </c>
      <c r="G122" t="s">
        <v>1945</v>
      </c>
      <c r="H122" t="s">
        <v>1946</v>
      </c>
      <c r="I122" t="s">
        <v>26</v>
      </c>
      <c r="J122" t="s">
        <v>27</v>
      </c>
      <c r="K122" t="s">
        <v>900</v>
      </c>
      <c r="L122" t="s">
        <v>54</v>
      </c>
      <c r="M122">
        <v>33614</v>
      </c>
      <c r="N122" t="s">
        <v>30</v>
      </c>
      <c r="O122" t="s">
        <v>942</v>
      </c>
      <c r="P122" t="s">
        <v>32</v>
      </c>
      <c r="Q122" t="s">
        <v>36</v>
      </c>
      <c r="R122" t="s">
        <v>943</v>
      </c>
      <c r="S122">
        <v>1125.4879999999998</v>
      </c>
      <c r="T122">
        <v>7</v>
      </c>
      <c r="U122">
        <v>0.2</v>
      </c>
      <c r="V122">
        <v>98.480200000000082</v>
      </c>
    </row>
    <row r="123" spans="1:22" x14ac:dyDescent="0.3">
      <c r="A123">
        <v>9561</v>
      </c>
      <c r="B123" t="s">
        <v>10700</v>
      </c>
      <c r="C123">
        <v>2013</v>
      </c>
      <c r="D123" s="18">
        <v>41398</v>
      </c>
      <c r="E123" s="18">
        <v>41400</v>
      </c>
      <c r="F123" t="s">
        <v>188</v>
      </c>
      <c r="G123" t="s">
        <v>10701</v>
      </c>
      <c r="H123" t="s">
        <v>10702</v>
      </c>
      <c r="I123" t="s">
        <v>26</v>
      </c>
      <c r="J123" t="s">
        <v>27</v>
      </c>
      <c r="K123" t="s">
        <v>606</v>
      </c>
      <c r="L123" t="s">
        <v>498</v>
      </c>
      <c r="M123">
        <v>43055</v>
      </c>
      <c r="N123" t="s">
        <v>148</v>
      </c>
      <c r="O123" t="s">
        <v>5857</v>
      </c>
      <c r="P123" t="s">
        <v>32</v>
      </c>
      <c r="Q123" t="s">
        <v>65</v>
      </c>
      <c r="R123" t="s">
        <v>5858</v>
      </c>
      <c r="S123">
        <v>51.967999999999996</v>
      </c>
      <c r="T123">
        <v>2</v>
      </c>
      <c r="U123">
        <v>0.2</v>
      </c>
      <c r="V123">
        <v>10.393599999999998</v>
      </c>
    </row>
    <row r="124" spans="1:22" x14ac:dyDescent="0.3">
      <c r="A124">
        <v>9558</v>
      </c>
      <c r="B124" t="s">
        <v>10699</v>
      </c>
      <c r="C124">
        <v>2011</v>
      </c>
      <c r="D124" s="18">
        <v>40833</v>
      </c>
      <c r="E124" s="18">
        <v>40835</v>
      </c>
      <c r="F124" t="s">
        <v>23</v>
      </c>
      <c r="G124" t="s">
        <v>3653</v>
      </c>
      <c r="H124" t="s">
        <v>3654</v>
      </c>
      <c r="I124" t="s">
        <v>26</v>
      </c>
      <c r="J124" t="s">
        <v>27</v>
      </c>
      <c r="K124" t="s">
        <v>184</v>
      </c>
      <c r="L124" t="s">
        <v>104</v>
      </c>
      <c r="M124">
        <v>77095</v>
      </c>
      <c r="N124" t="s">
        <v>105</v>
      </c>
      <c r="O124" t="s">
        <v>6345</v>
      </c>
      <c r="P124" t="s">
        <v>32</v>
      </c>
      <c r="Q124" t="s">
        <v>65</v>
      </c>
      <c r="R124" t="s">
        <v>6346</v>
      </c>
      <c r="S124">
        <v>5.3120000000000003</v>
      </c>
      <c r="T124">
        <v>2</v>
      </c>
      <c r="U124">
        <v>0.6</v>
      </c>
      <c r="V124">
        <v>-1.5935999999999995</v>
      </c>
    </row>
    <row r="125" spans="1:22" x14ac:dyDescent="0.3">
      <c r="A125">
        <v>9555</v>
      </c>
      <c r="B125" t="s">
        <v>10697</v>
      </c>
      <c r="C125">
        <v>2012</v>
      </c>
      <c r="D125" s="18">
        <v>41241</v>
      </c>
      <c r="E125" s="18">
        <v>41245</v>
      </c>
      <c r="F125" t="s">
        <v>50</v>
      </c>
      <c r="G125" t="s">
        <v>6335</v>
      </c>
      <c r="H125" t="s">
        <v>6336</v>
      </c>
      <c r="I125" t="s">
        <v>26</v>
      </c>
      <c r="J125" t="s">
        <v>27</v>
      </c>
      <c r="K125" t="s">
        <v>497</v>
      </c>
      <c r="L125" t="s">
        <v>498</v>
      </c>
      <c r="M125">
        <v>43229</v>
      </c>
      <c r="N125" t="s">
        <v>148</v>
      </c>
      <c r="O125" t="s">
        <v>412</v>
      </c>
      <c r="P125" t="s">
        <v>32</v>
      </c>
      <c r="Q125" t="s">
        <v>65</v>
      </c>
      <c r="R125" t="s">
        <v>413</v>
      </c>
      <c r="S125">
        <v>71.12</v>
      </c>
      <c r="T125">
        <v>5</v>
      </c>
      <c r="U125">
        <v>0.2</v>
      </c>
      <c r="V125">
        <v>9.7789999999999964</v>
      </c>
    </row>
    <row r="126" spans="1:22" x14ac:dyDescent="0.3">
      <c r="A126">
        <v>125</v>
      </c>
      <c r="B126" t="s">
        <v>530</v>
      </c>
      <c r="C126">
        <v>2011</v>
      </c>
      <c r="D126" s="18">
        <v>40903</v>
      </c>
      <c r="E126" s="18">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126</v>
      </c>
      <c r="B127" t="s">
        <v>535</v>
      </c>
      <c r="C127">
        <v>2011</v>
      </c>
      <c r="D127" s="18">
        <v>40806</v>
      </c>
      <c r="E127" s="18">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
      <c r="A128">
        <v>9554</v>
      </c>
      <c r="B128" t="s">
        <v>10696</v>
      </c>
      <c r="C128">
        <v>2013</v>
      </c>
      <c r="D128" s="18">
        <v>41540</v>
      </c>
      <c r="E128" s="18">
        <v>41545</v>
      </c>
      <c r="F128" t="s">
        <v>50</v>
      </c>
      <c r="G128" t="s">
        <v>3518</v>
      </c>
      <c r="H128" t="s">
        <v>3519</v>
      </c>
      <c r="I128" t="s">
        <v>41</v>
      </c>
      <c r="J128" t="s">
        <v>27</v>
      </c>
      <c r="K128" t="s">
        <v>4800</v>
      </c>
      <c r="L128" t="s">
        <v>457</v>
      </c>
      <c r="M128">
        <v>80020</v>
      </c>
      <c r="N128" t="s">
        <v>44</v>
      </c>
      <c r="O128" t="s">
        <v>1540</v>
      </c>
      <c r="P128" t="s">
        <v>32</v>
      </c>
      <c r="Q128" t="s">
        <v>65</v>
      </c>
      <c r="R128" t="s">
        <v>1541</v>
      </c>
      <c r="S128">
        <v>68.432000000000016</v>
      </c>
      <c r="T128">
        <v>7</v>
      </c>
      <c r="U128">
        <v>0.2</v>
      </c>
      <c r="V128">
        <v>8.5539999999999878</v>
      </c>
    </row>
    <row r="129" spans="1:22" x14ac:dyDescent="0.3">
      <c r="A129">
        <v>9545</v>
      </c>
      <c r="B129" t="s">
        <v>10690</v>
      </c>
      <c r="C129">
        <v>2012</v>
      </c>
      <c r="D129" s="18">
        <v>41127</v>
      </c>
      <c r="E129" s="18">
        <v>41131</v>
      </c>
      <c r="F129" t="s">
        <v>50</v>
      </c>
      <c r="G129" t="s">
        <v>2853</v>
      </c>
      <c r="H129" t="s">
        <v>2854</v>
      </c>
      <c r="I129" t="s">
        <v>41</v>
      </c>
      <c r="J129" t="s">
        <v>27</v>
      </c>
      <c r="K129" t="s">
        <v>184</v>
      </c>
      <c r="L129" t="s">
        <v>104</v>
      </c>
      <c r="M129">
        <v>77095</v>
      </c>
      <c r="N129" t="s">
        <v>105</v>
      </c>
      <c r="O129" t="s">
        <v>4408</v>
      </c>
      <c r="P129" t="s">
        <v>32</v>
      </c>
      <c r="Q129" t="s">
        <v>33</v>
      </c>
      <c r="R129" t="s">
        <v>4409</v>
      </c>
      <c r="S129">
        <v>369.19919999999996</v>
      </c>
      <c r="T129">
        <v>3</v>
      </c>
      <c r="U129">
        <v>0.32</v>
      </c>
      <c r="V129">
        <v>-114.01739999999995</v>
      </c>
    </row>
    <row r="130" spans="1:22" x14ac:dyDescent="0.3">
      <c r="A130">
        <v>129</v>
      </c>
      <c r="B130" t="s">
        <v>549</v>
      </c>
      <c r="C130">
        <v>2013</v>
      </c>
      <c r="D130" s="18">
        <v>41585</v>
      </c>
      <c r="E130" s="18">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
      <c r="A131">
        <v>130</v>
      </c>
      <c r="B131" t="s">
        <v>549</v>
      </c>
      <c r="C131">
        <v>2013</v>
      </c>
      <c r="D131" s="18">
        <v>41585</v>
      </c>
      <c r="E131" s="18">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3">
      <c r="A132">
        <v>9541</v>
      </c>
      <c r="B132" t="s">
        <v>10689</v>
      </c>
      <c r="C132">
        <v>2012</v>
      </c>
      <c r="D132" s="18">
        <v>41040</v>
      </c>
      <c r="E132" s="18">
        <v>41045</v>
      </c>
      <c r="F132" t="s">
        <v>23</v>
      </c>
      <c r="G132" t="s">
        <v>301</v>
      </c>
      <c r="H132" t="s">
        <v>302</v>
      </c>
      <c r="I132" t="s">
        <v>102</v>
      </c>
      <c r="J132" t="s">
        <v>27</v>
      </c>
      <c r="K132" t="s">
        <v>544</v>
      </c>
      <c r="L132" t="s">
        <v>310</v>
      </c>
      <c r="M132">
        <v>85023</v>
      </c>
      <c r="N132" t="s">
        <v>44</v>
      </c>
      <c r="O132" t="s">
        <v>3411</v>
      </c>
      <c r="P132" t="s">
        <v>32</v>
      </c>
      <c r="Q132" t="s">
        <v>36</v>
      </c>
      <c r="R132" t="s">
        <v>3412</v>
      </c>
      <c r="S132">
        <v>191.96800000000002</v>
      </c>
      <c r="T132">
        <v>7</v>
      </c>
      <c r="U132">
        <v>0.2</v>
      </c>
      <c r="V132">
        <v>16.797200000000004</v>
      </c>
    </row>
    <row r="133" spans="1:22" x14ac:dyDescent="0.3">
      <c r="A133">
        <v>9538</v>
      </c>
      <c r="B133" t="s">
        <v>10687</v>
      </c>
      <c r="C133">
        <v>2013</v>
      </c>
      <c r="D133" s="18">
        <v>41543</v>
      </c>
      <c r="E133" s="18">
        <v>41545</v>
      </c>
      <c r="F133" t="s">
        <v>188</v>
      </c>
      <c r="G133" t="s">
        <v>3703</v>
      </c>
      <c r="H133" t="s">
        <v>3704</v>
      </c>
      <c r="I133" t="s">
        <v>41</v>
      </c>
      <c r="J133" t="s">
        <v>27</v>
      </c>
      <c r="K133" t="s">
        <v>127</v>
      </c>
      <c r="L133" t="s">
        <v>43</v>
      </c>
      <c r="M133">
        <v>94110</v>
      </c>
      <c r="N133" t="s">
        <v>44</v>
      </c>
      <c r="O133" t="s">
        <v>764</v>
      </c>
      <c r="P133" t="s">
        <v>32</v>
      </c>
      <c r="Q133" t="s">
        <v>33</v>
      </c>
      <c r="R133" t="s">
        <v>765</v>
      </c>
      <c r="S133">
        <v>477.666</v>
      </c>
      <c r="T133">
        <v>2</v>
      </c>
      <c r="U133">
        <v>0.15</v>
      </c>
      <c r="V133">
        <v>84.293999999999969</v>
      </c>
    </row>
    <row r="134" spans="1:22" x14ac:dyDescent="0.3">
      <c r="A134">
        <v>9537</v>
      </c>
      <c r="B134" t="s">
        <v>10686</v>
      </c>
      <c r="C134">
        <v>2014</v>
      </c>
      <c r="D134" s="18">
        <v>41803</v>
      </c>
      <c r="E134" s="18">
        <v>41805</v>
      </c>
      <c r="F134" t="s">
        <v>23</v>
      </c>
      <c r="G134" t="s">
        <v>542</v>
      </c>
      <c r="H134" t="s">
        <v>543</v>
      </c>
      <c r="I134" t="s">
        <v>26</v>
      </c>
      <c r="J134" t="s">
        <v>27</v>
      </c>
      <c r="K134" t="s">
        <v>303</v>
      </c>
      <c r="L134" t="s">
        <v>211</v>
      </c>
      <c r="M134">
        <v>60610</v>
      </c>
      <c r="N134" t="s">
        <v>105</v>
      </c>
      <c r="O134" t="s">
        <v>5061</v>
      </c>
      <c r="P134" t="s">
        <v>32</v>
      </c>
      <c r="Q134" t="s">
        <v>65</v>
      </c>
      <c r="R134" t="s">
        <v>5062</v>
      </c>
      <c r="S134">
        <v>8.8559999999999999</v>
      </c>
      <c r="T134">
        <v>3</v>
      </c>
      <c r="U134">
        <v>0.6</v>
      </c>
      <c r="V134">
        <v>-6.8634000000000013</v>
      </c>
    </row>
    <row r="135" spans="1:22" x14ac:dyDescent="0.3">
      <c r="A135">
        <v>9533</v>
      </c>
      <c r="B135" t="s">
        <v>10685</v>
      </c>
      <c r="C135">
        <v>2013</v>
      </c>
      <c r="D135" s="18">
        <v>41575</v>
      </c>
      <c r="E135" s="18">
        <v>41579</v>
      </c>
      <c r="F135" t="s">
        <v>50</v>
      </c>
      <c r="G135" t="s">
        <v>5008</v>
      </c>
      <c r="H135" t="s">
        <v>5009</v>
      </c>
      <c r="I135" t="s">
        <v>26</v>
      </c>
      <c r="J135" t="s">
        <v>27</v>
      </c>
      <c r="K135" t="s">
        <v>266</v>
      </c>
      <c r="L135" t="s">
        <v>267</v>
      </c>
      <c r="M135">
        <v>10011</v>
      </c>
      <c r="N135" t="s">
        <v>148</v>
      </c>
      <c r="O135" t="s">
        <v>5165</v>
      </c>
      <c r="P135" t="s">
        <v>32</v>
      </c>
      <c r="Q135" t="s">
        <v>36</v>
      </c>
      <c r="R135" t="s">
        <v>5166</v>
      </c>
      <c r="S135">
        <v>427.64400000000001</v>
      </c>
      <c r="T135">
        <v>14</v>
      </c>
      <c r="U135">
        <v>0.1</v>
      </c>
      <c r="V135">
        <v>80.777199999999979</v>
      </c>
    </row>
    <row r="136" spans="1:22" x14ac:dyDescent="0.3">
      <c r="A136">
        <v>9526</v>
      </c>
      <c r="B136" t="s">
        <v>10681</v>
      </c>
      <c r="C136">
        <v>2014</v>
      </c>
      <c r="D136" s="18">
        <v>41979</v>
      </c>
      <c r="E136" s="18">
        <v>41980</v>
      </c>
      <c r="F136" t="s">
        <v>188</v>
      </c>
      <c r="G136" t="s">
        <v>5117</v>
      </c>
      <c r="H136" t="s">
        <v>5118</v>
      </c>
      <c r="I136" t="s">
        <v>102</v>
      </c>
      <c r="J136" t="s">
        <v>27</v>
      </c>
      <c r="K136" t="s">
        <v>95</v>
      </c>
      <c r="L136" t="s">
        <v>96</v>
      </c>
      <c r="M136">
        <v>98115</v>
      </c>
      <c r="N136" t="s">
        <v>44</v>
      </c>
      <c r="O136" t="s">
        <v>3464</v>
      </c>
      <c r="P136" t="s">
        <v>32</v>
      </c>
      <c r="Q136" t="s">
        <v>65</v>
      </c>
      <c r="R136" t="s">
        <v>3465</v>
      </c>
      <c r="S136">
        <v>199.89999999999998</v>
      </c>
      <c r="T136">
        <v>5</v>
      </c>
      <c r="U136">
        <v>0</v>
      </c>
      <c r="V136">
        <v>39.97999999999999</v>
      </c>
    </row>
    <row r="137" spans="1:22" x14ac:dyDescent="0.3">
      <c r="A137">
        <v>9513</v>
      </c>
      <c r="B137" t="s">
        <v>10671</v>
      </c>
      <c r="C137">
        <v>2014</v>
      </c>
      <c r="D137" s="18">
        <v>41790</v>
      </c>
      <c r="E137" s="18">
        <v>41794</v>
      </c>
      <c r="F137" t="s">
        <v>23</v>
      </c>
      <c r="G137" t="s">
        <v>3450</v>
      </c>
      <c r="H137" t="s">
        <v>3451</v>
      </c>
      <c r="I137" t="s">
        <v>26</v>
      </c>
      <c r="J137" t="s">
        <v>27</v>
      </c>
      <c r="K137" t="s">
        <v>815</v>
      </c>
      <c r="L137" t="s">
        <v>104</v>
      </c>
      <c r="M137">
        <v>75217</v>
      </c>
      <c r="N137" t="s">
        <v>105</v>
      </c>
      <c r="O137" t="s">
        <v>3091</v>
      </c>
      <c r="P137" t="s">
        <v>32</v>
      </c>
      <c r="Q137" t="s">
        <v>33</v>
      </c>
      <c r="R137" t="s">
        <v>3092</v>
      </c>
      <c r="S137">
        <v>204.66639999999998</v>
      </c>
      <c r="T137">
        <v>1</v>
      </c>
      <c r="U137">
        <v>0.32</v>
      </c>
      <c r="V137">
        <v>-6.0196000000000254</v>
      </c>
    </row>
    <row r="138" spans="1:22" x14ac:dyDescent="0.3">
      <c r="A138">
        <v>9502</v>
      </c>
      <c r="B138" t="s">
        <v>10665</v>
      </c>
      <c r="C138">
        <v>2012</v>
      </c>
      <c r="D138" s="18">
        <v>41233</v>
      </c>
      <c r="E138" s="18">
        <v>41237</v>
      </c>
      <c r="F138" t="s">
        <v>50</v>
      </c>
      <c r="G138" t="s">
        <v>5351</v>
      </c>
      <c r="H138" t="s">
        <v>5352</v>
      </c>
      <c r="I138" t="s">
        <v>26</v>
      </c>
      <c r="J138" t="s">
        <v>27</v>
      </c>
      <c r="K138" t="s">
        <v>127</v>
      </c>
      <c r="L138" t="s">
        <v>43</v>
      </c>
      <c r="M138">
        <v>94109</v>
      </c>
      <c r="N138" t="s">
        <v>44</v>
      </c>
      <c r="O138" t="s">
        <v>6056</v>
      </c>
      <c r="P138" t="s">
        <v>32</v>
      </c>
      <c r="Q138" t="s">
        <v>65</v>
      </c>
      <c r="R138" t="s">
        <v>6057</v>
      </c>
      <c r="S138">
        <v>32.04</v>
      </c>
      <c r="T138">
        <v>3</v>
      </c>
      <c r="U138">
        <v>0</v>
      </c>
      <c r="V138">
        <v>8.01</v>
      </c>
    </row>
    <row r="139" spans="1:22" x14ac:dyDescent="0.3">
      <c r="A139">
        <v>9501</v>
      </c>
      <c r="B139" t="s">
        <v>10664</v>
      </c>
      <c r="C139">
        <v>2013</v>
      </c>
      <c r="D139" s="18">
        <v>41421</v>
      </c>
      <c r="E139" s="18">
        <v>41425</v>
      </c>
      <c r="F139" t="s">
        <v>50</v>
      </c>
      <c r="G139" t="s">
        <v>5677</v>
      </c>
      <c r="H139" t="s">
        <v>5678</v>
      </c>
      <c r="I139" t="s">
        <v>26</v>
      </c>
      <c r="J139" t="s">
        <v>27</v>
      </c>
      <c r="K139" t="s">
        <v>2548</v>
      </c>
      <c r="L139" t="s">
        <v>114</v>
      </c>
      <c r="M139">
        <v>53209</v>
      </c>
      <c r="N139" t="s">
        <v>105</v>
      </c>
      <c r="O139" t="s">
        <v>4412</v>
      </c>
      <c r="P139" t="s">
        <v>32</v>
      </c>
      <c r="Q139" t="s">
        <v>65</v>
      </c>
      <c r="R139" t="s">
        <v>4413</v>
      </c>
      <c r="S139">
        <v>26.94</v>
      </c>
      <c r="T139">
        <v>3</v>
      </c>
      <c r="U139">
        <v>0</v>
      </c>
      <c r="V139">
        <v>11.314800000000002</v>
      </c>
    </row>
    <row r="140" spans="1:22" x14ac:dyDescent="0.3">
      <c r="A140">
        <v>9494</v>
      </c>
      <c r="B140" t="s">
        <v>10661</v>
      </c>
      <c r="C140">
        <v>2013</v>
      </c>
      <c r="D140" s="18">
        <v>41277</v>
      </c>
      <c r="E140" s="18">
        <v>41282</v>
      </c>
      <c r="F140" t="s">
        <v>50</v>
      </c>
      <c r="G140" t="s">
        <v>5724</v>
      </c>
      <c r="H140" t="s">
        <v>5725</v>
      </c>
      <c r="I140" t="s">
        <v>41</v>
      </c>
      <c r="J140" t="s">
        <v>27</v>
      </c>
      <c r="K140" t="s">
        <v>7192</v>
      </c>
      <c r="L140" t="s">
        <v>649</v>
      </c>
      <c r="M140">
        <v>74012</v>
      </c>
      <c r="N140" t="s">
        <v>105</v>
      </c>
      <c r="O140" t="s">
        <v>1353</v>
      </c>
      <c r="P140" t="s">
        <v>32</v>
      </c>
      <c r="Q140" t="s">
        <v>56</v>
      </c>
      <c r="R140" t="s">
        <v>1354</v>
      </c>
      <c r="S140">
        <v>1592.8500000000001</v>
      </c>
      <c r="T140">
        <v>7</v>
      </c>
      <c r="U140">
        <v>0</v>
      </c>
      <c r="V140">
        <v>350.42700000000002</v>
      </c>
    </row>
    <row r="141" spans="1:22" x14ac:dyDescent="0.3">
      <c r="A141">
        <v>140</v>
      </c>
      <c r="B141" t="s">
        <v>563</v>
      </c>
      <c r="C141">
        <v>2013</v>
      </c>
      <c r="D141" s="18">
        <v>41561</v>
      </c>
      <c r="E141" s="18">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3">
      <c r="A142">
        <v>141</v>
      </c>
      <c r="B142" t="s">
        <v>580</v>
      </c>
      <c r="C142">
        <v>2013</v>
      </c>
      <c r="D142" s="18">
        <v>41523</v>
      </c>
      <c r="E142" s="18">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
      <c r="A143">
        <v>9487</v>
      </c>
      <c r="B143" t="s">
        <v>10655</v>
      </c>
      <c r="C143">
        <v>2014</v>
      </c>
      <c r="D143" s="18">
        <v>41925</v>
      </c>
      <c r="E143" s="18">
        <v>41925</v>
      </c>
      <c r="F143" t="s">
        <v>1290</v>
      </c>
      <c r="G143" t="s">
        <v>1485</v>
      </c>
      <c r="H143" t="s">
        <v>1486</v>
      </c>
      <c r="I143" t="s">
        <v>26</v>
      </c>
      <c r="J143" t="s">
        <v>27</v>
      </c>
      <c r="K143" t="s">
        <v>5697</v>
      </c>
      <c r="L143" t="s">
        <v>9726</v>
      </c>
      <c r="M143">
        <v>26003</v>
      </c>
      <c r="N143" t="s">
        <v>148</v>
      </c>
      <c r="O143" t="s">
        <v>3326</v>
      </c>
      <c r="P143" t="s">
        <v>32</v>
      </c>
      <c r="Q143" t="s">
        <v>56</v>
      </c>
      <c r="R143" t="s">
        <v>3327</v>
      </c>
      <c r="S143">
        <v>673.34399999999994</v>
      </c>
      <c r="T143">
        <v>3</v>
      </c>
      <c r="U143">
        <v>0.3</v>
      </c>
      <c r="V143">
        <v>-76.953599999999994</v>
      </c>
    </row>
    <row r="144" spans="1:22" x14ac:dyDescent="0.3">
      <c r="A144">
        <v>9485</v>
      </c>
      <c r="B144" t="s">
        <v>10654</v>
      </c>
      <c r="C144">
        <v>2013</v>
      </c>
      <c r="D144" s="18">
        <v>41611</v>
      </c>
      <c r="E144" s="18">
        <v>41613</v>
      </c>
      <c r="F144" t="s">
        <v>23</v>
      </c>
      <c r="G144" t="s">
        <v>4193</v>
      </c>
      <c r="H144" t="s">
        <v>4194</v>
      </c>
      <c r="I144" t="s">
        <v>41</v>
      </c>
      <c r="J144" t="s">
        <v>27</v>
      </c>
      <c r="K144" t="s">
        <v>184</v>
      </c>
      <c r="L144" t="s">
        <v>104</v>
      </c>
      <c r="M144">
        <v>77036</v>
      </c>
      <c r="N144" t="s">
        <v>105</v>
      </c>
      <c r="O144" t="s">
        <v>7658</v>
      </c>
      <c r="P144" t="s">
        <v>32</v>
      </c>
      <c r="Q144" t="s">
        <v>33</v>
      </c>
      <c r="R144" t="s">
        <v>7659</v>
      </c>
      <c r="S144">
        <v>781.86399999999992</v>
      </c>
      <c r="T144">
        <v>10</v>
      </c>
      <c r="U144">
        <v>0.32</v>
      </c>
      <c r="V144">
        <v>-137.97600000000008</v>
      </c>
    </row>
    <row r="145" spans="1:22" x14ac:dyDescent="0.3">
      <c r="A145">
        <v>9477</v>
      </c>
      <c r="B145" t="s">
        <v>10648</v>
      </c>
      <c r="C145">
        <v>2012</v>
      </c>
      <c r="D145" s="18">
        <v>41060</v>
      </c>
      <c r="E145" s="18">
        <v>41065</v>
      </c>
      <c r="F145" t="s">
        <v>23</v>
      </c>
      <c r="G145" t="s">
        <v>264</v>
      </c>
      <c r="H145" t="s">
        <v>265</v>
      </c>
      <c r="I145" t="s">
        <v>41</v>
      </c>
      <c r="J145" t="s">
        <v>27</v>
      </c>
      <c r="K145" t="s">
        <v>303</v>
      </c>
      <c r="L145" t="s">
        <v>211</v>
      </c>
      <c r="M145">
        <v>60653</v>
      </c>
      <c r="N145" t="s">
        <v>105</v>
      </c>
      <c r="O145" t="s">
        <v>6625</v>
      </c>
      <c r="P145" t="s">
        <v>32</v>
      </c>
      <c r="Q145" t="s">
        <v>65</v>
      </c>
      <c r="R145" t="s">
        <v>6626</v>
      </c>
      <c r="S145">
        <v>51.56</v>
      </c>
      <c r="T145">
        <v>2</v>
      </c>
      <c r="U145">
        <v>0.6</v>
      </c>
      <c r="V145">
        <v>-61.872</v>
      </c>
    </row>
    <row r="146" spans="1:22" x14ac:dyDescent="0.3">
      <c r="A146">
        <v>9474</v>
      </c>
      <c r="B146" t="s">
        <v>10647</v>
      </c>
      <c r="C146">
        <v>2014</v>
      </c>
      <c r="D146" s="18">
        <v>41949</v>
      </c>
      <c r="E146" s="18">
        <v>41954</v>
      </c>
      <c r="F146" t="s">
        <v>23</v>
      </c>
      <c r="G146" t="s">
        <v>4311</v>
      </c>
      <c r="H146" t="s">
        <v>4312</v>
      </c>
      <c r="I146" t="s">
        <v>26</v>
      </c>
      <c r="J146" t="s">
        <v>27</v>
      </c>
      <c r="K146" t="s">
        <v>266</v>
      </c>
      <c r="L146" t="s">
        <v>267</v>
      </c>
      <c r="M146">
        <v>10024</v>
      </c>
      <c r="N146" t="s">
        <v>148</v>
      </c>
      <c r="O146" t="s">
        <v>8392</v>
      </c>
      <c r="P146" t="s">
        <v>32</v>
      </c>
      <c r="Q146" t="s">
        <v>65</v>
      </c>
      <c r="R146" t="s">
        <v>8393</v>
      </c>
      <c r="S146">
        <v>101.4</v>
      </c>
      <c r="T146">
        <v>5</v>
      </c>
      <c r="U146">
        <v>0</v>
      </c>
      <c r="V146">
        <v>38.532000000000004</v>
      </c>
    </row>
    <row r="147" spans="1:22" x14ac:dyDescent="0.3">
      <c r="A147">
        <v>9473</v>
      </c>
      <c r="B147" t="s">
        <v>10647</v>
      </c>
      <c r="C147">
        <v>2014</v>
      </c>
      <c r="D147" s="18">
        <v>41949</v>
      </c>
      <c r="E147" s="18">
        <v>41954</v>
      </c>
      <c r="F147" t="s">
        <v>23</v>
      </c>
      <c r="G147" t="s">
        <v>4311</v>
      </c>
      <c r="H147" t="s">
        <v>4312</v>
      </c>
      <c r="I147" t="s">
        <v>26</v>
      </c>
      <c r="J147" t="s">
        <v>27</v>
      </c>
      <c r="K147" t="s">
        <v>266</v>
      </c>
      <c r="L147" t="s">
        <v>267</v>
      </c>
      <c r="M147">
        <v>10024</v>
      </c>
      <c r="N147" t="s">
        <v>148</v>
      </c>
      <c r="O147" t="s">
        <v>6142</v>
      </c>
      <c r="P147" t="s">
        <v>32</v>
      </c>
      <c r="Q147" t="s">
        <v>36</v>
      </c>
      <c r="R147" t="s">
        <v>6143</v>
      </c>
      <c r="S147">
        <v>128.12400000000002</v>
      </c>
      <c r="T147">
        <v>2</v>
      </c>
      <c r="U147">
        <v>0.1</v>
      </c>
      <c r="V147">
        <v>24.2012</v>
      </c>
    </row>
    <row r="148" spans="1:22" x14ac:dyDescent="0.3">
      <c r="A148">
        <v>147</v>
      </c>
      <c r="B148" t="s">
        <v>603</v>
      </c>
      <c r="C148">
        <v>2011</v>
      </c>
      <c r="D148" s="18">
        <v>40838</v>
      </c>
      <c r="E148" s="18">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
      <c r="A149">
        <v>9468</v>
      </c>
      <c r="B149" t="s">
        <v>10647</v>
      </c>
      <c r="C149">
        <v>2014</v>
      </c>
      <c r="D149" s="18">
        <v>41949</v>
      </c>
      <c r="E149" s="18">
        <v>41954</v>
      </c>
      <c r="F149" t="s">
        <v>23</v>
      </c>
      <c r="G149" t="s">
        <v>4311</v>
      </c>
      <c r="H149" t="s">
        <v>4312</v>
      </c>
      <c r="I149" t="s">
        <v>26</v>
      </c>
      <c r="J149" t="s">
        <v>27</v>
      </c>
      <c r="K149" t="s">
        <v>266</v>
      </c>
      <c r="L149" t="s">
        <v>267</v>
      </c>
      <c r="M149">
        <v>10024</v>
      </c>
      <c r="N149" t="s">
        <v>148</v>
      </c>
      <c r="O149" t="s">
        <v>6944</v>
      </c>
      <c r="P149" t="s">
        <v>32</v>
      </c>
      <c r="Q149" t="s">
        <v>56</v>
      </c>
      <c r="R149" t="s">
        <v>6945</v>
      </c>
      <c r="S149">
        <v>166.5</v>
      </c>
      <c r="T149">
        <v>2</v>
      </c>
      <c r="U149">
        <v>0.4</v>
      </c>
      <c r="V149">
        <v>-66.599999999999994</v>
      </c>
    </row>
    <row r="150" spans="1:22" x14ac:dyDescent="0.3">
      <c r="A150">
        <v>9466</v>
      </c>
      <c r="B150" t="s">
        <v>10646</v>
      </c>
      <c r="C150">
        <v>2013</v>
      </c>
      <c r="D150" s="18">
        <v>41598</v>
      </c>
      <c r="E150" s="18">
        <v>41602</v>
      </c>
      <c r="F150" t="s">
        <v>50</v>
      </c>
      <c r="G150" t="s">
        <v>264</v>
      </c>
      <c r="H150" t="s">
        <v>265</v>
      </c>
      <c r="I150" t="s">
        <v>41</v>
      </c>
      <c r="J150" t="s">
        <v>27</v>
      </c>
      <c r="K150" t="s">
        <v>95</v>
      </c>
      <c r="L150" t="s">
        <v>96</v>
      </c>
      <c r="M150">
        <v>98115</v>
      </c>
      <c r="N150" t="s">
        <v>44</v>
      </c>
      <c r="O150" t="s">
        <v>1812</v>
      </c>
      <c r="P150" t="s">
        <v>32</v>
      </c>
      <c r="Q150" t="s">
        <v>65</v>
      </c>
      <c r="R150" t="s">
        <v>1813</v>
      </c>
      <c r="S150">
        <v>31.96</v>
      </c>
      <c r="T150">
        <v>2</v>
      </c>
      <c r="U150">
        <v>0</v>
      </c>
      <c r="V150">
        <v>1.597999999999999</v>
      </c>
    </row>
    <row r="151" spans="1:22" x14ac:dyDescent="0.3">
      <c r="A151">
        <v>150</v>
      </c>
      <c r="B151" t="s">
        <v>609</v>
      </c>
      <c r="C151">
        <v>2013</v>
      </c>
      <c r="D151" s="18">
        <v>41614</v>
      </c>
      <c r="E151" s="18">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9463</v>
      </c>
      <c r="B152" t="s">
        <v>10643</v>
      </c>
      <c r="C152">
        <v>2014</v>
      </c>
      <c r="D152" s="18">
        <v>41969</v>
      </c>
      <c r="E152" s="18">
        <v>41974</v>
      </c>
      <c r="F152" t="s">
        <v>23</v>
      </c>
      <c r="G152" t="s">
        <v>307</v>
      </c>
      <c r="H152" t="s">
        <v>308</v>
      </c>
      <c r="I152" t="s">
        <v>41</v>
      </c>
      <c r="J152" t="s">
        <v>27</v>
      </c>
      <c r="K152" t="s">
        <v>1473</v>
      </c>
      <c r="L152" t="s">
        <v>29</v>
      </c>
      <c r="M152">
        <v>40214</v>
      </c>
      <c r="N152" t="s">
        <v>30</v>
      </c>
      <c r="O152" t="s">
        <v>4519</v>
      </c>
      <c r="P152" t="s">
        <v>32</v>
      </c>
      <c r="Q152" t="s">
        <v>36</v>
      </c>
      <c r="R152" t="s">
        <v>4520</v>
      </c>
      <c r="S152">
        <v>701.96</v>
      </c>
      <c r="T152">
        <v>2</v>
      </c>
      <c r="U152">
        <v>0</v>
      </c>
      <c r="V152">
        <v>168.47040000000004</v>
      </c>
    </row>
    <row r="153" spans="1:22" x14ac:dyDescent="0.3">
      <c r="A153">
        <v>9448</v>
      </c>
      <c r="B153" t="s">
        <v>10629</v>
      </c>
      <c r="C153">
        <v>2014</v>
      </c>
      <c r="D153" s="18">
        <v>41787</v>
      </c>
      <c r="E153" s="18">
        <v>41794</v>
      </c>
      <c r="F153" t="s">
        <v>50</v>
      </c>
      <c r="G153" t="s">
        <v>364</v>
      </c>
      <c r="H153" t="s">
        <v>365</v>
      </c>
      <c r="I153" t="s">
        <v>26</v>
      </c>
      <c r="J153" t="s">
        <v>27</v>
      </c>
      <c r="K153" t="s">
        <v>4548</v>
      </c>
      <c r="L153" t="s">
        <v>649</v>
      </c>
      <c r="M153">
        <v>74133</v>
      </c>
      <c r="N153" t="s">
        <v>105</v>
      </c>
      <c r="O153" t="s">
        <v>194</v>
      </c>
      <c r="P153" t="s">
        <v>32</v>
      </c>
      <c r="Q153" t="s">
        <v>65</v>
      </c>
      <c r="R153" t="s">
        <v>195</v>
      </c>
      <c r="S153">
        <v>477.29999999999995</v>
      </c>
      <c r="T153">
        <v>5</v>
      </c>
      <c r="U153">
        <v>0</v>
      </c>
      <c r="V153">
        <v>138.41699999999997</v>
      </c>
    </row>
    <row r="154" spans="1:22" x14ac:dyDescent="0.3">
      <c r="A154">
        <v>9431</v>
      </c>
      <c r="B154" t="s">
        <v>10614</v>
      </c>
      <c r="C154">
        <v>2012</v>
      </c>
      <c r="D154" s="18">
        <v>41149</v>
      </c>
      <c r="E154" s="18">
        <v>41153</v>
      </c>
      <c r="F154" t="s">
        <v>50</v>
      </c>
      <c r="G154" t="s">
        <v>1131</v>
      </c>
      <c r="H154" t="s">
        <v>1132</v>
      </c>
      <c r="I154" t="s">
        <v>41</v>
      </c>
      <c r="J154" t="s">
        <v>27</v>
      </c>
      <c r="K154" t="s">
        <v>815</v>
      </c>
      <c r="L154" t="s">
        <v>104</v>
      </c>
      <c r="M154">
        <v>75081</v>
      </c>
      <c r="N154" t="s">
        <v>105</v>
      </c>
      <c r="O154" t="s">
        <v>4455</v>
      </c>
      <c r="P154" t="s">
        <v>32</v>
      </c>
      <c r="Q154" t="s">
        <v>56</v>
      </c>
      <c r="R154" t="s">
        <v>4456</v>
      </c>
      <c r="S154">
        <v>103.48100000000001</v>
      </c>
      <c r="T154">
        <v>1</v>
      </c>
      <c r="U154">
        <v>0.3</v>
      </c>
      <c r="V154">
        <v>-16.261300000000006</v>
      </c>
    </row>
    <row r="155" spans="1:22" x14ac:dyDescent="0.3">
      <c r="A155">
        <v>9429</v>
      </c>
      <c r="B155" t="s">
        <v>10613</v>
      </c>
      <c r="C155">
        <v>2011</v>
      </c>
      <c r="D155" s="18">
        <v>40674</v>
      </c>
      <c r="E155" s="18">
        <v>40679</v>
      </c>
      <c r="F155" t="s">
        <v>50</v>
      </c>
      <c r="G155" t="s">
        <v>847</v>
      </c>
      <c r="H155" t="s">
        <v>848</v>
      </c>
      <c r="I155" t="s">
        <v>41</v>
      </c>
      <c r="J155" t="s">
        <v>27</v>
      </c>
      <c r="K155" t="s">
        <v>1681</v>
      </c>
      <c r="L155" t="s">
        <v>104</v>
      </c>
      <c r="M155">
        <v>77340</v>
      </c>
      <c r="N155" t="s">
        <v>105</v>
      </c>
      <c r="O155" t="s">
        <v>1488</v>
      </c>
      <c r="P155" t="s">
        <v>32</v>
      </c>
      <c r="Q155" t="s">
        <v>36</v>
      </c>
      <c r="R155" t="s">
        <v>1489</v>
      </c>
      <c r="S155">
        <v>1212.9599999999998</v>
      </c>
      <c r="T155">
        <v>8</v>
      </c>
      <c r="U155">
        <v>0.3</v>
      </c>
      <c r="V155">
        <v>-69.311999999999898</v>
      </c>
    </row>
    <row r="156" spans="1:22" x14ac:dyDescent="0.3">
      <c r="A156">
        <v>9428</v>
      </c>
      <c r="B156" t="s">
        <v>10612</v>
      </c>
      <c r="C156">
        <v>2011</v>
      </c>
      <c r="D156" s="18">
        <v>40874</v>
      </c>
      <c r="E156" s="18">
        <v>40878</v>
      </c>
      <c r="F156" t="s">
        <v>50</v>
      </c>
      <c r="G156" t="s">
        <v>6634</v>
      </c>
      <c r="H156" t="s">
        <v>6635</v>
      </c>
      <c r="I156" t="s">
        <v>41</v>
      </c>
      <c r="J156" t="s">
        <v>27</v>
      </c>
      <c r="K156" t="s">
        <v>3452</v>
      </c>
      <c r="L156" t="s">
        <v>267</v>
      </c>
      <c r="M156">
        <v>14215</v>
      </c>
      <c r="N156" t="s">
        <v>148</v>
      </c>
      <c r="O156" t="s">
        <v>3464</v>
      </c>
      <c r="P156" t="s">
        <v>32</v>
      </c>
      <c r="Q156" t="s">
        <v>65</v>
      </c>
      <c r="R156" t="s">
        <v>3465</v>
      </c>
      <c r="S156">
        <v>199.89999999999998</v>
      </c>
      <c r="T156">
        <v>5</v>
      </c>
      <c r="U156">
        <v>0</v>
      </c>
      <c r="V156">
        <v>39.97999999999999</v>
      </c>
    </row>
    <row r="157" spans="1:22" x14ac:dyDescent="0.3">
      <c r="A157">
        <v>9426</v>
      </c>
      <c r="B157" t="s">
        <v>10610</v>
      </c>
      <c r="C157">
        <v>2011</v>
      </c>
      <c r="D157" s="18">
        <v>40798</v>
      </c>
      <c r="E157" s="18">
        <v>40803</v>
      </c>
      <c r="F157" t="s">
        <v>23</v>
      </c>
      <c r="G157" t="s">
        <v>4876</v>
      </c>
      <c r="H157" t="s">
        <v>4877</v>
      </c>
      <c r="I157" t="s">
        <v>26</v>
      </c>
      <c r="J157" t="s">
        <v>27</v>
      </c>
      <c r="K157" t="s">
        <v>266</v>
      </c>
      <c r="L157" t="s">
        <v>267</v>
      </c>
      <c r="M157">
        <v>10035</v>
      </c>
      <c r="N157" t="s">
        <v>148</v>
      </c>
      <c r="O157" t="s">
        <v>1872</v>
      </c>
      <c r="P157" t="s">
        <v>32</v>
      </c>
      <c r="Q157" t="s">
        <v>36</v>
      </c>
      <c r="R157" t="s">
        <v>1873</v>
      </c>
      <c r="S157">
        <v>3785.2920000000004</v>
      </c>
      <c r="T157">
        <v>6</v>
      </c>
      <c r="U157">
        <v>0.1</v>
      </c>
      <c r="V157">
        <v>420.58800000000019</v>
      </c>
    </row>
    <row r="158" spans="1:22" x14ac:dyDescent="0.3">
      <c r="A158">
        <v>9417</v>
      </c>
      <c r="B158" t="s">
        <v>10606</v>
      </c>
      <c r="C158">
        <v>2012</v>
      </c>
      <c r="D158" s="18">
        <v>41200</v>
      </c>
      <c r="E158" s="18">
        <v>41204</v>
      </c>
      <c r="F158" t="s">
        <v>50</v>
      </c>
      <c r="G158" t="s">
        <v>4682</v>
      </c>
      <c r="H158" t="s">
        <v>4683</v>
      </c>
      <c r="I158" t="s">
        <v>26</v>
      </c>
      <c r="J158" t="s">
        <v>27</v>
      </c>
      <c r="K158" t="s">
        <v>95</v>
      </c>
      <c r="L158" t="s">
        <v>96</v>
      </c>
      <c r="M158">
        <v>98115</v>
      </c>
      <c r="N158" t="s">
        <v>44</v>
      </c>
      <c r="O158" t="s">
        <v>927</v>
      </c>
      <c r="P158" t="s">
        <v>32</v>
      </c>
      <c r="Q158" t="s">
        <v>65</v>
      </c>
      <c r="R158" t="s">
        <v>928</v>
      </c>
      <c r="S158">
        <v>10.11</v>
      </c>
      <c r="T158">
        <v>3</v>
      </c>
      <c r="U158">
        <v>0</v>
      </c>
      <c r="V158">
        <v>3.2351999999999994</v>
      </c>
    </row>
    <row r="159" spans="1:22" x14ac:dyDescent="0.3">
      <c r="A159">
        <v>158</v>
      </c>
      <c r="B159" t="s">
        <v>642</v>
      </c>
      <c r="C159">
        <v>2011</v>
      </c>
      <c r="D159" s="18">
        <v>40603</v>
      </c>
      <c r="E159" s="18">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9413</v>
      </c>
      <c r="B160" t="s">
        <v>10604</v>
      </c>
      <c r="C160">
        <v>2012</v>
      </c>
      <c r="D160" s="18">
        <v>40935</v>
      </c>
      <c r="E160" s="18">
        <v>40937</v>
      </c>
      <c r="F160" t="s">
        <v>188</v>
      </c>
      <c r="G160" t="s">
        <v>2122</v>
      </c>
      <c r="H160" t="s">
        <v>2123</v>
      </c>
      <c r="I160" t="s">
        <v>26</v>
      </c>
      <c r="J160" t="s">
        <v>27</v>
      </c>
      <c r="K160" t="s">
        <v>42</v>
      </c>
      <c r="L160" t="s">
        <v>43</v>
      </c>
      <c r="M160">
        <v>90036</v>
      </c>
      <c r="N160" t="s">
        <v>44</v>
      </c>
      <c r="O160" t="s">
        <v>1872</v>
      </c>
      <c r="P160" t="s">
        <v>32</v>
      </c>
      <c r="Q160" t="s">
        <v>36</v>
      </c>
      <c r="R160" t="s">
        <v>1873</v>
      </c>
      <c r="S160">
        <v>2803.92</v>
      </c>
      <c r="T160">
        <v>5</v>
      </c>
      <c r="U160">
        <v>0.2</v>
      </c>
      <c r="V160">
        <v>0</v>
      </c>
    </row>
    <row r="161" spans="1:22" x14ac:dyDescent="0.3">
      <c r="A161">
        <v>9411</v>
      </c>
      <c r="B161" t="s">
        <v>10602</v>
      </c>
      <c r="C161">
        <v>2014</v>
      </c>
      <c r="D161" s="18">
        <v>41984</v>
      </c>
      <c r="E161" s="18">
        <v>41987</v>
      </c>
      <c r="F161" t="s">
        <v>188</v>
      </c>
      <c r="G161" t="s">
        <v>5054</v>
      </c>
      <c r="H161" t="s">
        <v>5055</v>
      </c>
      <c r="I161" t="s">
        <v>26</v>
      </c>
      <c r="J161" t="s">
        <v>27</v>
      </c>
      <c r="K161" t="s">
        <v>146</v>
      </c>
      <c r="L161" t="s">
        <v>147</v>
      </c>
      <c r="M161">
        <v>19143</v>
      </c>
      <c r="N161" t="s">
        <v>148</v>
      </c>
      <c r="O161" t="s">
        <v>1954</v>
      </c>
      <c r="P161" t="s">
        <v>32</v>
      </c>
      <c r="Q161" t="s">
        <v>65</v>
      </c>
      <c r="R161" t="s">
        <v>1955</v>
      </c>
      <c r="S161">
        <v>87.92</v>
      </c>
      <c r="T161">
        <v>5</v>
      </c>
      <c r="U161">
        <v>0.2</v>
      </c>
      <c r="V161">
        <v>15.385999999999999</v>
      </c>
    </row>
    <row r="162" spans="1:22" x14ac:dyDescent="0.3">
      <c r="A162">
        <v>9409</v>
      </c>
      <c r="B162" t="s">
        <v>10601</v>
      </c>
      <c r="C162">
        <v>2014</v>
      </c>
      <c r="D162" s="18">
        <v>41905</v>
      </c>
      <c r="E162" s="18">
        <v>41907</v>
      </c>
      <c r="F162" t="s">
        <v>23</v>
      </c>
      <c r="G162" t="s">
        <v>813</v>
      </c>
      <c r="H162" t="s">
        <v>814</v>
      </c>
      <c r="I162" t="s">
        <v>26</v>
      </c>
      <c r="J162" t="s">
        <v>27</v>
      </c>
      <c r="K162" t="s">
        <v>266</v>
      </c>
      <c r="L162" t="s">
        <v>267</v>
      </c>
      <c r="M162">
        <v>10035</v>
      </c>
      <c r="N162" t="s">
        <v>148</v>
      </c>
      <c r="O162" t="s">
        <v>1714</v>
      </c>
      <c r="P162" t="s">
        <v>32</v>
      </c>
      <c r="Q162" t="s">
        <v>65</v>
      </c>
      <c r="R162" t="s">
        <v>8143</v>
      </c>
      <c r="S162">
        <v>12.07</v>
      </c>
      <c r="T162">
        <v>1</v>
      </c>
      <c r="U162">
        <v>0</v>
      </c>
      <c r="V162">
        <v>3.9831000000000003</v>
      </c>
    </row>
    <row r="163" spans="1:22" x14ac:dyDescent="0.3">
      <c r="A163">
        <v>9403</v>
      </c>
      <c r="B163" t="s">
        <v>10598</v>
      </c>
      <c r="C163">
        <v>2013</v>
      </c>
      <c r="D163" s="18">
        <v>41499</v>
      </c>
      <c r="E163" s="18">
        <v>41504</v>
      </c>
      <c r="F163" t="s">
        <v>23</v>
      </c>
      <c r="G163" t="s">
        <v>3486</v>
      </c>
      <c r="H163" t="s">
        <v>3487</v>
      </c>
      <c r="I163" t="s">
        <v>26</v>
      </c>
      <c r="J163" t="s">
        <v>27</v>
      </c>
      <c r="K163" t="s">
        <v>266</v>
      </c>
      <c r="L163" t="s">
        <v>267</v>
      </c>
      <c r="M163">
        <v>10024</v>
      </c>
      <c r="N163" t="s">
        <v>148</v>
      </c>
      <c r="O163" t="s">
        <v>2400</v>
      </c>
      <c r="P163" t="s">
        <v>32</v>
      </c>
      <c r="Q163" t="s">
        <v>56</v>
      </c>
      <c r="R163" t="s">
        <v>2401</v>
      </c>
      <c r="S163">
        <v>209.148</v>
      </c>
      <c r="T163">
        <v>2</v>
      </c>
      <c r="U163">
        <v>0.4</v>
      </c>
      <c r="V163">
        <v>-66.230199999999996</v>
      </c>
    </row>
    <row r="164" spans="1:22" x14ac:dyDescent="0.3">
      <c r="A164">
        <v>9402</v>
      </c>
      <c r="B164" t="s">
        <v>10597</v>
      </c>
      <c r="C164">
        <v>2011</v>
      </c>
      <c r="D164" s="18">
        <v>40718</v>
      </c>
      <c r="E164" s="18">
        <v>40722</v>
      </c>
      <c r="F164" t="s">
        <v>50</v>
      </c>
      <c r="G164" t="s">
        <v>1901</v>
      </c>
      <c r="H164" t="s">
        <v>1902</v>
      </c>
      <c r="I164" t="s">
        <v>26</v>
      </c>
      <c r="J164" t="s">
        <v>27</v>
      </c>
      <c r="K164" t="s">
        <v>1310</v>
      </c>
      <c r="L164" t="s">
        <v>310</v>
      </c>
      <c r="M164">
        <v>85705</v>
      </c>
      <c r="N164" t="s">
        <v>44</v>
      </c>
      <c r="O164" t="s">
        <v>6826</v>
      </c>
      <c r="P164" t="s">
        <v>32</v>
      </c>
      <c r="Q164" t="s">
        <v>65</v>
      </c>
      <c r="R164" t="s">
        <v>6827</v>
      </c>
      <c r="S164">
        <v>4.2720000000000002</v>
      </c>
      <c r="T164">
        <v>2</v>
      </c>
      <c r="U164">
        <v>0.2</v>
      </c>
      <c r="V164">
        <v>0.96119999999999983</v>
      </c>
    </row>
    <row r="165" spans="1:22" x14ac:dyDescent="0.3">
      <c r="A165">
        <v>9396</v>
      </c>
      <c r="B165" t="s">
        <v>10591</v>
      </c>
      <c r="C165">
        <v>2011</v>
      </c>
      <c r="D165" s="18">
        <v>40806</v>
      </c>
      <c r="E165" s="18">
        <v>40809</v>
      </c>
      <c r="F165" t="s">
        <v>188</v>
      </c>
      <c r="G165" t="s">
        <v>5245</v>
      </c>
      <c r="H165" t="s">
        <v>5246</v>
      </c>
      <c r="I165" t="s">
        <v>26</v>
      </c>
      <c r="J165" t="s">
        <v>27</v>
      </c>
      <c r="K165" t="s">
        <v>266</v>
      </c>
      <c r="L165" t="s">
        <v>267</v>
      </c>
      <c r="M165">
        <v>10011</v>
      </c>
      <c r="N165" t="s">
        <v>148</v>
      </c>
      <c r="O165" t="s">
        <v>5019</v>
      </c>
      <c r="P165" t="s">
        <v>32</v>
      </c>
      <c r="Q165" t="s">
        <v>33</v>
      </c>
      <c r="R165" t="s">
        <v>5020</v>
      </c>
      <c r="S165">
        <v>801.5680000000001</v>
      </c>
      <c r="T165">
        <v>2</v>
      </c>
      <c r="U165">
        <v>0.2</v>
      </c>
      <c r="V165">
        <v>-10.019600000000054</v>
      </c>
    </row>
    <row r="166" spans="1:22" x14ac:dyDescent="0.3">
      <c r="A166">
        <v>9395</v>
      </c>
      <c r="B166" t="s">
        <v>10591</v>
      </c>
      <c r="C166">
        <v>2011</v>
      </c>
      <c r="D166" s="18">
        <v>40806</v>
      </c>
      <c r="E166" s="18">
        <v>40809</v>
      </c>
      <c r="F166" t="s">
        <v>188</v>
      </c>
      <c r="G166" t="s">
        <v>5245</v>
      </c>
      <c r="H166" t="s">
        <v>5246</v>
      </c>
      <c r="I166" t="s">
        <v>26</v>
      </c>
      <c r="J166" t="s">
        <v>27</v>
      </c>
      <c r="K166" t="s">
        <v>266</v>
      </c>
      <c r="L166" t="s">
        <v>267</v>
      </c>
      <c r="M166">
        <v>10011</v>
      </c>
      <c r="N166" t="s">
        <v>148</v>
      </c>
      <c r="O166" t="s">
        <v>2555</v>
      </c>
      <c r="P166" t="s">
        <v>32</v>
      </c>
      <c r="Q166" t="s">
        <v>36</v>
      </c>
      <c r="R166" t="s">
        <v>2556</v>
      </c>
      <c r="S166">
        <v>631.78200000000004</v>
      </c>
      <c r="T166">
        <v>2</v>
      </c>
      <c r="U166">
        <v>0.1</v>
      </c>
      <c r="V166">
        <v>140.39599999999993</v>
      </c>
    </row>
    <row r="167" spans="1:22" x14ac:dyDescent="0.3">
      <c r="A167">
        <v>9393</v>
      </c>
      <c r="B167" t="s">
        <v>10590</v>
      </c>
      <c r="C167">
        <v>2012</v>
      </c>
      <c r="D167" s="18">
        <v>41207</v>
      </c>
      <c r="E167" s="18">
        <v>41207</v>
      </c>
      <c r="F167" t="s">
        <v>1290</v>
      </c>
      <c r="G167" t="s">
        <v>3107</v>
      </c>
      <c r="H167" t="s">
        <v>3108</v>
      </c>
      <c r="I167" t="s">
        <v>41</v>
      </c>
      <c r="J167" t="s">
        <v>27</v>
      </c>
      <c r="K167" t="s">
        <v>807</v>
      </c>
      <c r="L167" t="s">
        <v>457</v>
      </c>
      <c r="M167">
        <v>80219</v>
      </c>
      <c r="N167" t="s">
        <v>44</v>
      </c>
      <c r="O167" t="s">
        <v>6128</v>
      </c>
      <c r="P167" t="s">
        <v>32</v>
      </c>
      <c r="Q167" t="s">
        <v>36</v>
      </c>
      <c r="R167" t="s">
        <v>6129</v>
      </c>
      <c r="S167">
        <v>582.33600000000001</v>
      </c>
      <c r="T167">
        <v>8</v>
      </c>
      <c r="U167">
        <v>0.2</v>
      </c>
      <c r="V167">
        <v>-29.116799999999955</v>
      </c>
    </row>
    <row r="168" spans="1:22" x14ac:dyDescent="0.3">
      <c r="A168">
        <v>9386</v>
      </c>
      <c r="B168" t="s">
        <v>10586</v>
      </c>
      <c r="C168">
        <v>2014</v>
      </c>
      <c r="D168" s="18">
        <v>41879</v>
      </c>
      <c r="E168" s="18">
        <v>41883</v>
      </c>
      <c r="F168" t="s">
        <v>50</v>
      </c>
      <c r="G168" t="s">
        <v>1939</v>
      </c>
      <c r="H168" t="s">
        <v>1940</v>
      </c>
      <c r="I168" t="s">
        <v>26</v>
      </c>
      <c r="J168" t="s">
        <v>27</v>
      </c>
      <c r="K168" t="s">
        <v>1823</v>
      </c>
      <c r="L168" t="s">
        <v>310</v>
      </c>
      <c r="M168">
        <v>85204</v>
      </c>
      <c r="N168" t="s">
        <v>44</v>
      </c>
      <c r="O168" t="s">
        <v>4628</v>
      </c>
      <c r="P168" t="s">
        <v>32</v>
      </c>
      <c r="Q168" t="s">
        <v>65</v>
      </c>
      <c r="R168" t="s">
        <v>4629</v>
      </c>
      <c r="S168">
        <v>120.57600000000001</v>
      </c>
      <c r="T168">
        <v>8</v>
      </c>
      <c r="U168">
        <v>0.2</v>
      </c>
      <c r="V168">
        <v>33.1584</v>
      </c>
    </row>
    <row r="169" spans="1:22" x14ac:dyDescent="0.3">
      <c r="A169">
        <v>168</v>
      </c>
      <c r="B169" t="s">
        <v>675</v>
      </c>
      <c r="C169">
        <v>2011</v>
      </c>
      <c r="D169" s="18">
        <v>40794</v>
      </c>
      <c r="E169" s="18">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
      <c r="A170">
        <v>9381</v>
      </c>
      <c r="B170" t="s">
        <v>10584</v>
      </c>
      <c r="C170">
        <v>2011</v>
      </c>
      <c r="D170" s="18">
        <v>40900</v>
      </c>
      <c r="E170" s="18">
        <v>40904</v>
      </c>
      <c r="F170" t="s">
        <v>23</v>
      </c>
      <c r="G170" t="s">
        <v>965</v>
      </c>
      <c r="H170" t="s">
        <v>966</v>
      </c>
      <c r="I170" t="s">
        <v>26</v>
      </c>
      <c r="J170" t="s">
        <v>27</v>
      </c>
      <c r="K170" t="s">
        <v>900</v>
      </c>
      <c r="L170" t="s">
        <v>54</v>
      </c>
      <c r="M170">
        <v>33614</v>
      </c>
      <c r="N170" t="s">
        <v>30</v>
      </c>
      <c r="O170" t="s">
        <v>716</v>
      </c>
      <c r="P170" t="s">
        <v>32</v>
      </c>
      <c r="Q170" t="s">
        <v>36</v>
      </c>
      <c r="R170" t="s">
        <v>717</v>
      </c>
      <c r="S170">
        <v>64.784000000000006</v>
      </c>
      <c r="T170">
        <v>1</v>
      </c>
      <c r="U170">
        <v>0.2</v>
      </c>
      <c r="V170">
        <v>6.4784000000000042</v>
      </c>
    </row>
    <row r="171" spans="1:22" x14ac:dyDescent="0.3">
      <c r="A171">
        <v>9372</v>
      </c>
      <c r="B171" t="s">
        <v>10574</v>
      </c>
      <c r="C171">
        <v>2012</v>
      </c>
      <c r="D171" s="18">
        <v>41058</v>
      </c>
      <c r="E171" s="18">
        <v>41060</v>
      </c>
      <c r="F171" t="s">
        <v>188</v>
      </c>
      <c r="G171" t="s">
        <v>8994</v>
      </c>
      <c r="H171" t="s">
        <v>8995</v>
      </c>
      <c r="I171" t="s">
        <v>41</v>
      </c>
      <c r="J171" t="s">
        <v>27</v>
      </c>
      <c r="K171" t="s">
        <v>497</v>
      </c>
      <c r="L171" t="s">
        <v>498</v>
      </c>
      <c r="M171">
        <v>43229</v>
      </c>
      <c r="N171" t="s">
        <v>148</v>
      </c>
      <c r="O171" t="s">
        <v>384</v>
      </c>
      <c r="P171" t="s">
        <v>32</v>
      </c>
      <c r="Q171" t="s">
        <v>36</v>
      </c>
      <c r="R171" t="s">
        <v>385</v>
      </c>
      <c r="S171">
        <v>317.05799999999999</v>
      </c>
      <c r="T171">
        <v>3</v>
      </c>
      <c r="U171">
        <v>0.3</v>
      </c>
      <c r="V171">
        <v>-86.058600000000013</v>
      </c>
    </row>
    <row r="172" spans="1:22" x14ac:dyDescent="0.3">
      <c r="A172">
        <v>9371</v>
      </c>
      <c r="B172" t="s">
        <v>10574</v>
      </c>
      <c r="C172">
        <v>2012</v>
      </c>
      <c r="D172" s="18">
        <v>41058</v>
      </c>
      <c r="E172" s="18">
        <v>41060</v>
      </c>
      <c r="F172" t="s">
        <v>188</v>
      </c>
      <c r="G172" t="s">
        <v>8994</v>
      </c>
      <c r="H172" t="s">
        <v>8995</v>
      </c>
      <c r="I172" t="s">
        <v>41</v>
      </c>
      <c r="J172" t="s">
        <v>27</v>
      </c>
      <c r="K172" t="s">
        <v>497</v>
      </c>
      <c r="L172" t="s">
        <v>498</v>
      </c>
      <c r="M172">
        <v>43229</v>
      </c>
      <c r="N172" t="s">
        <v>148</v>
      </c>
      <c r="O172" t="s">
        <v>9595</v>
      </c>
      <c r="P172" t="s">
        <v>32</v>
      </c>
      <c r="Q172" t="s">
        <v>65</v>
      </c>
      <c r="R172" t="s">
        <v>9596</v>
      </c>
      <c r="S172">
        <v>41.568000000000005</v>
      </c>
      <c r="T172">
        <v>4</v>
      </c>
      <c r="U172">
        <v>0.2</v>
      </c>
      <c r="V172">
        <v>-4.1568000000000023</v>
      </c>
    </row>
    <row r="173" spans="1:22" x14ac:dyDescent="0.3">
      <c r="A173">
        <v>9370</v>
      </c>
      <c r="B173" t="s">
        <v>10573</v>
      </c>
      <c r="C173">
        <v>2014</v>
      </c>
      <c r="D173" s="18">
        <v>41951</v>
      </c>
      <c r="E173" s="18">
        <v>41953</v>
      </c>
      <c r="F173" t="s">
        <v>23</v>
      </c>
      <c r="G173" t="s">
        <v>3953</v>
      </c>
      <c r="H173" t="s">
        <v>3954</v>
      </c>
      <c r="I173" t="s">
        <v>41</v>
      </c>
      <c r="J173" t="s">
        <v>27</v>
      </c>
      <c r="K173" t="s">
        <v>3213</v>
      </c>
      <c r="L173" t="s">
        <v>2735</v>
      </c>
      <c r="M173">
        <v>20735</v>
      </c>
      <c r="N173" t="s">
        <v>148</v>
      </c>
      <c r="O173" t="s">
        <v>6128</v>
      </c>
      <c r="P173" t="s">
        <v>32</v>
      </c>
      <c r="Q173" t="s">
        <v>36</v>
      </c>
      <c r="R173" t="s">
        <v>6129</v>
      </c>
      <c r="S173">
        <v>272.96999999999997</v>
      </c>
      <c r="T173">
        <v>3</v>
      </c>
      <c r="U173">
        <v>0</v>
      </c>
      <c r="V173">
        <v>43.675200000000018</v>
      </c>
    </row>
    <row r="174" spans="1:22" x14ac:dyDescent="0.3">
      <c r="A174">
        <v>9364</v>
      </c>
      <c r="B174" t="s">
        <v>10569</v>
      </c>
      <c r="C174">
        <v>2014</v>
      </c>
      <c r="D174" s="18">
        <v>41720</v>
      </c>
      <c r="E174" s="18">
        <v>41724</v>
      </c>
      <c r="F174" t="s">
        <v>50</v>
      </c>
      <c r="G174" t="s">
        <v>301</v>
      </c>
      <c r="H174" t="s">
        <v>302</v>
      </c>
      <c r="I174" t="s">
        <v>102</v>
      </c>
      <c r="J174" t="s">
        <v>27</v>
      </c>
      <c r="K174" t="s">
        <v>95</v>
      </c>
      <c r="L174" t="s">
        <v>96</v>
      </c>
      <c r="M174">
        <v>98105</v>
      </c>
      <c r="N174" t="s">
        <v>44</v>
      </c>
      <c r="O174" t="s">
        <v>5061</v>
      </c>
      <c r="P174" t="s">
        <v>32</v>
      </c>
      <c r="Q174" t="s">
        <v>65</v>
      </c>
      <c r="R174" t="s">
        <v>5062</v>
      </c>
      <c r="S174">
        <v>22.14</v>
      </c>
      <c r="T174">
        <v>3</v>
      </c>
      <c r="U174">
        <v>0</v>
      </c>
      <c r="V174">
        <v>6.4205999999999976</v>
      </c>
    </row>
    <row r="175" spans="1:22" x14ac:dyDescent="0.3">
      <c r="A175">
        <v>174</v>
      </c>
      <c r="B175" t="s">
        <v>694</v>
      </c>
      <c r="C175">
        <v>2011</v>
      </c>
      <c r="D175" s="18">
        <v>40760</v>
      </c>
      <c r="E175" s="18">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
      <c r="A176">
        <v>9360</v>
      </c>
      <c r="B176" t="s">
        <v>10568</v>
      </c>
      <c r="C176">
        <v>2013</v>
      </c>
      <c r="D176" s="18">
        <v>41299</v>
      </c>
      <c r="E176" s="18">
        <v>41302</v>
      </c>
      <c r="F176" t="s">
        <v>23</v>
      </c>
      <c r="G176" t="s">
        <v>581</v>
      </c>
      <c r="H176" t="s">
        <v>582</v>
      </c>
      <c r="I176" t="s">
        <v>41</v>
      </c>
      <c r="J176" t="s">
        <v>27</v>
      </c>
      <c r="K176" t="s">
        <v>266</v>
      </c>
      <c r="L176" t="s">
        <v>267</v>
      </c>
      <c r="M176">
        <v>10024</v>
      </c>
      <c r="N176" t="s">
        <v>148</v>
      </c>
      <c r="O176" t="s">
        <v>8503</v>
      </c>
      <c r="P176" t="s">
        <v>32</v>
      </c>
      <c r="Q176" t="s">
        <v>65</v>
      </c>
      <c r="R176" t="s">
        <v>8504</v>
      </c>
      <c r="S176">
        <v>45.98</v>
      </c>
      <c r="T176">
        <v>1</v>
      </c>
      <c r="U176">
        <v>0</v>
      </c>
      <c r="V176">
        <v>7.816599999999994</v>
      </c>
    </row>
    <row r="177" spans="1:22" x14ac:dyDescent="0.3">
      <c r="A177">
        <v>9359</v>
      </c>
      <c r="B177" t="s">
        <v>10568</v>
      </c>
      <c r="C177">
        <v>2013</v>
      </c>
      <c r="D177" s="18">
        <v>41299</v>
      </c>
      <c r="E177" s="18">
        <v>41302</v>
      </c>
      <c r="F177" t="s">
        <v>23</v>
      </c>
      <c r="G177" t="s">
        <v>581</v>
      </c>
      <c r="H177" t="s">
        <v>582</v>
      </c>
      <c r="I177" t="s">
        <v>41</v>
      </c>
      <c r="J177" t="s">
        <v>27</v>
      </c>
      <c r="K177" t="s">
        <v>266</v>
      </c>
      <c r="L177" t="s">
        <v>267</v>
      </c>
      <c r="M177">
        <v>10024</v>
      </c>
      <c r="N177" t="s">
        <v>148</v>
      </c>
      <c r="O177" t="s">
        <v>2400</v>
      </c>
      <c r="P177" t="s">
        <v>32</v>
      </c>
      <c r="Q177" t="s">
        <v>56</v>
      </c>
      <c r="R177" t="s">
        <v>2401</v>
      </c>
      <c r="S177">
        <v>313.72199999999998</v>
      </c>
      <c r="T177">
        <v>3</v>
      </c>
      <c r="U177">
        <v>0.4</v>
      </c>
      <c r="V177">
        <v>-99.34529999999998</v>
      </c>
    </row>
    <row r="178" spans="1:22" x14ac:dyDescent="0.3">
      <c r="A178">
        <v>9353</v>
      </c>
      <c r="B178" t="s">
        <v>10566</v>
      </c>
      <c r="C178">
        <v>2014</v>
      </c>
      <c r="D178" s="18">
        <v>41907</v>
      </c>
      <c r="E178" s="18">
        <v>41909</v>
      </c>
      <c r="F178" t="s">
        <v>188</v>
      </c>
      <c r="G178" t="s">
        <v>1699</v>
      </c>
      <c r="H178" t="s">
        <v>1700</v>
      </c>
      <c r="I178" t="s">
        <v>26</v>
      </c>
      <c r="J178" t="s">
        <v>27</v>
      </c>
      <c r="K178" t="s">
        <v>303</v>
      </c>
      <c r="L178" t="s">
        <v>211</v>
      </c>
      <c r="M178">
        <v>60623</v>
      </c>
      <c r="N178" t="s">
        <v>105</v>
      </c>
      <c r="O178" t="s">
        <v>3400</v>
      </c>
      <c r="P178" t="s">
        <v>32</v>
      </c>
      <c r="Q178" t="s">
        <v>36</v>
      </c>
      <c r="R178" t="s">
        <v>3401</v>
      </c>
      <c r="S178">
        <v>520.46399999999994</v>
      </c>
      <c r="T178">
        <v>2</v>
      </c>
      <c r="U178">
        <v>0.3</v>
      </c>
      <c r="V178">
        <v>-14.870399999999961</v>
      </c>
    </row>
    <row r="179" spans="1:22" x14ac:dyDescent="0.3">
      <c r="A179">
        <v>178</v>
      </c>
      <c r="B179" t="s">
        <v>715</v>
      </c>
      <c r="C179">
        <v>2012</v>
      </c>
      <c r="D179" s="18">
        <v>41234</v>
      </c>
      <c r="E179" s="18">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
      <c r="A180">
        <v>9352</v>
      </c>
      <c r="B180" t="s">
        <v>10565</v>
      </c>
      <c r="C180">
        <v>2013</v>
      </c>
      <c r="D180" s="18">
        <v>41541</v>
      </c>
      <c r="E180" s="18">
        <v>41545</v>
      </c>
      <c r="F180" t="s">
        <v>50</v>
      </c>
      <c r="G180" t="s">
        <v>2638</v>
      </c>
      <c r="H180" t="s">
        <v>2639</v>
      </c>
      <c r="I180" t="s">
        <v>41</v>
      </c>
      <c r="J180" t="s">
        <v>27</v>
      </c>
      <c r="K180" t="s">
        <v>95</v>
      </c>
      <c r="L180" t="s">
        <v>96</v>
      </c>
      <c r="M180">
        <v>98115</v>
      </c>
      <c r="N180" t="s">
        <v>44</v>
      </c>
      <c r="O180" t="s">
        <v>1537</v>
      </c>
      <c r="P180" t="s">
        <v>32</v>
      </c>
      <c r="Q180" t="s">
        <v>36</v>
      </c>
      <c r="R180" t="s">
        <v>1538</v>
      </c>
      <c r="S180">
        <v>184.75200000000001</v>
      </c>
      <c r="T180">
        <v>3</v>
      </c>
      <c r="U180">
        <v>0.2</v>
      </c>
      <c r="V180">
        <v>-20.784600000000012</v>
      </c>
    </row>
    <row r="181" spans="1:22" x14ac:dyDescent="0.3">
      <c r="A181">
        <v>9350</v>
      </c>
      <c r="B181" t="s">
        <v>10564</v>
      </c>
      <c r="C181">
        <v>2013</v>
      </c>
      <c r="D181" s="18">
        <v>41631</v>
      </c>
      <c r="E181" s="18">
        <v>41637</v>
      </c>
      <c r="F181" t="s">
        <v>50</v>
      </c>
      <c r="G181" t="s">
        <v>364</v>
      </c>
      <c r="H181" t="s">
        <v>365</v>
      </c>
      <c r="I181" t="s">
        <v>26</v>
      </c>
      <c r="J181" t="s">
        <v>27</v>
      </c>
      <c r="K181" t="s">
        <v>7967</v>
      </c>
      <c r="L181" t="s">
        <v>43</v>
      </c>
      <c r="M181">
        <v>92553</v>
      </c>
      <c r="N181" t="s">
        <v>44</v>
      </c>
      <c r="O181" t="s">
        <v>483</v>
      </c>
      <c r="P181" t="s">
        <v>32</v>
      </c>
      <c r="Q181" t="s">
        <v>65</v>
      </c>
      <c r="R181" t="s">
        <v>484</v>
      </c>
      <c r="S181">
        <v>41.96</v>
      </c>
      <c r="T181">
        <v>2</v>
      </c>
      <c r="U181">
        <v>0</v>
      </c>
      <c r="V181">
        <v>10.909600000000001</v>
      </c>
    </row>
    <row r="182" spans="1:22" x14ac:dyDescent="0.3">
      <c r="A182">
        <v>9349</v>
      </c>
      <c r="B182" t="s">
        <v>10564</v>
      </c>
      <c r="C182">
        <v>2013</v>
      </c>
      <c r="D182" s="18">
        <v>41631</v>
      </c>
      <c r="E182" s="18">
        <v>41637</v>
      </c>
      <c r="F182" t="s">
        <v>50</v>
      </c>
      <c r="G182" t="s">
        <v>364</v>
      </c>
      <c r="H182" t="s">
        <v>365</v>
      </c>
      <c r="I182" t="s">
        <v>26</v>
      </c>
      <c r="J182" t="s">
        <v>27</v>
      </c>
      <c r="K182" t="s">
        <v>7967</v>
      </c>
      <c r="L182" t="s">
        <v>43</v>
      </c>
      <c r="M182">
        <v>92553</v>
      </c>
      <c r="N182" t="s">
        <v>44</v>
      </c>
      <c r="O182" t="s">
        <v>9187</v>
      </c>
      <c r="P182" t="s">
        <v>32</v>
      </c>
      <c r="Q182" t="s">
        <v>65</v>
      </c>
      <c r="R182" t="s">
        <v>9188</v>
      </c>
      <c r="S182">
        <v>842.72</v>
      </c>
      <c r="T182">
        <v>8</v>
      </c>
      <c r="U182">
        <v>0</v>
      </c>
      <c r="V182">
        <v>202.25279999999998</v>
      </c>
    </row>
    <row r="183" spans="1:22" x14ac:dyDescent="0.3">
      <c r="A183">
        <v>9348</v>
      </c>
      <c r="B183" t="s">
        <v>10563</v>
      </c>
      <c r="C183">
        <v>2014</v>
      </c>
      <c r="D183" s="18">
        <v>41688</v>
      </c>
      <c r="E183" s="18">
        <v>41691</v>
      </c>
      <c r="F183" t="s">
        <v>188</v>
      </c>
      <c r="G183" t="s">
        <v>2310</v>
      </c>
      <c r="H183" t="s">
        <v>2311</v>
      </c>
      <c r="I183" t="s">
        <v>102</v>
      </c>
      <c r="J183" t="s">
        <v>27</v>
      </c>
      <c r="K183" t="s">
        <v>276</v>
      </c>
      <c r="L183" t="s">
        <v>498</v>
      </c>
      <c r="M183">
        <v>45373</v>
      </c>
      <c r="N183" t="s">
        <v>148</v>
      </c>
      <c r="O183" t="s">
        <v>4768</v>
      </c>
      <c r="P183" t="s">
        <v>32</v>
      </c>
      <c r="Q183" t="s">
        <v>36</v>
      </c>
      <c r="R183" t="s">
        <v>4769</v>
      </c>
      <c r="S183">
        <v>899.43</v>
      </c>
      <c r="T183">
        <v>5</v>
      </c>
      <c r="U183">
        <v>0.3</v>
      </c>
      <c r="V183">
        <v>-12.84900000000016</v>
      </c>
    </row>
    <row r="184" spans="1:22" x14ac:dyDescent="0.3">
      <c r="A184">
        <v>9347</v>
      </c>
      <c r="B184" t="s">
        <v>10563</v>
      </c>
      <c r="C184">
        <v>2014</v>
      </c>
      <c r="D184" s="18">
        <v>41688</v>
      </c>
      <c r="E184" s="18">
        <v>41691</v>
      </c>
      <c r="F184" t="s">
        <v>188</v>
      </c>
      <c r="G184" t="s">
        <v>2310</v>
      </c>
      <c r="H184" t="s">
        <v>2311</v>
      </c>
      <c r="I184" t="s">
        <v>102</v>
      </c>
      <c r="J184" t="s">
        <v>27</v>
      </c>
      <c r="K184" t="s">
        <v>276</v>
      </c>
      <c r="L184" t="s">
        <v>498</v>
      </c>
      <c r="M184">
        <v>45373</v>
      </c>
      <c r="N184" t="s">
        <v>148</v>
      </c>
      <c r="O184" t="s">
        <v>4628</v>
      </c>
      <c r="P184" t="s">
        <v>32</v>
      </c>
      <c r="Q184" t="s">
        <v>65</v>
      </c>
      <c r="R184" t="s">
        <v>4629</v>
      </c>
      <c r="S184">
        <v>30.144000000000002</v>
      </c>
      <c r="T184">
        <v>2</v>
      </c>
      <c r="U184">
        <v>0.2</v>
      </c>
      <c r="V184">
        <v>8.2896000000000001</v>
      </c>
    </row>
    <row r="185" spans="1:22" x14ac:dyDescent="0.3">
      <c r="A185">
        <v>9344</v>
      </c>
      <c r="B185" t="s">
        <v>10563</v>
      </c>
      <c r="C185">
        <v>2014</v>
      </c>
      <c r="D185" s="18">
        <v>41688</v>
      </c>
      <c r="E185" s="18">
        <v>41691</v>
      </c>
      <c r="F185" t="s">
        <v>188</v>
      </c>
      <c r="G185" t="s">
        <v>2310</v>
      </c>
      <c r="H185" t="s">
        <v>2311</v>
      </c>
      <c r="I185" t="s">
        <v>102</v>
      </c>
      <c r="J185" t="s">
        <v>27</v>
      </c>
      <c r="K185" t="s">
        <v>276</v>
      </c>
      <c r="L185" t="s">
        <v>498</v>
      </c>
      <c r="M185">
        <v>45373</v>
      </c>
      <c r="N185" t="s">
        <v>148</v>
      </c>
      <c r="O185" t="s">
        <v>8316</v>
      </c>
      <c r="P185" t="s">
        <v>32</v>
      </c>
      <c r="Q185" t="s">
        <v>56</v>
      </c>
      <c r="R185" t="s">
        <v>8317</v>
      </c>
      <c r="S185">
        <v>455.97</v>
      </c>
      <c r="T185">
        <v>5</v>
      </c>
      <c r="U185">
        <v>0.4</v>
      </c>
      <c r="V185">
        <v>-106.39299999999997</v>
      </c>
    </row>
    <row r="186" spans="1:22" x14ac:dyDescent="0.3">
      <c r="A186">
        <v>9335</v>
      </c>
      <c r="B186" t="s">
        <v>10559</v>
      </c>
      <c r="C186">
        <v>2014</v>
      </c>
      <c r="D186" s="18">
        <v>41761</v>
      </c>
      <c r="E186" s="18">
        <v>41762</v>
      </c>
      <c r="F186" t="s">
        <v>188</v>
      </c>
      <c r="G186" t="s">
        <v>1308</v>
      </c>
      <c r="H186" t="s">
        <v>1309</v>
      </c>
      <c r="I186" t="s">
        <v>26</v>
      </c>
      <c r="J186" t="s">
        <v>27</v>
      </c>
      <c r="K186" t="s">
        <v>3405</v>
      </c>
      <c r="L186" t="s">
        <v>54</v>
      </c>
      <c r="M186">
        <v>33065</v>
      </c>
      <c r="N186" t="s">
        <v>30</v>
      </c>
      <c r="O186" t="s">
        <v>31</v>
      </c>
      <c r="P186" t="s">
        <v>32</v>
      </c>
      <c r="Q186" t="s">
        <v>33</v>
      </c>
      <c r="R186" t="s">
        <v>34</v>
      </c>
      <c r="S186">
        <v>314.35199999999998</v>
      </c>
      <c r="T186">
        <v>3</v>
      </c>
      <c r="U186">
        <v>0.2</v>
      </c>
      <c r="V186">
        <v>-15.71759999999999</v>
      </c>
    </row>
    <row r="187" spans="1:22" x14ac:dyDescent="0.3">
      <c r="A187">
        <v>9327</v>
      </c>
      <c r="B187" t="s">
        <v>10554</v>
      </c>
      <c r="C187">
        <v>2014</v>
      </c>
      <c r="D187" s="18">
        <v>41890</v>
      </c>
      <c r="E187" s="18">
        <v>41893</v>
      </c>
      <c r="F187" t="s">
        <v>188</v>
      </c>
      <c r="G187" t="s">
        <v>3528</v>
      </c>
      <c r="H187" t="s">
        <v>3529</v>
      </c>
      <c r="I187" t="s">
        <v>26</v>
      </c>
      <c r="J187" t="s">
        <v>27</v>
      </c>
      <c r="K187" t="s">
        <v>2534</v>
      </c>
      <c r="L187" t="s">
        <v>96</v>
      </c>
      <c r="M187">
        <v>98026</v>
      </c>
      <c r="N187" t="s">
        <v>44</v>
      </c>
      <c r="O187" t="s">
        <v>7434</v>
      </c>
      <c r="P187" t="s">
        <v>32</v>
      </c>
      <c r="Q187" t="s">
        <v>65</v>
      </c>
      <c r="R187" t="s">
        <v>7435</v>
      </c>
      <c r="S187">
        <v>80.959999999999994</v>
      </c>
      <c r="T187">
        <v>4</v>
      </c>
      <c r="U187">
        <v>0</v>
      </c>
      <c r="V187">
        <v>34.812800000000003</v>
      </c>
    </row>
    <row r="188" spans="1:22" x14ac:dyDescent="0.3">
      <c r="A188">
        <v>9325</v>
      </c>
      <c r="B188" t="s">
        <v>10553</v>
      </c>
      <c r="C188">
        <v>2014</v>
      </c>
      <c r="D188" s="18">
        <v>41906</v>
      </c>
      <c r="E188" s="18">
        <v>41912</v>
      </c>
      <c r="F188" t="s">
        <v>50</v>
      </c>
      <c r="G188" t="s">
        <v>4743</v>
      </c>
      <c r="H188" t="s">
        <v>4744</v>
      </c>
      <c r="I188" t="s">
        <v>26</v>
      </c>
      <c r="J188" t="s">
        <v>27</v>
      </c>
      <c r="K188" t="s">
        <v>42</v>
      </c>
      <c r="L188" t="s">
        <v>43</v>
      </c>
      <c r="M188">
        <v>90036</v>
      </c>
      <c r="N188" t="s">
        <v>44</v>
      </c>
      <c r="O188" t="s">
        <v>3400</v>
      </c>
      <c r="P188" t="s">
        <v>32</v>
      </c>
      <c r="Q188" t="s">
        <v>36</v>
      </c>
      <c r="R188" t="s">
        <v>3401</v>
      </c>
      <c r="S188">
        <v>594.81600000000003</v>
      </c>
      <c r="T188">
        <v>2</v>
      </c>
      <c r="U188">
        <v>0.2</v>
      </c>
      <c r="V188">
        <v>59.481600000000014</v>
      </c>
    </row>
    <row r="189" spans="1:22" x14ac:dyDescent="0.3">
      <c r="A189">
        <v>9323</v>
      </c>
      <c r="B189" t="s">
        <v>10552</v>
      </c>
      <c r="C189">
        <v>2013</v>
      </c>
      <c r="D189" s="18">
        <v>41583</v>
      </c>
      <c r="E189" s="18">
        <v>41587</v>
      </c>
      <c r="F189" t="s">
        <v>50</v>
      </c>
      <c r="G189" t="s">
        <v>2698</v>
      </c>
      <c r="H189" t="s">
        <v>2699</v>
      </c>
      <c r="I189" t="s">
        <v>26</v>
      </c>
      <c r="J189" t="s">
        <v>27</v>
      </c>
      <c r="K189" t="s">
        <v>184</v>
      </c>
      <c r="L189" t="s">
        <v>104</v>
      </c>
      <c r="M189">
        <v>77041</v>
      </c>
      <c r="N189" t="s">
        <v>105</v>
      </c>
      <c r="O189" t="s">
        <v>1858</v>
      </c>
      <c r="P189" t="s">
        <v>32</v>
      </c>
      <c r="Q189" t="s">
        <v>65</v>
      </c>
      <c r="R189" t="s">
        <v>1859</v>
      </c>
      <c r="S189">
        <v>66.112000000000009</v>
      </c>
      <c r="T189">
        <v>4</v>
      </c>
      <c r="U189">
        <v>0.6</v>
      </c>
      <c r="V189">
        <v>-84.292799999999986</v>
      </c>
    </row>
    <row r="190" spans="1:22" x14ac:dyDescent="0.3">
      <c r="A190">
        <v>9322</v>
      </c>
      <c r="B190" t="s">
        <v>10552</v>
      </c>
      <c r="C190">
        <v>2013</v>
      </c>
      <c r="D190" s="18">
        <v>41583</v>
      </c>
      <c r="E190" s="18">
        <v>41587</v>
      </c>
      <c r="F190" t="s">
        <v>50</v>
      </c>
      <c r="G190" t="s">
        <v>2698</v>
      </c>
      <c r="H190" t="s">
        <v>2699</v>
      </c>
      <c r="I190" t="s">
        <v>26</v>
      </c>
      <c r="J190" t="s">
        <v>27</v>
      </c>
      <c r="K190" t="s">
        <v>184</v>
      </c>
      <c r="L190" t="s">
        <v>104</v>
      </c>
      <c r="M190">
        <v>77041</v>
      </c>
      <c r="N190" t="s">
        <v>105</v>
      </c>
      <c r="O190" t="s">
        <v>6158</v>
      </c>
      <c r="P190" t="s">
        <v>32</v>
      </c>
      <c r="Q190" t="s">
        <v>65</v>
      </c>
      <c r="R190" t="s">
        <v>6159</v>
      </c>
      <c r="S190">
        <v>11.376000000000001</v>
      </c>
      <c r="T190">
        <v>3</v>
      </c>
      <c r="U190">
        <v>0.6</v>
      </c>
      <c r="V190">
        <v>-5.6879999999999988</v>
      </c>
    </row>
    <row r="191" spans="1:22" x14ac:dyDescent="0.3">
      <c r="A191">
        <v>190</v>
      </c>
      <c r="B191" t="s">
        <v>761</v>
      </c>
      <c r="C191">
        <v>2012</v>
      </c>
      <c r="D191" s="18">
        <v>41194</v>
      </c>
      <c r="E191" s="18">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
      <c r="A192">
        <v>9321</v>
      </c>
      <c r="B192" t="s">
        <v>10549</v>
      </c>
      <c r="C192">
        <v>2014</v>
      </c>
      <c r="D192" s="18">
        <v>41841</v>
      </c>
      <c r="E192" s="18">
        <v>41846</v>
      </c>
      <c r="F192" t="s">
        <v>50</v>
      </c>
      <c r="G192" t="s">
        <v>2140</v>
      </c>
      <c r="H192" t="s">
        <v>2141</v>
      </c>
      <c r="I192" t="s">
        <v>41</v>
      </c>
      <c r="J192" t="s">
        <v>27</v>
      </c>
      <c r="K192" t="s">
        <v>266</v>
      </c>
      <c r="L192" t="s">
        <v>267</v>
      </c>
      <c r="M192">
        <v>10009</v>
      </c>
      <c r="N192" t="s">
        <v>148</v>
      </c>
      <c r="O192" t="s">
        <v>8503</v>
      </c>
      <c r="P192" t="s">
        <v>32</v>
      </c>
      <c r="Q192" t="s">
        <v>65</v>
      </c>
      <c r="R192" t="s">
        <v>8504</v>
      </c>
      <c r="S192">
        <v>183.92</v>
      </c>
      <c r="T192">
        <v>4</v>
      </c>
      <c r="U192">
        <v>0</v>
      </c>
      <c r="V192">
        <v>31.266399999999976</v>
      </c>
    </row>
    <row r="193" spans="1:22" x14ac:dyDescent="0.3">
      <c r="A193">
        <v>9320</v>
      </c>
      <c r="B193" t="s">
        <v>10549</v>
      </c>
      <c r="C193">
        <v>2014</v>
      </c>
      <c r="D193" s="18">
        <v>41841</v>
      </c>
      <c r="E193" s="18">
        <v>41846</v>
      </c>
      <c r="F193" t="s">
        <v>50</v>
      </c>
      <c r="G193" t="s">
        <v>2140</v>
      </c>
      <c r="H193" t="s">
        <v>2141</v>
      </c>
      <c r="I193" t="s">
        <v>41</v>
      </c>
      <c r="J193" t="s">
        <v>27</v>
      </c>
      <c r="K193" t="s">
        <v>266</v>
      </c>
      <c r="L193" t="s">
        <v>267</v>
      </c>
      <c r="M193">
        <v>10009</v>
      </c>
      <c r="N193" t="s">
        <v>148</v>
      </c>
      <c r="O193" t="s">
        <v>10550</v>
      </c>
      <c r="P193" t="s">
        <v>32</v>
      </c>
      <c r="Q193" t="s">
        <v>36</v>
      </c>
      <c r="R193" t="s">
        <v>10551</v>
      </c>
      <c r="S193">
        <v>163.76400000000001</v>
      </c>
      <c r="T193">
        <v>2</v>
      </c>
      <c r="U193">
        <v>0.1</v>
      </c>
      <c r="V193">
        <v>25.474399999999999</v>
      </c>
    </row>
    <row r="194" spans="1:22" x14ac:dyDescent="0.3">
      <c r="A194">
        <v>193</v>
      </c>
      <c r="B194" t="s">
        <v>761</v>
      </c>
      <c r="C194">
        <v>2012</v>
      </c>
      <c r="D194" s="18">
        <v>41194</v>
      </c>
      <c r="E194" s="18">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9301</v>
      </c>
      <c r="B195" t="s">
        <v>10541</v>
      </c>
      <c r="C195">
        <v>2012</v>
      </c>
      <c r="D195" s="18">
        <v>41017</v>
      </c>
      <c r="E195" s="18">
        <v>41021</v>
      </c>
      <c r="F195" t="s">
        <v>23</v>
      </c>
      <c r="G195" t="s">
        <v>1477</v>
      </c>
      <c r="H195" t="s">
        <v>1478</v>
      </c>
      <c r="I195" t="s">
        <v>41</v>
      </c>
      <c r="J195" t="s">
        <v>27</v>
      </c>
      <c r="K195" t="s">
        <v>7289</v>
      </c>
      <c r="L195" t="s">
        <v>104</v>
      </c>
      <c r="M195">
        <v>78501</v>
      </c>
      <c r="N195" t="s">
        <v>105</v>
      </c>
      <c r="O195" t="s">
        <v>1585</v>
      </c>
      <c r="P195" t="s">
        <v>32</v>
      </c>
      <c r="Q195" t="s">
        <v>36</v>
      </c>
      <c r="R195" t="s">
        <v>1586</v>
      </c>
      <c r="S195">
        <v>56.686</v>
      </c>
      <c r="T195">
        <v>1</v>
      </c>
      <c r="U195">
        <v>0.3</v>
      </c>
      <c r="V195">
        <v>-20.245000000000008</v>
      </c>
    </row>
    <row r="196" spans="1:22" x14ac:dyDescent="0.3">
      <c r="A196">
        <v>9296</v>
      </c>
      <c r="B196" t="s">
        <v>10540</v>
      </c>
      <c r="C196">
        <v>2014</v>
      </c>
      <c r="D196" s="18">
        <v>41788</v>
      </c>
      <c r="E196" s="18">
        <v>41792</v>
      </c>
      <c r="F196" t="s">
        <v>50</v>
      </c>
      <c r="G196" t="s">
        <v>756</v>
      </c>
      <c r="H196" t="s">
        <v>757</v>
      </c>
      <c r="I196" t="s">
        <v>41</v>
      </c>
      <c r="J196" t="s">
        <v>27</v>
      </c>
      <c r="K196" t="s">
        <v>2180</v>
      </c>
      <c r="L196" t="s">
        <v>498</v>
      </c>
      <c r="M196">
        <v>44105</v>
      </c>
      <c r="N196" t="s">
        <v>148</v>
      </c>
      <c r="O196" t="s">
        <v>1076</v>
      </c>
      <c r="P196" t="s">
        <v>32</v>
      </c>
      <c r="Q196" t="s">
        <v>33</v>
      </c>
      <c r="R196" t="s">
        <v>1077</v>
      </c>
      <c r="S196">
        <v>115.96</v>
      </c>
      <c r="T196">
        <v>4</v>
      </c>
      <c r="U196">
        <v>0.5</v>
      </c>
      <c r="V196">
        <v>-64.937599999999989</v>
      </c>
    </row>
    <row r="197" spans="1:22" x14ac:dyDescent="0.3">
      <c r="A197">
        <v>9289</v>
      </c>
      <c r="B197" t="s">
        <v>10534</v>
      </c>
      <c r="C197">
        <v>2014</v>
      </c>
      <c r="D197" s="18">
        <v>41974</v>
      </c>
      <c r="E197" s="18">
        <v>41977</v>
      </c>
      <c r="F197" t="s">
        <v>188</v>
      </c>
      <c r="G197" t="s">
        <v>5059</v>
      </c>
      <c r="H197" t="s">
        <v>5060</v>
      </c>
      <c r="I197" t="s">
        <v>26</v>
      </c>
      <c r="J197" t="s">
        <v>27</v>
      </c>
      <c r="K197" t="s">
        <v>146</v>
      </c>
      <c r="L197" t="s">
        <v>147</v>
      </c>
      <c r="M197">
        <v>19134</v>
      </c>
      <c r="N197" t="s">
        <v>148</v>
      </c>
      <c r="O197" t="s">
        <v>4768</v>
      </c>
      <c r="P197" t="s">
        <v>32</v>
      </c>
      <c r="Q197" t="s">
        <v>36</v>
      </c>
      <c r="R197" t="s">
        <v>4769</v>
      </c>
      <c r="S197">
        <v>1079.316</v>
      </c>
      <c r="T197">
        <v>6</v>
      </c>
      <c r="U197">
        <v>0.3</v>
      </c>
      <c r="V197">
        <v>-15.418800000000203</v>
      </c>
    </row>
    <row r="198" spans="1:22" x14ac:dyDescent="0.3">
      <c r="A198">
        <v>9288</v>
      </c>
      <c r="B198" t="s">
        <v>10533</v>
      </c>
      <c r="C198">
        <v>2014</v>
      </c>
      <c r="D198" s="18">
        <v>41810</v>
      </c>
      <c r="E198" s="18">
        <v>41817</v>
      </c>
      <c r="F198" t="s">
        <v>50</v>
      </c>
      <c r="G198" t="s">
        <v>4100</v>
      </c>
      <c r="H198" t="s">
        <v>4101</v>
      </c>
      <c r="I198" t="s">
        <v>102</v>
      </c>
      <c r="J198" t="s">
        <v>27</v>
      </c>
      <c r="K198" t="s">
        <v>815</v>
      </c>
      <c r="L198" t="s">
        <v>104</v>
      </c>
      <c r="M198">
        <v>75081</v>
      </c>
      <c r="N198" t="s">
        <v>105</v>
      </c>
      <c r="O198" t="s">
        <v>2186</v>
      </c>
      <c r="P198" t="s">
        <v>32</v>
      </c>
      <c r="Q198" t="s">
        <v>56</v>
      </c>
      <c r="R198" t="s">
        <v>2187</v>
      </c>
      <c r="S198">
        <v>457.4849999999999</v>
      </c>
      <c r="T198">
        <v>3</v>
      </c>
      <c r="U198">
        <v>0.3</v>
      </c>
      <c r="V198">
        <v>-84.961500000000029</v>
      </c>
    </row>
    <row r="199" spans="1:22" x14ac:dyDescent="0.3">
      <c r="A199">
        <v>9286</v>
      </c>
      <c r="B199" t="s">
        <v>10532</v>
      </c>
      <c r="C199">
        <v>2012</v>
      </c>
      <c r="D199" s="18">
        <v>41234</v>
      </c>
      <c r="E199" s="18">
        <v>41237</v>
      </c>
      <c r="F199" t="s">
        <v>188</v>
      </c>
      <c r="G199" t="s">
        <v>5105</v>
      </c>
      <c r="H199" t="s">
        <v>5106</v>
      </c>
      <c r="I199" t="s">
        <v>26</v>
      </c>
      <c r="J199" t="s">
        <v>27</v>
      </c>
      <c r="K199" t="s">
        <v>735</v>
      </c>
      <c r="L199" t="s">
        <v>88</v>
      </c>
      <c r="M199">
        <v>28110</v>
      </c>
      <c r="N199" t="s">
        <v>30</v>
      </c>
      <c r="O199" t="s">
        <v>871</v>
      </c>
      <c r="P199" t="s">
        <v>32</v>
      </c>
      <c r="Q199" t="s">
        <v>65</v>
      </c>
      <c r="R199" t="s">
        <v>872</v>
      </c>
      <c r="S199">
        <v>18.175999999999998</v>
      </c>
      <c r="T199">
        <v>1</v>
      </c>
      <c r="U199">
        <v>0.2</v>
      </c>
      <c r="V199">
        <v>4.7712000000000012</v>
      </c>
    </row>
    <row r="200" spans="1:22" x14ac:dyDescent="0.3">
      <c r="A200">
        <v>9285</v>
      </c>
      <c r="B200" t="s">
        <v>10531</v>
      </c>
      <c r="C200">
        <v>2011</v>
      </c>
      <c r="D200" s="18">
        <v>40865</v>
      </c>
      <c r="E200" s="18">
        <v>40870</v>
      </c>
      <c r="F200" t="s">
        <v>50</v>
      </c>
      <c r="G200" t="s">
        <v>1291</v>
      </c>
      <c r="H200" t="s">
        <v>1292</v>
      </c>
      <c r="I200" t="s">
        <v>41</v>
      </c>
      <c r="J200" t="s">
        <v>27</v>
      </c>
      <c r="K200" t="s">
        <v>612</v>
      </c>
      <c r="L200" t="s">
        <v>114</v>
      </c>
      <c r="M200">
        <v>53132</v>
      </c>
      <c r="N200" t="s">
        <v>105</v>
      </c>
      <c r="O200" t="s">
        <v>2095</v>
      </c>
      <c r="P200" t="s">
        <v>32</v>
      </c>
      <c r="Q200" t="s">
        <v>36</v>
      </c>
      <c r="R200" t="s">
        <v>2096</v>
      </c>
      <c r="S200">
        <v>392.93999999999994</v>
      </c>
      <c r="T200">
        <v>3</v>
      </c>
      <c r="U200">
        <v>0</v>
      </c>
      <c r="V200">
        <v>43.223399999999984</v>
      </c>
    </row>
    <row r="201" spans="1:22" x14ac:dyDescent="0.3">
      <c r="A201">
        <v>9281</v>
      </c>
      <c r="B201" t="s">
        <v>10527</v>
      </c>
      <c r="C201">
        <v>2013</v>
      </c>
      <c r="D201" s="18">
        <v>41538</v>
      </c>
      <c r="E201" s="18">
        <v>41542</v>
      </c>
      <c r="F201" t="s">
        <v>50</v>
      </c>
      <c r="G201" t="s">
        <v>6657</v>
      </c>
      <c r="H201" t="s">
        <v>6658</v>
      </c>
      <c r="I201" t="s">
        <v>102</v>
      </c>
      <c r="J201" t="s">
        <v>27</v>
      </c>
      <c r="K201" t="s">
        <v>95</v>
      </c>
      <c r="L201" t="s">
        <v>96</v>
      </c>
      <c r="M201">
        <v>98105</v>
      </c>
      <c r="N201" t="s">
        <v>44</v>
      </c>
      <c r="O201" t="s">
        <v>7283</v>
      </c>
      <c r="P201" t="s">
        <v>32</v>
      </c>
      <c r="Q201" t="s">
        <v>33</v>
      </c>
      <c r="R201" t="s">
        <v>7284</v>
      </c>
      <c r="S201">
        <v>163.88</v>
      </c>
      <c r="T201">
        <v>2</v>
      </c>
      <c r="U201">
        <v>0</v>
      </c>
      <c r="V201">
        <v>40.97</v>
      </c>
    </row>
    <row r="202" spans="1:22" x14ac:dyDescent="0.3">
      <c r="A202">
        <v>9280</v>
      </c>
      <c r="B202" t="s">
        <v>10526</v>
      </c>
      <c r="C202">
        <v>2014</v>
      </c>
      <c r="D202" s="18">
        <v>41975</v>
      </c>
      <c r="E202" s="18">
        <v>41979</v>
      </c>
      <c r="F202" t="s">
        <v>50</v>
      </c>
      <c r="G202" t="s">
        <v>2122</v>
      </c>
      <c r="H202" t="s">
        <v>2123</v>
      </c>
      <c r="I202" t="s">
        <v>26</v>
      </c>
      <c r="J202" t="s">
        <v>27</v>
      </c>
      <c r="K202" t="s">
        <v>146</v>
      </c>
      <c r="L202" t="s">
        <v>147</v>
      </c>
      <c r="M202">
        <v>19140</v>
      </c>
      <c r="N202" t="s">
        <v>148</v>
      </c>
      <c r="O202" t="s">
        <v>1793</v>
      </c>
      <c r="P202" t="s">
        <v>32</v>
      </c>
      <c r="Q202" t="s">
        <v>36</v>
      </c>
      <c r="R202" t="s">
        <v>1794</v>
      </c>
      <c r="S202">
        <v>398.97199999999998</v>
      </c>
      <c r="T202">
        <v>2</v>
      </c>
      <c r="U202">
        <v>0.3</v>
      </c>
      <c r="V202">
        <v>-28.49799999999999</v>
      </c>
    </row>
    <row r="203" spans="1:22" x14ac:dyDescent="0.3">
      <c r="A203">
        <v>202</v>
      </c>
      <c r="B203" t="s">
        <v>804</v>
      </c>
      <c r="C203">
        <v>2011</v>
      </c>
      <c r="D203" s="18">
        <v>40758</v>
      </c>
      <c r="E203" s="18">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9272</v>
      </c>
      <c r="B204" t="s">
        <v>10522</v>
      </c>
      <c r="C204">
        <v>2013</v>
      </c>
      <c r="D204" s="18">
        <v>41407</v>
      </c>
      <c r="E204" s="18">
        <v>41412</v>
      </c>
      <c r="F204" t="s">
        <v>50</v>
      </c>
      <c r="G204" t="s">
        <v>3744</v>
      </c>
      <c r="H204" t="s">
        <v>3745</v>
      </c>
      <c r="I204" t="s">
        <v>41</v>
      </c>
      <c r="J204" t="s">
        <v>27</v>
      </c>
      <c r="K204" t="s">
        <v>266</v>
      </c>
      <c r="L204" t="s">
        <v>267</v>
      </c>
      <c r="M204">
        <v>10024</v>
      </c>
      <c r="N204" t="s">
        <v>148</v>
      </c>
      <c r="O204" t="s">
        <v>6591</v>
      </c>
      <c r="P204" t="s">
        <v>32</v>
      </c>
      <c r="Q204" t="s">
        <v>65</v>
      </c>
      <c r="R204" t="s">
        <v>6592</v>
      </c>
      <c r="S204">
        <v>10.02</v>
      </c>
      <c r="T204">
        <v>3</v>
      </c>
      <c r="U204">
        <v>0</v>
      </c>
      <c r="V204">
        <v>4.4088000000000012</v>
      </c>
    </row>
    <row r="205" spans="1:22" x14ac:dyDescent="0.3">
      <c r="A205">
        <v>9268</v>
      </c>
      <c r="B205" t="s">
        <v>10520</v>
      </c>
      <c r="C205">
        <v>2012</v>
      </c>
      <c r="D205" s="18">
        <v>41177</v>
      </c>
      <c r="E205" s="18">
        <v>41177</v>
      </c>
      <c r="F205" t="s">
        <v>1290</v>
      </c>
      <c r="G205" t="s">
        <v>1952</v>
      </c>
      <c r="H205" t="s">
        <v>1953</v>
      </c>
      <c r="I205" t="s">
        <v>26</v>
      </c>
      <c r="J205" t="s">
        <v>27</v>
      </c>
      <c r="K205" t="s">
        <v>3708</v>
      </c>
      <c r="L205" t="s">
        <v>267</v>
      </c>
      <c r="M205">
        <v>11520</v>
      </c>
      <c r="N205" t="s">
        <v>148</v>
      </c>
      <c r="O205" t="s">
        <v>8382</v>
      </c>
      <c r="P205" t="s">
        <v>32</v>
      </c>
      <c r="Q205" t="s">
        <v>36</v>
      </c>
      <c r="R205" t="s">
        <v>8383</v>
      </c>
      <c r="S205">
        <v>102.58200000000001</v>
      </c>
      <c r="T205">
        <v>1</v>
      </c>
      <c r="U205">
        <v>0.1</v>
      </c>
      <c r="V205">
        <v>6.8388000000000009</v>
      </c>
    </row>
    <row r="206" spans="1:22" x14ac:dyDescent="0.3">
      <c r="A206">
        <v>205</v>
      </c>
      <c r="B206" t="s">
        <v>818</v>
      </c>
      <c r="C206">
        <v>2014</v>
      </c>
      <c r="D206" s="18">
        <v>41794</v>
      </c>
      <c r="E206" s="18">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9267</v>
      </c>
      <c r="B207" t="s">
        <v>10519</v>
      </c>
      <c r="C207">
        <v>2011</v>
      </c>
      <c r="D207" s="18">
        <v>40583</v>
      </c>
      <c r="E207" s="18">
        <v>40584</v>
      </c>
      <c r="F207" t="s">
        <v>188</v>
      </c>
      <c r="G207" t="s">
        <v>1162</v>
      </c>
      <c r="H207" t="s">
        <v>1163</v>
      </c>
      <c r="I207" t="s">
        <v>102</v>
      </c>
      <c r="J207" t="s">
        <v>27</v>
      </c>
      <c r="K207" t="s">
        <v>4045</v>
      </c>
      <c r="L207" t="s">
        <v>1392</v>
      </c>
      <c r="M207">
        <v>89031</v>
      </c>
      <c r="N207" t="s">
        <v>44</v>
      </c>
      <c r="O207" t="s">
        <v>7600</v>
      </c>
      <c r="P207" t="s">
        <v>32</v>
      </c>
      <c r="Q207" t="s">
        <v>65</v>
      </c>
      <c r="R207" t="s">
        <v>7601</v>
      </c>
      <c r="S207">
        <v>14.56</v>
      </c>
      <c r="T207">
        <v>2</v>
      </c>
      <c r="U207">
        <v>0</v>
      </c>
      <c r="V207">
        <v>5.5327999999999999</v>
      </c>
    </row>
    <row r="208" spans="1:22" x14ac:dyDescent="0.3">
      <c r="A208">
        <v>9263</v>
      </c>
      <c r="B208" t="s">
        <v>10517</v>
      </c>
      <c r="C208">
        <v>2012</v>
      </c>
      <c r="D208" s="18">
        <v>41191</v>
      </c>
      <c r="E208" s="18">
        <v>41195</v>
      </c>
      <c r="F208" t="s">
        <v>50</v>
      </c>
      <c r="G208" t="s">
        <v>2080</v>
      </c>
      <c r="H208" t="s">
        <v>2081</v>
      </c>
      <c r="I208" t="s">
        <v>26</v>
      </c>
      <c r="J208" t="s">
        <v>27</v>
      </c>
      <c r="K208" t="s">
        <v>880</v>
      </c>
      <c r="L208" t="s">
        <v>238</v>
      </c>
      <c r="M208">
        <v>48227</v>
      </c>
      <c r="N208" t="s">
        <v>105</v>
      </c>
      <c r="O208" t="s">
        <v>336</v>
      </c>
      <c r="P208" t="s">
        <v>32</v>
      </c>
      <c r="Q208" t="s">
        <v>36</v>
      </c>
      <c r="R208" t="s">
        <v>337</v>
      </c>
      <c r="S208">
        <v>389.97</v>
      </c>
      <c r="T208">
        <v>3</v>
      </c>
      <c r="U208">
        <v>0</v>
      </c>
      <c r="V208">
        <v>35.097300000000004</v>
      </c>
    </row>
    <row r="209" spans="1:22" x14ac:dyDescent="0.3">
      <c r="A209">
        <v>9262</v>
      </c>
      <c r="B209" t="s">
        <v>10516</v>
      </c>
      <c r="C209">
        <v>2014</v>
      </c>
      <c r="D209" s="18">
        <v>41885</v>
      </c>
      <c r="E209" s="18">
        <v>41885</v>
      </c>
      <c r="F209" t="s">
        <v>1290</v>
      </c>
      <c r="G209" t="s">
        <v>6713</v>
      </c>
      <c r="H209" t="s">
        <v>6714</v>
      </c>
      <c r="I209" t="s">
        <v>102</v>
      </c>
      <c r="J209" t="s">
        <v>27</v>
      </c>
      <c r="K209" t="s">
        <v>95</v>
      </c>
      <c r="L209" t="s">
        <v>96</v>
      </c>
      <c r="M209">
        <v>98103</v>
      </c>
      <c r="N209" t="s">
        <v>44</v>
      </c>
      <c r="O209" t="s">
        <v>261</v>
      </c>
      <c r="P209" t="s">
        <v>32</v>
      </c>
      <c r="Q209" t="s">
        <v>36</v>
      </c>
      <c r="R209" t="s">
        <v>262</v>
      </c>
      <c r="S209">
        <v>215.976</v>
      </c>
      <c r="T209">
        <v>3</v>
      </c>
      <c r="U209">
        <v>0.2</v>
      </c>
      <c r="V209">
        <v>-2.6997000000000355</v>
      </c>
    </row>
    <row r="210" spans="1:22" x14ac:dyDescent="0.3">
      <c r="A210">
        <v>9258</v>
      </c>
      <c r="B210" t="s">
        <v>10513</v>
      </c>
      <c r="C210">
        <v>2011</v>
      </c>
      <c r="D210" s="18">
        <v>40586</v>
      </c>
      <c r="E210" s="18">
        <v>40590</v>
      </c>
      <c r="F210" t="s">
        <v>23</v>
      </c>
      <c r="G210" t="s">
        <v>2626</v>
      </c>
      <c r="H210" t="s">
        <v>2627</v>
      </c>
      <c r="I210" t="s">
        <v>26</v>
      </c>
      <c r="J210" t="s">
        <v>27</v>
      </c>
      <c r="K210" t="s">
        <v>382</v>
      </c>
      <c r="L210" t="s">
        <v>596</v>
      </c>
      <c r="M210">
        <v>65203</v>
      </c>
      <c r="N210" t="s">
        <v>105</v>
      </c>
      <c r="O210" t="s">
        <v>5400</v>
      </c>
      <c r="P210" t="s">
        <v>32</v>
      </c>
      <c r="Q210" t="s">
        <v>65</v>
      </c>
      <c r="R210" t="s">
        <v>5401</v>
      </c>
      <c r="S210">
        <v>332.94</v>
      </c>
      <c r="T210">
        <v>3</v>
      </c>
      <c r="U210">
        <v>0</v>
      </c>
      <c r="V210">
        <v>53.270399999999995</v>
      </c>
    </row>
    <row r="211" spans="1:22" x14ac:dyDescent="0.3">
      <c r="A211">
        <v>9255</v>
      </c>
      <c r="B211" t="s">
        <v>10513</v>
      </c>
      <c r="C211">
        <v>2011</v>
      </c>
      <c r="D211" s="18">
        <v>40586</v>
      </c>
      <c r="E211" s="18">
        <v>40590</v>
      </c>
      <c r="F211" t="s">
        <v>23</v>
      </c>
      <c r="G211" t="s">
        <v>2626</v>
      </c>
      <c r="H211" t="s">
        <v>2627</v>
      </c>
      <c r="I211" t="s">
        <v>26</v>
      </c>
      <c r="J211" t="s">
        <v>27</v>
      </c>
      <c r="K211" t="s">
        <v>382</v>
      </c>
      <c r="L211" t="s">
        <v>596</v>
      </c>
      <c r="M211">
        <v>65203</v>
      </c>
      <c r="N211" t="s">
        <v>105</v>
      </c>
      <c r="O211" t="s">
        <v>304</v>
      </c>
      <c r="P211" t="s">
        <v>32</v>
      </c>
      <c r="Q211" t="s">
        <v>36</v>
      </c>
      <c r="R211" t="s">
        <v>305</v>
      </c>
      <c r="S211">
        <v>60.89</v>
      </c>
      <c r="T211">
        <v>1</v>
      </c>
      <c r="U211">
        <v>0</v>
      </c>
      <c r="V211">
        <v>15.222499999999997</v>
      </c>
    </row>
    <row r="212" spans="1:22" x14ac:dyDescent="0.3">
      <c r="A212">
        <v>9244</v>
      </c>
      <c r="B212" t="s">
        <v>10506</v>
      </c>
      <c r="C212">
        <v>2011</v>
      </c>
      <c r="D212" s="18">
        <v>40733</v>
      </c>
      <c r="E212" s="18">
        <v>40738</v>
      </c>
      <c r="F212" t="s">
        <v>50</v>
      </c>
      <c r="G212" t="s">
        <v>2351</v>
      </c>
      <c r="H212" t="s">
        <v>2352</v>
      </c>
      <c r="I212" t="s">
        <v>102</v>
      </c>
      <c r="J212" t="s">
        <v>27</v>
      </c>
      <c r="K212" t="s">
        <v>127</v>
      </c>
      <c r="L212" t="s">
        <v>43</v>
      </c>
      <c r="M212">
        <v>94122</v>
      </c>
      <c r="N212" t="s">
        <v>44</v>
      </c>
      <c r="O212" t="s">
        <v>7052</v>
      </c>
      <c r="P212" t="s">
        <v>32</v>
      </c>
      <c r="Q212" t="s">
        <v>33</v>
      </c>
      <c r="R212" t="s">
        <v>7053</v>
      </c>
      <c r="S212">
        <v>119.83299999999998</v>
      </c>
      <c r="T212">
        <v>1</v>
      </c>
      <c r="U212">
        <v>0.15</v>
      </c>
      <c r="V212">
        <v>7.0489999999999995</v>
      </c>
    </row>
    <row r="213" spans="1:22" x14ac:dyDescent="0.3">
      <c r="A213">
        <v>9239</v>
      </c>
      <c r="B213" t="s">
        <v>10504</v>
      </c>
      <c r="C213">
        <v>2014</v>
      </c>
      <c r="D213" s="18">
        <v>41682</v>
      </c>
      <c r="E213" s="18">
        <v>41685</v>
      </c>
      <c r="F213" t="s">
        <v>188</v>
      </c>
      <c r="G213" t="s">
        <v>4985</v>
      </c>
      <c r="H213" t="s">
        <v>4986</v>
      </c>
      <c r="I213" t="s">
        <v>26</v>
      </c>
      <c r="J213" t="s">
        <v>27</v>
      </c>
      <c r="K213" t="s">
        <v>497</v>
      </c>
      <c r="L213" t="s">
        <v>498</v>
      </c>
      <c r="M213">
        <v>43229</v>
      </c>
      <c r="N213" t="s">
        <v>148</v>
      </c>
      <c r="O213" t="s">
        <v>2878</v>
      </c>
      <c r="P213" t="s">
        <v>32</v>
      </c>
      <c r="Q213" t="s">
        <v>65</v>
      </c>
      <c r="R213" t="s">
        <v>2879</v>
      </c>
      <c r="S213">
        <v>147.56800000000001</v>
      </c>
      <c r="T213">
        <v>2</v>
      </c>
      <c r="U213">
        <v>0.2</v>
      </c>
      <c r="V213">
        <v>-3.6892000000000067</v>
      </c>
    </row>
    <row r="214" spans="1:22" x14ac:dyDescent="0.3">
      <c r="A214">
        <v>9237</v>
      </c>
      <c r="B214" t="s">
        <v>10503</v>
      </c>
      <c r="C214">
        <v>2013</v>
      </c>
      <c r="D214" s="18">
        <v>41520</v>
      </c>
      <c r="E214" s="18">
        <v>41524</v>
      </c>
      <c r="F214" t="s">
        <v>50</v>
      </c>
      <c r="G214" t="s">
        <v>1990</v>
      </c>
      <c r="H214" t="s">
        <v>1991</v>
      </c>
      <c r="I214" t="s">
        <v>26</v>
      </c>
      <c r="J214" t="s">
        <v>27</v>
      </c>
      <c r="K214" t="s">
        <v>42</v>
      </c>
      <c r="L214" t="s">
        <v>43</v>
      </c>
      <c r="M214">
        <v>90036</v>
      </c>
      <c r="N214" t="s">
        <v>44</v>
      </c>
      <c r="O214" t="s">
        <v>80</v>
      </c>
      <c r="P214" t="s">
        <v>32</v>
      </c>
      <c r="Q214" t="s">
        <v>56</v>
      </c>
      <c r="R214" t="s">
        <v>81</v>
      </c>
      <c r="S214">
        <v>568.72800000000007</v>
      </c>
      <c r="T214">
        <v>3</v>
      </c>
      <c r="U214">
        <v>0.2</v>
      </c>
      <c r="V214">
        <v>28.436399999999935</v>
      </c>
    </row>
    <row r="215" spans="1:22" x14ac:dyDescent="0.3">
      <c r="A215">
        <v>214</v>
      </c>
      <c r="B215" t="s">
        <v>846</v>
      </c>
      <c r="C215">
        <v>2012</v>
      </c>
      <c r="D215" s="18">
        <v>40910</v>
      </c>
      <c r="E215" s="18">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
      <c r="A216">
        <v>9233</v>
      </c>
      <c r="B216" t="s">
        <v>10503</v>
      </c>
      <c r="C216">
        <v>2013</v>
      </c>
      <c r="D216" s="18">
        <v>41520</v>
      </c>
      <c r="E216" s="18">
        <v>41524</v>
      </c>
      <c r="F216" t="s">
        <v>50</v>
      </c>
      <c r="G216" t="s">
        <v>1990</v>
      </c>
      <c r="H216" t="s">
        <v>1991</v>
      </c>
      <c r="I216" t="s">
        <v>26</v>
      </c>
      <c r="J216" t="s">
        <v>27</v>
      </c>
      <c r="K216" t="s">
        <v>42</v>
      </c>
      <c r="L216" t="s">
        <v>43</v>
      </c>
      <c r="M216">
        <v>90036</v>
      </c>
      <c r="N216" t="s">
        <v>44</v>
      </c>
      <c r="O216" t="s">
        <v>4694</v>
      </c>
      <c r="P216" t="s">
        <v>32</v>
      </c>
      <c r="Q216" t="s">
        <v>65</v>
      </c>
      <c r="R216" t="s">
        <v>4695</v>
      </c>
      <c r="S216">
        <v>94.679999999999993</v>
      </c>
      <c r="T216">
        <v>9</v>
      </c>
      <c r="U216">
        <v>0</v>
      </c>
      <c r="V216">
        <v>31.244399999999995</v>
      </c>
    </row>
    <row r="217" spans="1:22" x14ac:dyDescent="0.3">
      <c r="A217">
        <v>9222</v>
      </c>
      <c r="B217" t="s">
        <v>10496</v>
      </c>
      <c r="C217">
        <v>2014</v>
      </c>
      <c r="D217" s="18">
        <v>41926</v>
      </c>
      <c r="E217" s="18">
        <v>41927</v>
      </c>
      <c r="F217" t="s">
        <v>188</v>
      </c>
      <c r="G217" t="s">
        <v>5985</v>
      </c>
      <c r="H217" t="s">
        <v>5986</v>
      </c>
      <c r="I217" t="s">
        <v>26</v>
      </c>
      <c r="J217" t="s">
        <v>27</v>
      </c>
      <c r="K217" t="s">
        <v>4268</v>
      </c>
      <c r="L217" t="s">
        <v>736</v>
      </c>
      <c r="M217">
        <v>70506</v>
      </c>
      <c r="N217" t="s">
        <v>30</v>
      </c>
      <c r="O217" t="s">
        <v>903</v>
      </c>
      <c r="P217" t="s">
        <v>32</v>
      </c>
      <c r="Q217" t="s">
        <v>56</v>
      </c>
      <c r="R217" t="s">
        <v>904</v>
      </c>
      <c r="S217">
        <v>1504.52</v>
      </c>
      <c r="T217">
        <v>4</v>
      </c>
      <c r="U217">
        <v>0</v>
      </c>
      <c r="V217">
        <v>346.03960000000006</v>
      </c>
    </row>
    <row r="218" spans="1:22" x14ac:dyDescent="0.3">
      <c r="A218">
        <v>9220</v>
      </c>
      <c r="B218" t="s">
        <v>10495</v>
      </c>
      <c r="C218">
        <v>2012</v>
      </c>
      <c r="D218" s="18">
        <v>41137</v>
      </c>
      <c r="E218" s="18">
        <v>41141</v>
      </c>
      <c r="F218" t="s">
        <v>50</v>
      </c>
      <c r="G218" t="s">
        <v>4458</v>
      </c>
      <c r="H218" t="s">
        <v>4459</v>
      </c>
      <c r="I218" t="s">
        <v>26</v>
      </c>
      <c r="J218" t="s">
        <v>27</v>
      </c>
      <c r="K218" t="s">
        <v>146</v>
      </c>
      <c r="L218" t="s">
        <v>147</v>
      </c>
      <c r="M218">
        <v>19120</v>
      </c>
      <c r="N218" t="s">
        <v>148</v>
      </c>
      <c r="O218" t="s">
        <v>5448</v>
      </c>
      <c r="P218" t="s">
        <v>32</v>
      </c>
      <c r="Q218" t="s">
        <v>33</v>
      </c>
      <c r="R218" t="s">
        <v>5449</v>
      </c>
      <c r="S218">
        <v>301.46999999999997</v>
      </c>
      <c r="T218">
        <v>3</v>
      </c>
      <c r="U218">
        <v>0.5</v>
      </c>
      <c r="V218">
        <v>-204.99959999999996</v>
      </c>
    </row>
    <row r="219" spans="1:22" x14ac:dyDescent="0.3">
      <c r="A219">
        <v>9214</v>
      </c>
      <c r="B219" t="s">
        <v>10488</v>
      </c>
      <c r="C219">
        <v>2011</v>
      </c>
      <c r="D219" s="18">
        <v>40885</v>
      </c>
      <c r="E219" s="18">
        <v>40892</v>
      </c>
      <c r="F219" t="s">
        <v>50</v>
      </c>
      <c r="G219" t="s">
        <v>2092</v>
      </c>
      <c r="H219" t="s">
        <v>2093</v>
      </c>
      <c r="I219" t="s">
        <v>41</v>
      </c>
      <c r="J219" t="s">
        <v>27</v>
      </c>
      <c r="K219" t="s">
        <v>127</v>
      </c>
      <c r="L219" t="s">
        <v>43</v>
      </c>
      <c r="M219">
        <v>94110</v>
      </c>
      <c r="N219" t="s">
        <v>44</v>
      </c>
      <c r="O219" t="s">
        <v>4356</v>
      </c>
      <c r="P219" t="s">
        <v>32</v>
      </c>
      <c r="Q219" t="s">
        <v>65</v>
      </c>
      <c r="R219" t="s">
        <v>4357</v>
      </c>
      <c r="S219">
        <v>79.44</v>
      </c>
      <c r="T219">
        <v>3</v>
      </c>
      <c r="U219">
        <v>0</v>
      </c>
      <c r="V219">
        <v>28.598399999999994</v>
      </c>
    </row>
    <row r="220" spans="1:22" x14ac:dyDescent="0.3">
      <c r="A220">
        <v>9213</v>
      </c>
      <c r="B220" t="s">
        <v>10488</v>
      </c>
      <c r="C220">
        <v>2011</v>
      </c>
      <c r="D220" s="18">
        <v>40885</v>
      </c>
      <c r="E220" s="18">
        <v>40892</v>
      </c>
      <c r="F220" t="s">
        <v>50</v>
      </c>
      <c r="G220" t="s">
        <v>2092</v>
      </c>
      <c r="H220" t="s">
        <v>2093</v>
      </c>
      <c r="I220" t="s">
        <v>41</v>
      </c>
      <c r="J220" t="s">
        <v>27</v>
      </c>
      <c r="K220" t="s">
        <v>127</v>
      </c>
      <c r="L220" t="s">
        <v>43</v>
      </c>
      <c r="M220">
        <v>94110</v>
      </c>
      <c r="N220" t="s">
        <v>44</v>
      </c>
      <c r="O220" t="s">
        <v>298</v>
      </c>
      <c r="P220" t="s">
        <v>32</v>
      </c>
      <c r="Q220" t="s">
        <v>65</v>
      </c>
      <c r="R220" t="s">
        <v>299</v>
      </c>
      <c r="S220">
        <v>39.880000000000003</v>
      </c>
      <c r="T220">
        <v>2</v>
      </c>
      <c r="U220">
        <v>0</v>
      </c>
      <c r="V220">
        <v>11.166400000000003</v>
      </c>
    </row>
    <row r="221" spans="1:22" x14ac:dyDescent="0.3">
      <c r="A221">
        <v>9201</v>
      </c>
      <c r="B221" t="s">
        <v>10478</v>
      </c>
      <c r="C221">
        <v>2013</v>
      </c>
      <c r="D221" s="18">
        <v>41565</v>
      </c>
      <c r="E221" s="18">
        <v>41568</v>
      </c>
      <c r="F221" t="s">
        <v>188</v>
      </c>
      <c r="G221" t="s">
        <v>7719</v>
      </c>
      <c r="H221" t="s">
        <v>7720</v>
      </c>
      <c r="I221" t="s">
        <v>26</v>
      </c>
      <c r="J221" t="s">
        <v>27</v>
      </c>
      <c r="K221" t="s">
        <v>4926</v>
      </c>
      <c r="L221" t="s">
        <v>788</v>
      </c>
      <c r="M221">
        <v>8861</v>
      </c>
      <c r="N221" t="s">
        <v>148</v>
      </c>
      <c r="O221" t="s">
        <v>1669</v>
      </c>
      <c r="P221" t="s">
        <v>32</v>
      </c>
      <c r="Q221" t="s">
        <v>33</v>
      </c>
      <c r="R221" t="s">
        <v>1670</v>
      </c>
      <c r="S221">
        <v>120.98</v>
      </c>
      <c r="T221">
        <v>1</v>
      </c>
      <c r="U221">
        <v>0</v>
      </c>
      <c r="V221">
        <v>12.097999999999999</v>
      </c>
    </row>
    <row r="222" spans="1:22" x14ac:dyDescent="0.3">
      <c r="A222">
        <v>9200</v>
      </c>
      <c r="B222" t="s">
        <v>10477</v>
      </c>
      <c r="C222">
        <v>2011</v>
      </c>
      <c r="D222" s="18">
        <v>40673</v>
      </c>
      <c r="E222" s="18">
        <v>40678</v>
      </c>
      <c r="F222" t="s">
        <v>50</v>
      </c>
      <c r="G222" t="s">
        <v>3467</v>
      </c>
      <c r="H222" t="s">
        <v>3468</v>
      </c>
      <c r="I222" t="s">
        <v>26</v>
      </c>
      <c r="J222" t="s">
        <v>27</v>
      </c>
      <c r="K222" t="s">
        <v>630</v>
      </c>
      <c r="L222" t="s">
        <v>43</v>
      </c>
      <c r="M222">
        <v>95123</v>
      </c>
      <c r="N222" t="s">
        <v>44</v>
      </c>
      <c r="O222" t="s">
        <v>6248</v>
      </c>
      <c r="P222" t="s">
        <v>32</v>
      </c>
      <c r="Q222" t="s">
        <v>36</v>
      </c>
      <c r="R222" t="s">
        <v>6249</v>
      </c>
      <c r="S222">
        <v>256.78400000000005</v>
      </c>
      <c r="T222">
        <v>1</v>
      </c>
      <c r="U222">
        <v>0.2</v>
      </c>
      <c r="V222">
        <v>32.097999999999971</v>
      </c>
    </row>
    <row r="223" spans="1:22" x14ac:dyDescent="0.3">
      <c r="A223">
        <v>9186</v>
      </c>
      <c r="B223" t="s">
        <v>10471</v>
      </c>
      <c r="C223">
        <v>2014</v>
      </c>
      <c r="D223" s="18">
        <v>41859</v>
      </c>
      <c r="E223" s="18">
        <v>41863</v>
      </c>
      <c r="F223" t="s">
        <v>50</v>
      </c>
      <c r="G223" t="s">
        <v>1258</v>
      </c>
      <c r="H223" t="s">
        <v>1259</v>
      </c>
      <c r="I223" t="s">
        <v>26</v>
      </c>
      <c r="J223" t="s">
        <v>27</v>
      </c>
      <c r="K223" t="s">
        <v>3972</v>
      </c>
      <c r="L223" t="s">
        <v>43</v>
      </c>
      <c r="M223">
        <v>92683</v>
      </c>
      <c r="N223" t="s">
        <v>44</v>
      </c>
      <c r="O223" t="s">
        <v>10472</v>
      </c>
      <c r="P223" t="s">
        <v>32</v>
      </c>
      <c r="Q223" t="s">
        <v>36</v>
      </c>
      <c r="R223" t="s">
        <v>10473</v>
      </c>
      <c r="S223">
        <v>207.18400000000003</v>
      </c>
      <c r="T223">
        <v>1</v>
      </c>
      <c r="U223">
        <v>0.2</v>
      </c>
      <c r="V223">
        <v>25.897999999999982</v>
      </c>
    </row>
    <row r="224" spans="1:22" x14ac:dyDescent="0.3">
      <c r="A224">
        <v>223</v>
      </c>
      <c r="B224" t="s">
        <v>863</v>
      </c>
      <c r="C224">
        <v>2012</v>
      </c>
      <c r="D224" s="18">
        <v>41267</v>
      </c>
      <c r="E224" s="18">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
      <c r="A225">
        <v>9185</v>
      </c>
      <c r="B225" t="s">
        <v>10471</v>
      </c>
      <c r="C225">
        <v>2014</v>
      </c>
      <c r="D225" s="18">
        <v>41859</v>
      </c>
      <c r="E225" s="18">
        <v>41863</v>
      </c>
      <c r="F225" t="s">
        <v>50</v>
      </c>
      <c r="G225" t="s">
        <v>1258</v>
      </c>
      <c r="H225" t="s">
        <v>1259</v>
      </c>
      <c r="I225" t="s">
        <v>26</v>
      </c>
      <c r="J225" t="s">
        <v>27</v>
      </c>
      <c r="K225" t="s">
        <v>3972</v>
      </c>
      <c r="L225" t="s">
        <v>43</v>
      </c>
      <c r="M225">
        <v>92683</v>
      </c>
      <c r="N225" t="s">
        <v>44</v>
      </c>
      <c r="O225" t="s">
        <v>170</v>
      </c>
      <c r="P225" t="s">
        <v>32</v>
      </c>
      <c r="Q225" t="s">
        <v>65</v>
      </c>
      <c r="R225" t="s">
        <v>171</v>
      </c>
      <c r="S225">
        <v>51.75</v>
      </c>
      <c r="T225">
        <v>1</v>
      </c>
      <c r="U225">
        <v>0</v>
      </c>
      <c r="V225">
        <v>15.524999999999999</v>
      </c>
    </row>
    <row r="226" spans="1:22" x14ac:dyDescent="0.3">
      <c r="A226">
        <v>9171</v>
      </c>
      <c r="B226" t="s">
        <v>10467</v>
      </c>
      <c r="C226">
        <v>2013</v>
      </c>
      <c r="D226" s="18">
        <v>41610</v>
      </c>
      <c r="E226" s="18">
        <v>41610</v>
      </c>
      <c r="F226" t="s">
        <v>1290</v>
      </c>
      <c r="G226" t="s">
        <v>6479</v>
      </c>
      <c r="H226" t="s">
        <v>6480</v>
      </c>
      <c r="I226" t="s">
        <v>102</v>
      </c>
      <c r="J226" t="s">
        <v>27</v>
      </c>
      <c r="K226" t="s">
        <v>8826</v>
      </c>
      <c r="L226" t="s">
        <v>43</v>
      </c>
      <c r="M226">
        <v>93030</v>
      </c>
      <c r="N226" t="s">
        <v>44</v>
      </c>
      <c r="O226" t="s">
        <v>1812</v>
      </c>
      <c r="P226" t="s">
        <v>32</v>
      </c>
      <c r="Q226" t="s">
        <v>65</v>
      </c>
      <c r="R226" t="s">
        <v>1813</v>
      </c>
      <c r="S226">
        <v>31.96</v>
      </c>
      <c r="T226">
        <v>2</v>
      </c>
      <c r="U226">
        <v>0</v>
      </c>
      <c r="V226">
        <v>1.597999999999999</v>
      </c>
    </row>
    <row r="227" spans="1:22" x14ac:dyDescent="0.3">
      <c r="A227">
        <v>9163</v>
      </c>
      <c r="B227" t="s">
        <v>10463</v>
      </c>
      <c r="C227">
        <v>2013</v>
      </c>
      <c r="D227" s="18">
        <v>41617</v>
      </c>
      <c r="E227" s="18">
        <v>41621</v>
      </c>
      <c r="F227" t="s">
        <v>50</v>
      </c>
      <c r="G227" t="s">
        <v>1308</v>
      </c>
      <c r="H227" t="s">
        <v>1309</v>
      </c>
      <c r="I227" t="s">
        <v>26</v>
      </c>
      <c r="J227" t="s">
        <v>27</v>
      </c>
      <c r="K227" t="s">
        <v>6206</v>
      </c>
      <c r="L227" t="s">
        <v>114</v>
      </c>
      <c r="M227">
        <v>54703</v>
      </c>
      <c r="N227" t="s">
        <v>105</v>
      </c>
      <c r="O227" t="s">
        <v>2455</v>
      </c>
      <c r="P227" t="s">
        <v>32</v>
      </c>
      <c r="Q227" t="s">
        <v>36</v>
      </c>
      <c r="R227" t="s">
        <v>2456</v>
      </c>
      <c r="S227">
        <v>680.01</v>
      </c>
      <c r="T227">
        <v>3</v>
      </c>
      <c r="U227">
        <v>0</v>
      </c>
      <c r="V227">
        <v>176.80260000000001</v>
      </c>
    </row>
    <row r="228" spans="1:22" x14ac:dyDescent="0.3">
      <c r="A228">
        <v>227</v>
      </c>
      <c r="B228" t="s">
        <v>877</v>
      </c>
      <c r="C228">
        <v>2012</v>
      </c>
      <c r="D228" s="18">
        <v>41130</v>
      </c>
      <c r="E228" s="18">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9162</v>
      </c>
      <c r="B229" t="s">
        <v>10463</v>
      </c>
      <c r="C229">
        <v>2013</v>
      </c>
      <c r="D229" s="18">
        <v>41617</v>
      </c>
      <c r="E229" s="18">
        <v>41621</v>
      </c>
      <c r="F229" t="s">
        <v>50</v>
      </c>
      <c r="G229" t="s">
        <v>1308</v>
      </c>
      <c r="H229" t="s">
        <v>1309</v>
      </c>
      <c r="I229" t="s">
        <v>26</v>
      </c>
      <c r="J229" t="s">
        <v>27</v>
      </c>
      <c r="K229" t="s">
        <v>6206</v>
      </c>
      <c r="L229" t="s">
        <v>114</v>
      </c>
      <c r="M229">
        <v>54703</v>
      </c>
      <c r="N229" t="s">
        <v>105</v>
      </c>
      <c r="O229" t="s">
        <v>5638</v>
      </c>
      <c r="P229" t="s">
        <v>32</v>
      </c>
      <c r="Q229" t="s">
        <v>33</v>
      </c>
      <c r="R229" t="s">
        <v>5639</v>
      </c>
      <c r="S229">
        <v>405.85999999999996</v>
      </c>
      <c r="T229">
        <v>7</v>
      </c>
      <c r="U229">
        <v>0</v>
      </c>
      <c r="V229">
        <v>32.46879999999998</v>
      </c>
    </row>
    <row r="230" spans="1:22" x14ac:dyDescent="0.3">
      <c r="A230">
        <v>229</v>
      </c>
      <c r="B230" t="s">
        <v>887</v>
      </c>
      <c r="C230">
        <v>2012</v>
      </c>
      <c r="D230" s="18">
        <v>40967</v>
      </c>
      <c r="E230" s="18">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s="18">
        <v>40967</v>
      </c>
      <c r="E231" s="18">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9155</v>
      </c>
      <c r="B232" t="s">
        <v>10459</v>
      </c>
      <c r="C232">
        <v>2013</v>
      </c>
      <c r="D232" s="18">
        <v>41488</v>
      </c>
      <c r="E232" s="18">
        <v>41490</v>
      </c>
      <c r="F232" t="s">
        <v>23</v>
      </c>
      <c r="G232" t="s">
        <v>7143</v>
      </c>
      <c r="H232" t="s">
        <v>7144</v>
      </c>
      <c r="I232" t="s">
        <v>26</v>
      </c>
      <c r="J232" t="s">
        <v>27</v>
      </c>
      <c r="K232" t="s">
        <v>146</v>
      </c>
      <c r="L232" t="s">
        <v>147</v>
      </c>
      <c r="M232">
        <v>19140</v>
      </c>
      <c r="N232" t="s">
        <v>148</v>
      </c>
      <c r="O232" t="s">
        <v>1714</v>
      </c>
      <c r="P232" t="s">
        <v>32</v>
      </c>
      <c r="Q232" t="s">
        <v>65</v>
      </c>
      <c r="R232" t="s">
        <v>8143</v>
      </c>
      <c r="S232">
        <v>19.312000000000001</v>
      </c>
      <c r="T232">
        <v>2</v>
      </c>
      <c r="U232">
        <v>0.2</v>
      </c>
      <c r="V232">
        <v>3.1382000000000003</v>
      </c>
    </row>
    <row r="233" spans="1:22" x14ac:dyDescent="0.3">
      <c r="A233">
        <v>232</v>
      </c>
      <c r="B233" t="s">
        <v>899</v>
      </c>
      <c r="C233">
        <v>2014</v>
      </c>
      <c r="D233" s="18">
        <v>41737</v>
      </c>
      <c r="E233" s="18">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3">
      <c r="A234">
        <v>233</v>
      </c>
      <c r="B234" t="s">
        <v>899</v>
      </c>
      <c r="C234">
        <v>2014</v>
      </c>
      <c r="D234" s="18">
        <v>41737</v>
      </c>
      <c r="E234" s="18">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3">
      <c r="A235">
        <v>9132</v>
      </c>
      <c r="B235" t="s">
        <v>10444</v>
      </c>
      <c r="C235">
        <v>2014</v>
      </c>
      <c r="D235" s="18">
        <v>41788</v>
      </c>
      <c r="E235" s="18">
        <v>41792</v>
      </c>
      <c r="F235" t="s">
        <v>50</v>
      </c>
      <c r="G235" t="s">
        <v>4733</v>
      </c>
      <c r="H235" t="s">
        <v>4734</v>
      </c>
      <c r="I235" t="s">
        <v>41</v>
      </c>
      <c r="J235" t="s">
        <v>27</v>
      </c>
      <c r="K235" t="s">
        <v>10445</v>
      </c>
      <c r="L235" t="s">
        <v>2735</v>
      </c>
      <c r="M235">
        <v>20707</v>
      </c>
      <c r="N235" t="s">
        <v>148</v>
      </c>
      <c r="O235" t="s">
        <v>3928</v>
      </c>
      <c r="P235" t="s">
        <v>32</v>
      </c>
      <c r="Q235" t="s">
        <v>65</v>
      </c>
      <c r="R235" t="s">
        <v>3929</v>
      </c>
      <c r="S235">
        <v>27.46</v>
      </c>
      <c r="T235">
        <v>2</v>
      </c>
      <c r="U235">
        <v>0</v>
      </c>
      <c r="V235">
        <v>9.8856000000000002</v>
      </c>
    </row>
    <row r="236" spans="1:22" x14ac:dyDescent="0.3">
      <c r="A236">
        <v>235</v>
      </c>
      <c r="B236" t="s">
        <v>899</v>
      </c>
      <c r="C236">
        <v>2014</v>
      </c>
      <c r="D236" s="18">
        <v>41737</v>
      </c>
      <c r="E236" s="18">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9130</v>
      </c>
      <c r="B237" t="s">
        <v>10443</v>
      </c>
      <c r="C237">
        <v>2013</v>
      </c>
      <c r="D237" s="18">
        <v>41358</v>
      </c>
      <c r="E237" s="18">
        <v>41360</v>
      </c>
      <c r="F237" t="s">
        <v>23</v>
      </c>
      <c r="G237" t="s">
        <v>3535</v>
      </c>
      <c r="H237" t="s">
        <v>3536</v>
      </c>
      <c r="I237" t="s">
        <v>26</v>
      </c>
      <c r="J237" t="s">
        <v>27</v>
      </c>
      <c r="K237" t="s">
        <v>2180</v>
      </c>
      <c r="L237" t="s">
        <v>498</v>
      </c>
      <c r="M237">
        <v>44105</v>
      </c>
      <c r="N237" t="s">
        <v>148</v>
      </c>
      <c r="O237" t="s">
        <v>5658</v>
      </c>
      <c r="P237" t="s">
        <v>32</v>
      </c>
      <c r="Q237" t="s">
        <v>33</v>
      </c>
      <c r="R237" t="s">
        <v>5659</v>
      </c>
      <c r="S237">
        <v>301.46999999999997</v>
      </c>
      <c r="T237">
        <v>3</v>
      </c>
      <c r="U237">
        <v>0.5</v>
      </c>
      <c r="V237">
        <v>-241.17600000000002</v>
      </c>
    </row>
    <row r="238" spans="1:22" x14ac:dyDescent="0.3">
      <c r="A238">
        <v>9126</v>
      </c>
      <c r="B238" t="s">
        <v>10439</v>
      </c>
      <c r="C238">
        <v>2013</v>
      </c>
      <c r="D238" s="18">
        <v>41505</v>
      </c>
      <c r="E238" s="18">
        <v>41507</v>
      </c>
      <c r="F238" t="s">
        <v>23</v>
      </c>
      <c r="G238" t="s">
        <v>182</v>
      </c>
      <c r="H238" t="s">
        <v>183</v>
      </c>
      <c r="I238" t="s">
        <v>102</v>
      </c>
      <c r="J238" t="s">
        <v>27</v>
      </c>
      <c r="K238" t="s">
        <v>184</v>
      </c>
      <c r="L238" t="s">
        <v>104</v>
      </c>
      <c r="M238">
        <v>77070</v>
      </c>
      <c r="N238" t="s">
        <v>105</v>
      </c>
      <c r="O238" t="s">
        <v>6591</v>
      </c>
      <c r="P238" t="s">
        <v>32</v>
      </c>
      <c r="Q238" t="s">
        <v>65</v>
      </c>
      <c r="R238" t="s">
        <v>6592</v>
      </c>
      <c r="S238">
        <v>5.3440000000000003</v>
      </c>
      <c r="T238">
        <v>4</v>
      </c>
      <c r="U238">
        <v>0.6</v>
      </c>
      <c r="V238">
        <v>-2.1375999999999991</v>
      </c>
    </row>
    <row r="239" spans="1:22" x14ac:dyDescent="0.3">
      <c r="A239">
        <v>9125</v>
      </c>
      <c r="B239" t="s">
        <v>10439</v>
      </c>
      <c r="C239">
        <v>2013</v>
      </c>
      <c r="D239" s="18">
        <v>41505</v>
      </c>
      <c r="E239" s="18">
        <v>41507</v>
      </c>
      <c r="F239" t="s">
        <v>23</v>
      </c>
      <c r="G239" t="s">
        <v>182</v>
      </c>
      <c r="H239" t="s">
        <v>183</v>
      </c>
      <c r="I239" t="s">
        <v>102</v>
      </c>
      <c r="J239" t="s">
        <v>27</v>
      </c>
      <c r="K239" t="s">
        <v>184</v>
      </c>
      <c r="L239" t="s">
        <v>104</v>
      </c>
      <c r="M239">
        <v>77070</v>
      </c>
      <c r="N239" t="s">
        <v>105</v>
      </c>
      <c r="O239" t="s">
        <v>2887</v>
      </c>
      <c r="P239" t="s">
        <v>32</v>
      </c>
      <c r="Q239" t="s">
        <v>65</v>
      </c>
      <c r="R239" t="s">
        <v>186</v>
      </c>
      <c r="S239">
        <v>9.5519999999999996</v>
      </c>
      <c r="T239">
        <v>3</v>
      </c>
      <c r="U239">
        <v>0.6</v>
      </c>
      <c r="V239">
        <v>-3.8207999999999984</v>
      </c>
    </row>
    <row r="240" spans="1:22" x14ac:dyDescent="0.3">
      <c r="A240">
        <v>239</v>
      </c>
      <c r="B240" t="s">
        <v>915</v>
      </c>
      <c r="C240">
        <v>2013</v>
      </c>
      <c r="D240" s="18">
        <v>41430</v>
      </c>
      <c r="E240" s="18">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s="18">
        <v>41430</v>
      </c>
      <c r="E241" s="18">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9118</v>
      </c>
      <c r="B242" t="s">
        <v>10432</v>
      </c>
      <c r="C242">
        <v>2014</v>
      </c>
      <c r="D242" s="18">
        <v>41659</v>
      </c>
      <c r="E242" s="18">
        <v>41664</v>
      </c>
      <c r="F242" t="s">
        <v>23</v>
      </c>
      <c r="G242" t="s">
        <v>4330</v>
      </c>
      <c r="H242" t="s">
        <v>4331</v>
      </c>
      <c r="I242" t="s">
        <v>26</v>
      </c>
      <c r="J242" t="s">
        <v>27</v>
      </c>
      <c r="K242" t="s">
        <v>146</v>
      </c>
      <c r="L242" t="s">
        <v>147</v>
      </c>
      <c r="M242">
        <v>19140</v>
      </c>
      <c r="N242" t="s">
        <v>148</v>
      </c>
      <c r="O242" t="s">
        <v>3036</v>
      </c>
      <c r="P242" t="s">
        <v>32</v>
      </c>
      <c r="Q242" t="s">
        <v>36</v>
      </c>
      <c r="R242" t="s">
        <v>3037</v>
      </c>
      <c r="S242">
        <v>887.27099999999984</v>
      </c>
      <c r="T242">
        <v>3</v>
      </c>
      <c r="U242">
        <v>0.3</v>
      </c>
      <c r="V242">
        <v>-63.376499999999965</v>
      </c>
    </row>
    <row r="243" spans="1:22" x14ac:dyDescent="0.3">
      <c r="A243">
        <v>242</v>
      </c>
      <c r="B243" t="s">
        <v>915</v>
      </c>
      <c r="C243">
        <v>2013</v>
      </c>
      <c r="D243" s="18">
        <v>41430</v>
      </c>
      <c r="E243" s="18">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s="18">
        <v>41430</v>
      </c>
      <c r="E244" s="18">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9117</v>
      </c>
      <c r="B245" t="s">
        <v>10432</v>
      </c>
      <c r="C245">
        <v>2014</v>
      </c>
      <c r="D245" s="18">
        <v>41659</v>
      </c>
      <c r="E245" s="18">
        <v>41664</v>
      </c>
      <c r="F245" t="s">
        <v>23</v>
      </c>
      <c r="G245" t="s">
        <v>4330</v>
      </c>
      <c r="H245" t="s">
        <v>4331</v>
      </c>
      <c r="I245" t="s">
        <v>26</v>
      </c>
      <c r="J245" t="s">
        <v>27</v>
      </c>
      <c r="K245" t="s">
        <v>146</v>
      </c>
      <c r="L245" t="s">
        <v>147</v>
      </c>
      <c r="M245">
        <v>19140</v>
      </c>
      <c r="N245" t="s">
        <v>148</v>
      </c>
      <c r="O245" t="s">
        <v>2184</v>
      </c>
      <c r="P245" t="s">
        <v>32</v>
      </c>
      <c r="Q245" t="s">
        <v>65</v>
      </c>
      <c r="R245" t="s">
        <v>2185</v>
      </c>
      <c r="S245">
        <v>31.968000000000004</v>
      </c>
      <c r="T245">
        <v>2</v>
      </c>
      <c r="U245">
        <v>0.2</v>
      </c>
      <c r="V245">
        <v>6.3935999999999993</v>
      </c>
    </row>
    <row r="246" spans="1:22" x14ac:dyDescent="0.3">
      <c r="A246">
        <v>245</v>
      </c>
      <c r="B246" t="s">
        <v>929</v>
      </c>
      <c r="C246">
        <v>2011</v>
      </c>
      <c r="D246" s="18">
        <v>40695</v>
      </c>
      <c r="E246" s="18">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9104</v>
      </c>
      <c r="B247" t="s">
        <v>10428</v>
      </c>
      <c r="C247">
        <v>2012</v>
      </c>
      <c r="D247" s="18">
        <v>41220</v>
      </c>
      <c r="E247" s="18">
        <v>41225</v>
      </c>
      <c r="F247" t="s">
        <v>50</v>
      </c>
      <c r="G247" t="s">
        <v>3827</v>
      </c>
      <c r="H247" t="s">
        <v>3828</v>
      </c>
      <c r="I247" t="s">
        <v>26</v>
      </c>
      <c r="J247" t="s">
        <v>27</v>
      </c>
      <c r="K247" t="s">
        <v>184</v>
      </c>
      <c r="L247" t="s">
        <v>104</v>
      </c>
      <c r="M247">
        <v>77041</v>
      </c>
      <c r="N247" t="s">
        <v>105</v>
      </c>
      <c r="O247" t="s">
        <v>6546</v>
      </c>
      <c r="P247" t="s">
        <v>32</v>
      </c>
      <c r="Q247" t="s">
        <v>65</v>
      </c>
      <c r="R247" t="s">
        <v>6547</v>
      </c>
      <c r="S247">
        <v>64.959999999999994</v>
      </c>
      <c r="T247">
        <v>5</v>
      </c>
      <c r="U247">
        <v>0.6</v>
      </c>
      <c r="V247">
        <v>-84.447999999999993</v>
      </c>
    </row>
    <row r="248" spans="1:22" x14ac:dyDescent="0.3">
      <c r="A248">
        <v>9093</v>
      </c>
      <c r="B248" t="s">
        <v>10424</v>
      </c>
      <c r="C248">
        <v>2012</v>
      </c>
      <c r="D248" s="18">
        <v>41088</v>
      </c>
      <c r="E248" s="18">
        <v>41093</v>
      </c>
      <c r="F248" t="s">
        <v>23</v>
      </c>
      <c r="G248" t="s">
        <v>556</v>
      </c>
      <c r="H248" t="s">
        <v>557</v>
      </c>
      <c r="I248" t="s">
        <v>41</v>
      </c>
      <c r="J248" t="s">
        <v>27</v>
      </c>
      <c r="K248" t="s">
        <v>276</v>
      </c>
      <c r="L248" t="s">
        <v>498</v>
      </c>
      <c r="M248">
        <v>45373</v>
      </c>
      <c r="N248" t="s">
        <v>148</v>
      </c>
      <c r="O248" t="s">
        <v>4648</v>
      </c>
      <c r="P248" t="s">
        <v>32</v>
      </c>
      <c r="Q248" t="s">
        <v>33</v>
      </c>
      <c r="R248" t="s">
        <v>4649</v>
      </c>
      <c r="S248">
        <v>482.93999999999994</v>
      </c>
      <c r="T248">
        <v>6</v>
      </c>
      <c r="U248">
        <v>0.5</v>
      </c>
      <c r="V248">
        <v>-376.69319999999999</v>
      </c>
    </row>
    <row r="249" spans="1:22" x14ac:dyDescent="0.3">
      <c r="A249">
        <v>9088</v>
      </c>
      <c r="B249" t="s">
        <v>10420</v>
      </c>
      <c r="C249">
        <v>2013</v>
      </c>
      <c r="D249" s="18">
        <v>41544</v>
      </c>
      <c r="E249" s="18">
        <v>41548</v>
      </c>
      <c r="F249" t="s">
        <v>50</v>
      </c>
      <c r="G249" t="s">
        <v>7934</v>
      </c>
      <c r="H249" t="s">
        <v>7935</v>
      </c>
      <c r="I249" t="s">
        <v>41</v>
      </c>
      <c r="J249" t="s">
        <v>27</v>
      </c>
      <c r="K249" t="s">
        <v>184</v>
      </c>
      <c r="L249" t="s">
        <v>104</v>
      </c>
      <c r="M249">
        <v>77041</v>
      </c>
      <c r="N249" t="s">
        <v>105</v>
      </c>
      <c r="O249" t="s">
        <v>336</v>
      </c>
      <c r="P249" t="s">
        <v>32</v>
      </c>
      <c r="Q249" t="s">
        <v>36</v>
      </c>
      <c r="R249" t="s">
        <v>337</v>
      </c>
      <c r="S249">
        <v>454.96499999999997</v>
      </c>
      <c r="T249">
        <v>5</v>
      </c>
      <c r="U249">
        <v>0.3</v>
      </c>
      <c r="V249">
        <v>-136.48950000000002</v>
      </c>
    </row>
    <row r="250" spans="1:22" x14ac:dyDescent="0.3">
      <c r="A250">
        <v>9079</v>
      </c>
      <c r="B250" t="s">
        <v>10415</v>
      </c>
      <c r="C250">
        <v>2013</v>
      </c>
      <c r="D250" s="18">
        <v>41321</v>
      </c>
      <c r="E250" s="18">
        <v>41328</v>
      </c>
      <c r="F250" t="s">
        <v>50</v>
      </c>
      <c r="G250" t="s">
        <v>4625</v>
      </c>
      <c r="H250" t="s">
        <v>4626</v>
      </c>
      <c r="I250" t="s">
        <v>26</v>
      </c>
      <c r="J250" t="s">
        <v>27</v>
      </c>
      <c r="K250" t="s">
        <v>28</v>
      </c>
      <c r="L250" t="s">
        <v>29</v>
      </c>
      <c r="M250">
        <v>42420</v>
      </c>
      <c r="N250" t="s">
        <v>30</v>
      </c>
      <c r="O250" t="s">
        <v>553</v>
      </c>
      <c r="P250" t="s">
        <v>32</v>
      </c>
      <c r="Q250" t="s">
        <v>65</v>
      </c>
      <c r="R250" t="s">
        <v>554</v>
      </c>
      <c r="S250">
        <v>318.08</v>
      </c>
      <c r="T250">
        <v>4</v>
      </c>
      <c r="U250">
        <v>0</v>
      </c>
      <c r="V250">
        <v>34.988799999999969</v>
      </c>
    </row>
    <row r="251" spans="1:22" x14ac:dyDescent="0.3">
      <c r="A251">
        <v>250</v>
      </c>
      <c r="B251" t="s">
        <v>939</v>
      </c>
      <c r="C251">
        <v>2013</v>
      </c>
      <c r="D251" s="18">
        <v>41619</v>
      </c>
      <c r="E251" s="18">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
      <c r="A252">
        <v>9071</v>
      </c>
      <c r="B252" t="s">
        <v>10409</v>
      </c>
      <c r="C252">
        <v>2014</v>
      </c>
      <c r="D252" s="18">
        <v>41978</v>
      </c>
      <c r="E252" s="18">
        <v>41979</v>
      </c>
      <c r="F252" t="s">
        <v>188</v>
      </c>
      <c r="G252" t="s">
        <v>6982</v>
      </c>
      <c r="H252" t="s">
        <v>6983</v>
      </c>
      <c r="I252" t="s">
        <v>41</v>
      </c>
      <c r="J252" t="s">
        <v>27</v>
      </c>
      <c r="K252" t="s">
        <v>146</v>
      </c>
      <c r="L252" t="s">
        <v>147</v>
      </c>
      <c r="M252">
        <v>19134</v>
      </c>
      <c r="N252" t="s">
        <v>148</v>
      </c>
      <c r="O252" t="s">
        <v>1134</v>
      </c>
      <c r="P252" t="s">
        <v>32</v>
      </c>
      <c r="Q252" t="s">
        <v>65</v>
      </c>
      <c r="R252" t="s">
        <v>1135</v>
      </c>
      <c r="S252">
        <v>11.352000000000002</v>
      </c>
      <c r="T252">
        <v>3</v>
      </c>
      <c r="U252">
        <v>0.2</v>
      </c>
      <c r="V252">
        <v>2.6961000000000008</v>
      </c>
    </row>
    <row r="253" spans="1:22" x14ac:dyDescent="0.3">
      <c r="A253">
        <v>9069</v>
      </c>
      <c r="B253" t="s">
        <v>10408</v>
      </c>
      <c r="C253">
        <v>2013</v>
      </c>
      <c r="D253" s="18">
        <v>41520</v>
      </c>
      <c r="E253" s="18">
        <v>41523</v>
      </c>
      <c r="F253" t="s">
        <v>23</v>
      </c>
      <c r="G253" t="s">
        <v>676</v>
      </c>
      <c r="H253" t="s">
        <v>677</v>
      </c>
      <c r="I253" t="s">
        <v>26</v>
      </c>
      <c r="J253" t="s">
        <v>27</v>
      </c>
      <c r="K253" t="s">
        <v>1377</v>
      </c>
      <c r="L253" t="s">
        <v>96</v>
      </c>
      <c r="M253">
        <v>98198</v>
      </c>
      <c r="N253" t="s">
        <v>44</v>
      </c>
      <c r="O253" t="s">
        <v>261</v>
      </c>
      <c r="P253" t="s">
        <v>32</v>
      </c>
      <c r="Q253" t="s">
        <v>36</v>
      </c>
      <c r="R253" t="s">
        <v>262</v>
      </c>
      <c r="S253">
        <v>215.976</v>
      </c>
      <c r="T253">
        <v>3</v>
      </c>
      <c r="U253">
        <v>0.2</v>
      </c>
      <c r="V253">
        <v>-2.6997000000000355</v>
      </c>
    </row>
    <row r="254" spans="1:22" x14ac:dyDescent="0.3">
      <c r="A254">
        <v>9060</v>
      </c>
      <c r="B254" t="s">
        <v>10402</v>
      </c>
      <c r="C254">
        <v>2013</v>
      </c>
      <c r="D254" s="18">
        <v>41440</v>
      </c>
      <c r="E254" s="18">
        <v>41444</v>
      </c>
      <c r="F254" t="s">
        <v>50</v>
      </c>
      <c r="G254" t="s">
        <v>2140</v>
      </c>
      <c r="H254" t="s">
        <v>2141</v>
      </c>
      <c r="I254" t="s">
        <v>41</v>
      </c>
      <c r="J254" t="s">
        <v>27</v>
      </c>
      <c r="K254" t="s">
        <v>95</v>
      </c>
      <c r="L254" t="s">
        <v>96</v>
      </c>
      <c r="M254">
        <v>98103</v>
      </c>
      <c r="N254" t="s">
        <v>44</v>
      </c>
      <c r="O254" t="s">
        <v>3489</v>
      </c>
      <c r="P254" t="s">
        <v>32</v>
      </c>
      <c r="Q254" t="s">
        <v>56</v>
      </c>
      <c r="R254" t="s">
        <v>3490</v>
      </c>
      <c r="S254">
        <v>1115.17</v>
      </c>
      <c r="T254">
        <v>7</v>
      </c>
      <c r="U254">
        <v>0</v>
      </c>
      <c r="V254">
        <v>334.55099999999993</v>
      </c>
    </row>
    <row r="255" spans="1:22" x14ac:dyDescent="0.3">
      <c r="A255">
        <v>9059</v>
      </c>
      <c r="B255" t="s">
        <v>10401</v>
      </c>
      <c r="C255">
        <v>2012</v>
      </c>
      <c r="D255" s="18">
        <v>41202</v>
      </c>
      <c r="E255" s="18">
        <v>41206</v>
      </c>
      <c r="F255" t="s">
        <v>50</v>
      </c>
      <c r="G255" t="s">
        <v>5810</v>
      </c>
      <c r="H255" t="s">
        <v>5811</v>
      </c>
      <c r="I255" t="s">
        <v>26</v>
      </c>
      <c r="J255" t="s">
        <v>27</v>
      </c>
      <c r="K255" t="s">
        <v>42</v>
      </c>
      <c r="L255" t="s">
        <v>43</v>
      </c>
      <c r="M255">
        <v>90045</v>
      </c>
      <c r="N255" t="s">
        <v>44</v>
      </c>
      <c r="O255" t="s">
        <v>8316</v>
      </c>
      <c r="P255" t="s">
        <v>32</v>
      </c>
      <c r="Q255" t="s">
        <v>56</v>
      </c>
      <c r="R255" t="s">
        <v>8317</v>
      </c>
      <c r="S255">
        <v>364.77600000000007</v>
      </c>
      <c r="T255">
        <v>3</v>
      </c>
      <c r="U255">
        <v>0.2</v>
      </c>
      <c r="V255">
        <v>27.358200000000011</v>
      </c>
    </row>
    <row r="256" spans="1:22" x14ac:dyDescent="0.3">
      <c r="A256">
        <v>255</v>
      </c>
      <c r="B256" t="s">
        <v>957</v>
      </c>
      <c r="C256">
        <v>2012</v>
      </c>
      <c r="D256" s="18">
        <v>41241</v>
      </c>
      <c r="E256" s="18">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
      <c r="A257">
        <v>9058</v>
      </c>
      <c r="B257" t="s">
        <v>10401</v>
      </c>
      <c r="C257">
        <v>2012</v>
      </c>
      <c r="D257" s="18">
        <v>41202</v>
      </c>
      <c r="E257" s="18">
        <v>41206</v>
      </c>
      <c r="F257" t="s">
        <v>50</v>
      </c>
      <c r="G257" t="s">
        <v>5810</v>
      </c>
      <c r="H257" t="s">
        <v>5811</v>
      </c>
      <c r="I257" t="s">
        <v>26</v>
      </c>
      <c r="J257" t="s">
        <v>27</v>
      </c>
      <c r="K257" t="s">
        <v>42</v>
      </c>
      <c r="L257" t="s">
        <v>43</v>
      </c>
      <c r="M257">
        <v>90045</v>
      </c>
      <c r="N257" t="s">
        <v>44</v>
      </c>
      <c r="O257" t="s">
        <v>7621</v>
      </c>
      <c r="P257" t="s">
        <v>32</v>
      </c>
      <c r="Q257" t="s">
        <v>65</v>
      </c>
      <c r="R257" t="s">
        <v>7622</v>
      </c>
      <c r="S257">
        <v>74.759999999999991</v>
      </c>
      <c r="T257">
        <v>7</v>
      </c>
      <c r="U257">
        <v>0</v>
      </c>
      <c r="V257">
        <v>23.923199999999994</v>
      </c>
    </row>
    <row r="258" spans="1:22" x14ac:dyDescent="0.3">
      <c r="A258">
        <v>9057</v>
      </c>
      <c r="B258" t="s">
        <v>10400</v>
      </c>
      <c r="C258">
        <v>2012</v>
      </c>
      <c r="D258" s="18">
        <v>41215</v>
      </c>
      <c r="E258" s="18">
        <v>41217</v>
      </c>
      <c r="F258" t="s">
        <v>188</v>
      </c>
      <c r="G258" t="s">
        <v>4443</v>
      </c>
      <c r="H258" t="s">
        <v>4444</v>
      </c>
      <c r="I258" t="s">
        <v>102</v>
      </c>
      <c r="J258" t="s">
        <v>27</v>
      </c>
      <c r="K258" t="s">
        <v>266</v>
      </c>
      <c r="L258" t="s">
        <v>267</v>
      </c>
      <c r="M258">
        <v>10011</v>
      </c>
      <c r="N258" t="s">
        <v>148</v>
      </c>
      <c r="O258" t="s">
        <v>9131</v>
      </c>
      <c r="P258" t="s">
        <v>32</v>
      </c>
      <c r="Q258" t="s">
        <v>36</v>
      </c>
      <c r="R258" t="s">
        <v>9132</v>
      </c>
      <c r="S258">
        <v>2621.3220000000001</v>
      </c>
      <c r="T258">
        <v>11</v>
      </c>
      <c r="U258">
        <v>0.1</v>
      </c>
      <c r="V258">
        <v>553.39019999999982</v>
      </c>
    </row>
    <row r="259" spans="1:22" x14ac:dyDescent="0.3">
      <c r="A259">
        <v>9042</v>
      </c>
      <c r="B259" t="s">
        <v>10391</v>
      </c>
      <c r="C259">
        <v>2011</v>
      </c>
      <c r="D259" s="18">
        <v>40814</v>
      </c>
      <c r="E259" s="18">
        <v>40819</v>
      </c>
      <c r="F259" t="s">
        <v>50</v>
      </c>
      <c r="G259" t="s">
        <v>1655</v>
      </c>
      <c r="H259" t="s">
        <v>1656</v>
      </c>
      <c r="I259" t="s">
        <v>26</v>
      </c>
      <c r="J259" t="s">
        <v>27</v>
      </c>
      <c r="K259" t="s">
        <v>7238</v>
      </c>
      <c r="L259" t="s">
        <v>54</v>
      </c>
      <c r="M259">
        <v>33021</v>
      </c>
      <c r="N259" t="s">
        <v>30</v>
      </c>
      <c r="O259" t="s">
        <v>9187</v>
      </c>
      <c r="P259" t="s">
        <v>32</v>
      </c>
      <c r="Q259" t="s">
        <v>65</v>
      </c>
      <c r="R259" t="s">
        <v>9188</v>
      </c>
      <c r="S259">
        <v>337.08800000000002</v>
      </c>
      <c r="T259">
        <v>4</v>
      </c>
      <c r="U259">
        <v>0.2</v>
      </c>
      <c r="V259">
        <v>16.854399999999984</v>
      </c>
    </row>
    <row r="260" spans="1:22" x14ac:dyDescent="0.3">
      <c r="A260">
        <v>9041</v>
      </c>
      <c r="B260" t="s">
        <v>10390</v>
      </c>
      <c r="C260">
        <v>2011</v>
      </c>
      <c r="D260" s="18">
        <v>40805</v>
      </c>
      <c r="E260" s="18">
        <v>40810</v>
      </c>
      <c r="F260" t="s">
        <v>50</v>
      </c>
      <c r="G260" t="s">
        <v>4592</v>
      </c>
      <c r="H260" t="s">
        <v>4593</v>
      </c>
      <c r="I260" t="s">
        <v>41</v>
      </c>
      <c r="J260" t="s">
        <v>27</v>
      </c>
      <c r="K260" t="s">
        <v>8027</v>
      </c>
      <c r="L260" t="s">
        <v>310</v>
      </c>
      <c r="M260">
        <v>85224</v>
      </c>
      <c r="N260" t="s">
        <v>44</v>
      </c>
      <c r="O260" t="s">
        <v>4455</v>
      </c>
      <c r="P260" t="s">
        <v>32</v>
      </c>
      <c r="Q260" t="s">
        <v>56</v>
      </c>
      <c r="R260" t="s">
        <v>4456</v>
      </c>
      <c r="S260">
        <v>73.915000000000006</v>
      </c>
      <c r="T260">
        <v>1</v>
      </c>
      <c r="U260">
        <v>0.5</v>
      </c>
      <c r="V260">
        <v>-45.827300000000008</v>
      </c>
    </row>
    <row r="261" spans="1:22" x14ac:dyDescent="0.3">
      <c r="A261">
        <v>9033</v>
      </c>
      <c r="B261" t="s">
        <v>10384</v>
      </c>
      <c r="C261">
        <v>2014</v>
      </c>
      <c r="D261" s="18">
        <v>41813</v>
      </c>
      <c r="E261" s="18">
        <v>41817</v>
      </c>
      <c r="F261" t="s">
        <v>50</v>
      </c>
      <c r="G261" t="s">
        <v>440</v>
      </c>
      <c r="H261" t="s">
        <v>441</v>
      </c>
      <c r="I261" t="s">
        <v>102</v>
      </c>
      <c r="J261" t="s">
        <v>27</v>
      </c>
      <c r="K261" t="s">
        <v>880</v>
      </c>
      <c r="L261" t="s">
        <v>238</v>
      </c>
      <c r="M261">
        <v>48227</v>
      </c>
      <c r="N261" t="s">
        <v>105</v>
      </c>
      <c r="O261" t="s">
        <v>35</v>
      </c>
      <c r="P261" t="s">
        <v>32</v>
      </c>
      <c r="Q261" t="s">
        <v>36</v>
      </c>
      <c r="R261" t="s">
        <v>37</v>
      </c>
      <c r="S261">
        <v>487.96</v>
      </c>
      <c r="T261">
        <v>2</v>
      </c>
      <c r="U261">
        <v>0</v>
      </c>
      <c r="V261">
        <v>146.38799999999998</v>
      </c>
    </row>
    <row r="262" spans="1:22" x14ac:dyDescent="0.3">
      <c r="A262">
        <v>9032</v>
      </c>
      <c r="B262" t="s">
        <v>10383</v>
      </c>
      <c r="C262">
        <v>2014</v>
      </c>
      <c r="D262" s="18">
        <v>41884</v>
      </c>
      <c r="E262" s="18">
        <v>41884</v>
      </c>
      <c r="F262" t="s">
        <v>1290</v>
      </c>
      <c r="G262" t="s">
        <v>3847</v>
      </c>
      <c r="H262" t="s">
        <v>3848</v>
      </c>
      <c r="I262" t="s">
        <v>41</v>
      </c>
      <c r="J262" t="s">
        <v>27</v>
      </c>
      <c r="K262" t="s">
        <v>95</v>
      </c>
      <c r="L262" t="s">
        <v>96</v>
      </c>
      <c r="M262">
        <v>98103</v>
      </c>
      <c r="N262" t="s">
        <v>44</v>
      </c>
      <c r="O262" t="s">
        <v>925</v>
      </c>
      <c r="P262" t="s">
        <v>32</v>
      </c>
      <c r="Q262" t="s">
        <v>56</v>
      </c>
      <c r="R262" t="s">
        <v>926</v>
      </c>
      <c r="S262">
        <v>283.56</v>
      </c>
      <c r="T262">
        <v>4</v>
      </c>
      <c r="U262">
        <v>0</v>
      </c>
      <c r="V262">
        <v>45.36960000000002</v>
      </c>
    </row>
    <row r="263" spans="1:22" x14ac:dyDescent="0.3">
      <c r="A263">
        <v>9029</v>
      </c>
      <c r="B263" t="s">
        <v>10380</v>
      </c>
      <c r="C263">
        <v>2013</v>
      </c>
      <c r="D263" s="18">
        <v>41535</v>
      </c>
      <c r="E263" s="18">
        <v>41540</v>
      </c>
      <c r="F263" t="s">
        <v>50</v>
      </c>
      <c r="G263" t="s">
        <v>235</v>
      </c>
      <c r="H263" t="s">
        <v>236</v>
      </c>
      <c r="I263" t="s">
        <v>26</v>
      </c>
      <c r="J263" t="s">
        <v>27</v>
      </c>
      <c r="K263" t="s">
        <v>10381</v>
      </c>
      <c r="L263" t="s">
        <v>1245</v>
      </c>
      <c r="M263">
        <v>1752</v>
      </c>
      <c r="N263" t="s">
        <v>148</v>
      </c>
      <c r="O263" t="s">
        <v>1714</v>
      </c>
      <c r="P263" t="s">
        <v>32</v>
      </c>
      <c r="Q263" t="s">
        <v>65</v>
      </c>
      <c r="R263" t="s">
        <v>1715</v>
      </c>
      <c r="S263">
        <v>191.82</v>
      </c>
      <c r="T263">
        <v>3</v>
      </c>
      <c r="U263">
        <v>0</v>
      </c>
      <c r="V263">
        <v>61.382399999999997</v>
      </c>
    </row>
    <row r="264" spans="1:22" x14ac:dyDescent="0.3">
      <c r="A264">
        <v>9028</v>
      </c>
      <c r="B264" t="s">
        <v>10380</v>
      </c>
      <c r="C264">
        <v>2013</v>
      </c>
      <c r="D264" s="18">
        <v>41535</v>
      </c>
      <c r="E264" s="18">
        <v>41540</v>
      </c>
      <c r="F264" t="s">
        <v>50</v>
      </c>
      <c r="G264" t="s">
        <v>235</v>
      </c>
      <c r="H264" t="s">
        <v>236</v>
      </c>
      <c r="I264" t="s">
        <v>26</v>
      </c>
      <c r="J264" t="s">
        <v>27</v>
      </c>
      <c r="K264" t="s">
        <v>10381</v>
      </c>
      <c r="L264" t="s">
        <v>1245</v>
      </c>
      <c r="M264">
        <v>1752</v>
      </c>
      <c r="N264" t="s">
        <v>148</v>
      </c>
      <c r="O264" t="s">
        <v>2447</v>
      </c>
      <c r="P264" t="s">
        <v>32</v>
      </c>
      <c r="Q264" t="s">
        <v>65</v>
      </c>
      <c r="R264" t="s">
        <v>2448</v>
      </c>
      <c r="S264">
        <v>14.82</v>
      </c>
      <c r="T264">
        <v>3</v>
      </c>
      <c r="U264">
        <v>0</v>
      </c>
      <c r="V264">
        <v>6.224400000000001</v>
      </c>
    </row>
    <row r="265" spans="1:22" x14ac:dyDescent="0.3">
      <c r="A265">
        <v>9027</v>
      </c>
      <c r="B265" t="s">
        <v>10379</v>
      </c>
      <c r="C265">
        <v>2013</v>
      </c>
      <c r="D265" s="18">
        <v>41452</v>
      </c>
      <c r="E265" s="18">
        <v>41458</v>
      </c>
      <c r="F265" t="s">
        <v>50</v>
      </c>
      <c r="G265" t="s">
        <v>8994</v>
      </c>
      <c r="H265" t="s">
        <v>8995</v>
      </c>
      <c r="I265" t="s">
        <v>41</v>
      </c>
      <c r="J265" t="s">
        <v>27</v>
      </c>
      <c r="K265" t="s">
        <v>266</v>
      </c>
      <c r="L265" t="s">
        <v>267</v>
      </c>
      <c r="M265">
        <v>10035</v>
      </c>
      <c r="N265" t="s">
        <v>148</v>
      </c>
      <c r="O265" t="s">
        <v>3839</v>
      </c>
      <c r="P265" t="s">
        <v>32</v>
      </c>
      <c r="Q265" t="s">
        <v>65</v>
      </c>
      <c r="R265" t="s">
        <v>3840</v>
      </c>
      <c r="S265">
        <v>37.74</v>
      </c>
      <c r="T265">
        <v>3</v>
      </c>
      <c r="U265">
        <v>0</v>
      </c>
      <c r="V265">
        <v>12.831599999999996</v>
      </c>
    </row>
    <row r="266" spans="1:22" x14ac:dyDescent="0.3">
      <c r="A266">
        <v>9024</v>
      </c>
      <c r="B266" t="s">
        <v>10378</v>
      </c>
      <c r="C266">
        <v>2012</v>
      </c>
      <c r="D266" s="18">
        <v>41089</v>
      </c>
      <c r="E266" s="18">
        <v>41092</v>
      </c>
      <c r="F266" t="s">
        <v>188</v>
      </c>
      <c r="G266" t="s">
        <v>4143</v>
      </c>
      <c r="H266" t="s">
        <v>4144</v>
      </c>
      <c r="I266" t="s">
        <v>26</v>
      </c>
      <c r="J266" t="s">
        <v>27</v>
      </c>
      <c r="K266" t="s">
        <v>266</v>
      </c>
      <c r="L266" t="s">
        <v>267</v>
      </c>
      <c r="M266">
        <v>10024</v>
      </c>
      <c r="N266" t="s">
        <v>148</v>
      </c>
      <c r="O266" t="s">
        <v>2095</v>
      </c>
      <c r="P266" t="s">
        <v>32</v>
      </c>
      <c r="Q266" t="s">
        <v>36</v>
      </c>
      <c r="R266" t="s">
        <v>2096</v>
      </c>
      <c r="S266">
        <v>117.88199999999999</v>
      </c>
      <c r="T266">
        <v>1</v>
      </c>
      <c r="U266">
        <v>0.1</v>
      </c>
      <c r="V266">
        <v>1.3097999999999956</v>
      </c>
    </row>
    <row r="267" spans="1:22" x14ac:dyDescent="0.3">
      <c r="A267">
        <v>9023</v>
      </c>
      <c r="B267" t="s">
        <v>10377</v>
      </c>
      <c r="C267">
        <v>2013</v>
      </c>
      <c r="D267" s="18">
        <v>41509</v>
      </c>
      <c r="E267" s="18">
        <v>41510</v>
      </c>
      <c r="F267" t="s">
        <v>188</v>
      </c>
      <c r="G267" t="s">
        <v>6256</v>
      </c>
      <c r="H267" t="s">
        <v>6257</v>
      </c>
      <c r="I267" t="s">
        <v>102</v>
      </c>
      <c r="J267" t="s">
        <v>27</v>
      </c>
      <c r="K267" t="s">
        <v>5340</v>
      </c>
      <c r="L267" t="s">
        <v>457</v>
      </c>
      <c r="M267">
        <v>80525</v>
      </c>
      <c r="N267" t="s">
        <v>44</v>
      </c>
      <c r="O267" t="s">
        <v>1994</v>
      </c>
      <c r="P267" t="s">
        <v>32</v>
      </c>
      <c r="Q267" t="s">
        <v>65</v>
      </c>
      <c r="R267" t="s">
        <v>1995</v>
      </c>
      <c r="S267">
        <v>98.328000000000003</v>
      </c>
      <c r="T267">
        <v>3</v>
      </c>
      <c r="U267">
        <v>0.2</v>
      </c>
      <c r="V267">
        <v>9.832800000000006</v>
      </c>
    </row>
    <row r="268" spans="1:22" x14ac:dyDescent="0.3">
      <c r="A268">
        <v>9021</v>
      </c>
      <c r="B268" t="s">
        <v>10375</v>
      </c>
      <c r="C268">
        <v>2011</v>
      </c>
      <c r="D268" s="18">
        <v>40893</v>
      </c>
      <c r="E268" s="18">
        <v>40895</v>
      </c>
      <c r="F268" t="s">
        <v>23</v>
      </c>
      <c r="G268" t="s">
        <v>824</v>
      </c>
      <c r="H268" t="s">
        <v>825</v>
      </c>
      <c r="I268" t="s">
        <v>26</v>
      </c>
      <c r="J268" t="s">
        <v>27</v>
      </c>
      <c r="K268" t="s">
        <v>318</v>
      </c>
      <c r="L268" t="s">
        <v>319</v>
      </c>
      <c r="M268">
        <v>22153</v>
      </c>
      <c r="N268" t="s">
        <v>30</v>
      </c>
      <c r="O268" t="s">
        <v>3406</v>
      </c>
      <c r="P268" t="s">
        <v>32</v>
      </c>
      <c r="Q268" t="s">
        <v>65</v>
      </c>
      <c r="R268" t="s">
        <v>3407</v>
      </c>
      <c r="S268">
        <v>29.46</v>
      </c>
      <c r="T268">
        <v>6</v>
      </c>
      <c r="U268">
        <v>0</v>
      </c>
      <c r="V268">
        <v>9.7217999999999982</v>
      </c>
    </row>
    <row r="269" spans="1:22" x14ac:dyDescent="0.3">
      <c r="A269">
        <v>9013</v>
      </c>
      <c r="B269" t="s">
        <v>10371</v>
      </c>
      <c r="C269">
        <v>2013</v>
      </c>
      <c r="D269" s="18">
        <v>41326</v>
      </c>
      <c r="E269" s="18">
        <v>41327</v>
      </c>
      <c r="F269" t="s">
        <v>188</v>
      </c>
      <c r="G269" t="s">
        <v>895</v>
      </c>
      <c r="H269" t="s">
        <v>896</v>
      </c>
      <c r="I269" t="s">
        <v>41</v>
      </c>
      <c r="J269" t="s">
        <v>27</v>
      </c>
      <c r="K269" t="s">
        <v>266</v>
      </c>
      <c r="L269" t="s">
        <v>267</v>
      </c>
      <c r="M269">
        <v>10011</v>
      </c>
      <c r="N269" t="s">
        <v>148</v>
      </c>
      <c r="O269" t="s">
        <v>1100</v>
      </c>
      <c r="P269" t="s">
        <v>32</v>
      </c>
      <c r="Q269" t="s">
        <v>65</v>
      </c>
      <c r="R269" t="s">
        <v>1101</v>
      </c>
      <c r="S269">
        <v>135.79999999999998</v>
      </c>
      <c r="T269">
        <v>7</v>
      </c>
      <c r="U269">
        <v>0</v>
      </c>
      <c r="V269">
        <v>66.541999999999987</v>
      </c>
    </row>
    <row r="270" spans="1:22" x14ac:dyDescent="0.3">
      <c r="A270">
        <v>9009</v>
      </c>
      <c r="B270" t="s">
        <v>10367</v>
      </c>
      <c r="C270">
        <v>2014</v>
      </c>
      <c r="D270" s="18">
        <v>41962</v>
      </c>
      <c r="E270" s="18">
        <v>41962</v>
      </c>
      <c r="F270" t="s">
        <v>1290</v>
      </c>
      <c r="G270" t="s">
        <v>2023</v>
      </c>
      <c r="H270" t="s">
        <v>2024</v>
      </c>
      <c r="I270" t="s">
        <v>41</v>
      </c>
      <c r="J270" t="s">
        <v>27</v>
      </c>
      <c r="K270" t="s">
        <v>2548</v>
      </c>
      <c r="L270" t="s">
        <v>114</v>
      </c>
      <c r="M270">
        <v>53209</v>
      </c>
      <c r="N270" t="s">
        <v>105</v>
      </c>
      <c r="O270" t="s">
        <v>1555</v>
      </c>
      <c r="P270" t="s">
        <v>32</v>
      </c>
      <c r="Q270" t="s">
        <v>65</v>
      </c>
      <c r="R270" t="s">
        <v>1556</v>
      </c>
      <c r="S270">
        <v>5.82</v>
      </c>
      <c r="T270">
        <v>2</v>
      </c>
      <c r="U270">
        <v>0</v>
      </c>
      <c r="V270">
        <v>2.7353999999999998</v>
      </c>
    </row>
    <row r="271" spans="1:22" x14ac:dyDescent="0.3">
      <c r="A271">
        <v>9000</v>
      </c>
      <c r="B271" t="s">
        <v>10363</v>
      </c>
      <c r="C271">
        <v>2014</v>
      </c>
      <c r="D271" s="18">
        <v>41773</v>
      </c>
      <c r="E271" s="18">
        <v>41777</v>
      </c>
      <c r="F271" t="s">
        <v>50</v>
      </c>
      <c r="G271" t="s">
        <v>3503</v>
      </c>
      <c r="H271" t="s">
        <v>3504</v>
      </c>
      <c r="I271" t="s">
        <v>102</v>
      </c>
      <c r="J271" t="s">
        <v>27</v>
      </c>
      <c r="K271" t="s">
        <v>146</v>
      </c>
      <c r="L271" t="s">
        <v>147</v>
      </c>
      <c r="M271">
        <v>19140</v>
      </c>
      <c r="N271" t="s">
        <v>148</v>
      </c>
      <c r="O271" t="s">
        <v>2095</v>
      </c>
      <c r="P271" t="s">
        <v>32</v>
      </c>
      <c r="Q271" t="s">
        <v>36</v>
      </c>
      <c r="R271" t="s">
        <v>2096</v>
      </c>
      <c r="S271">
        <v>458.42999999999995</v>
      </c>
      <c r="T271">
        <v>5</v>
      </c>
      <c r="U271">
        <v>0.3</v>
      </c>
      <c r="V271">
        <v>-124.431</v>
      </c>
    </row>
    <row r="272" spans="1:22" x14ac:dyDescent="0.3">
      <c r="A272">
        <v>8994</v>
      </c>
      <c r="B272" t="s">
        <v>10359</v>
      </c>
      <c r="C272">
        <v>2014</v>
      </c>
      <c r="D272" s="18">
        <v>41929</v>
      </c>
      <c r="E272" s="18">
        <v>41934</v>
      </c>
      <c r="F272" t="s">
        <v>50</v>
      </c>
      <c r="G272" t="s">
        <v>8994</v>
      </c>
      <c r="H272" t="s">
        <v>8995</v>
      </c>
      <c r="I272" t="s">
        <v>41</v>
      </c>
      <c r="J272" t="s">
        <v>27</v>
      </c>
      <c r="K272" t="s">
        <v>382</v>
      </c>
      <c r="L272" t="s">
        <v>335</v>
      </c>
      <c r="M272">
        <v>38401</v>
      </c>
      <c r="N272" t="s">
        <v>30</v>
      </c>
      <c r="O272" t="s">
        <v>5302</v>
      </c>
      <c r="P272" t="s">
        <v>32</v>
      </c>
      <c r="Q272" t="s">
        <v>56</v>
      </c>
      <c r="R272" t="s">
        <v>5303</v>
      </c>
      <c r="S272">
        <v>1875.258</v>
      </c>
      <c r="T272">
        <v>7</v>
      </c>
      <c r="U272">
        <v>0.4</v>
      </c>
      <c r="V272">
        <v>-968.88329999999996</v>
      </c>
    </row>
    <row r="273" spans="1:22" x14ac:dyDescent="0.3">
      <c r="A273">
        <v>8990</v>
      </c>
      <c r="B273" t="s">
        <v>10357</v>
      </c>
      <c r="C273">
        <v>2012</v>
      </c>
      <c r="D273" s="18">
        <v>41267</v>
      </c>
      <c r="E273" s="18">
        <v>41273</v>
      </c>
      <c r="F273" t="s">
        <v>50</v>
      </c>
      <c r="G273" t="s">
        <v>3744</v>
      </c>
      <c r="H273" t="s">
        <v>3745</v>
      </c>
      <c r="I273" t="s">
        <v>41</v>
      </c>
      <c r="J273" t="s">
        <v>27</v>
      </c>
      <c r="K273" t="s">
        <v>318</v>
      </c>
      <c r="L273" t="s">
        <v>596</v>
      </c>
      <c r="M273">
        <v>65807</v>
      </c>
      <c r="N273" t="s">
        <v>105</v>
      </c>
      <c r="O273" t="s">
        <v>6855</v>
      </c>
      <c r="P273" t="s">
        <v>32</v>
      </c>
      <c r="Q273" t="s">
        <v>65</v>
      </c>
      <c r="R273" t="s">
        <v>6856</v>
      </c>
      <c r="S273">
        <v>9.68</v>
      </c>
      <c r="T273">
        <v>2</v>
      </c>
      <c r="U273">
        <v>0</v>
      </c>
      <c r="V273">
        <v>3.7751999999999999</v>
      </c>
    </row>
    <row r="274" spans="1:22" x14ac:dyDescent="0.3">
      <c r="A274">
        <v>273</v>
      </c>
      <c r="B274" t="s">
        <v>1017</v>
      </c>
      <c r="C274">
        <v>2012</v>
      </c>
      <c r="D274" s="18">
        <v>41120</v>
      </c>
      <c r="E274" s="18">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
      <c r="A275">
        <v>8986</v>
      </c>
      <c r="B275" t="s">
        <v>10356</v>
      </c>
      <c r="C275">
        <v>2012</v>
      </c>
      <c r="D275" s="18">
        <v>41246</v>
      </c>
      <c r="E275" s="18">
        <v>41250</v>
      </c>
      <c r="F275" t="s">
        <v>50</v>
      </c>
      <c r="G275" t="s">
        <v>1375</v>
      </c>
      <c r="H275" t="s">
        <v>1376</v>
      </c>
      <c r="I275" t="s">
        <v>26</v>
      </c>
      <c r="J275" t="s">
        <v>27</v>
      </c>
      <c r="K275" t="s">
        <v>1521</v>
      </c>
      <c r="L275" t="s">
        <v>88</v>
      </c>
      <c r="M275">
        <v>28540</v>
      </c>
      <c r="N275" t="s">
        <v>30</v>
      </c>
      <c r="O275" t="s">
        <v>2325</v>
      </c>
      <c r="P275" t="s">
        <v>32</v>
      </c>
      <c r="Q275" t="s">
        <v>65</v>
      </c>
      <c r="R275" t="s">
        <v>2326</v>
      </c>
      <c r="S275">
        <v>77.951999999999998</v>
      </c>
      <c r="T275">
        <v>3</v>
      </c>
      <c r="U275">
        <v>0.2</v>
      </c>
      <c r="V275">
        <v>12.667199999999994</v>
      </c>
    </row>
    <row r="276" spans="1:22" x14ac:dyDescent="0.3">
      <c r="A276">
        <v>8985</v>
      </c>
      <c r="B276" t="s">
        <v>10355</v>
      </c>
      <c r="C276">
        <v>2013</v>
      </c>
      <c r="D276" s="18">
        <v>41340</v>
      </c>
      <c r="E276" s="18">
        <v>41346</v>
      </c>
      <c r="F276" t="s">
        <v>50</v>
      </c>
      <c r="G276" t="s">
        <v>454</v>
      </c>
      <c r="H276" t="s">
        <v>455</v>
      </c>
      <c r="I276" t="s">
        <v>26</v>
      </c>
      <c r="J276" t="s">
        <v>27</v>
      </c>
      <c r="K276" t="s">
        <v>303</v>
      </c>
      <c r="L276" t="s">
        <v>211</v>
      </c>
      <c r="M276">
        <v>60623</v>
      </c>
      <c r="N276" t="s">
        <v>105</v>
      </c>
      <c r="O276" t="s">
        <v>5504</v>
      </c>
      <c r="P276" t="s">
        <v>32</v>
      </c>
      <c r="Q276" t="s">
        <v>56</v>
      </c>
      <c r="R276" t="s">
        <v>5505</v>
      </c>
      <c r="S276">
        <v>145.97999999999999</v>
      </c>
      <c r="T276">
        <v>2</v>
      </c>
      <c r="U276">
        <v>0.5</v>
      </c>
      <c r="V276">
        <v>-99.266399999999976</v>
      </c>
    </row>
    <row r="277" spans="1:22" x14ac:dyDescent="0.3">
      <c r="A277">
        <v>8984</v>
      </c>
      <c r="B277" t="s">
        <v>10355</v>
      </c>
      <c r="C277">
        <v>2013</v>
      </c>
      <c r="D277" s="18">
        <v>41340</v>
      </c>
      <c r="E277" s="18">
        <v>41346</v>
      </c>
      <c r="F277" t="s">
        <v>50</v>
      </c>
      <c r="G277" t="s">
        <v>454</v>
      </c>
      <c r="H277" t="s">
        <v>455</v>
      </c>
      <c r="I277" t="s">
        <v>26</v>
      </c>
      <c r="J277" t="s">
        <v>27</v>
      </c>
      <c r="K277" t="s">
        <v>303</v>
      </c>
      <c r="L277" t="s">
        <v>211</v>
      </c>
      <c r="M277">
        <v>60623</v>
      </c>
      <c r="N277" t="s">
        <v>105</v>
      </c>
      <c r="O277" t="s">
        <v>553</v>
      </c>
      <c r="P277" t="s">
        <v>32</v>
      </c>
      <c r="Q277" t="s">
        <v>65</v>
      </c>
      <c r="R277" t="s">
        <v>554</v>
      </c>
      <c r="S277">
        <v>159.04</v>
      </c>
      <c r="T277">
        <v>5</v>
      </c>
      <c r="U277">
        <v>0.6</v>
      </c>
      <c r="V277">
        <v>-194.82400000000001</v>
      </c>
    </row>
    <row r="278" spans="1:22" x14ac:dyDescent="0.3">
      <c r="A278">
        <v>8977</v>
      </c>
      <c r="B278" t="s">
        <v>10350</v>
      </c>
      <c r="C278">
        <v>2014</v>
      </c>
      <c r="D278" s="18">
        <v>41967</v>
      </c>
      <c r="E278" s="18">
        <v>41970</v>
      </c>
      <c r="F278" t="s">
        <v>188</v>
      </c>
      <c r="G278" t="s">
        <v>6343</v>
      </c>
      <c r="H278" t="s">
        <v>6344</v>
      </c>
      <c r="I278" t="s">
        <v>41</v>
      </c>
      <c r="J278" t="s">
        <v>27</v>
      </c>
      <c r="K278" t="s">
        <v>815</v>
      </c>
      <c r="L278" t="s">
        <v>104</v>
      </c>
      <c r="M278">
        <v>75220</v>
      </c>
      <c r="N278" t="s">
        <v>105</v>
      </c>
      <c r="O278" t="s">
        <v>3772</v>
      </c>
      <c r="P278" t="s">
        <v>32</v>
      </c>
      <c r="Q278" t="s">
        <v>56</v>
      </c>
      <c r="R278" t="s">
        <v>3773</v>
      </c>
      <c r="S278">
        <v>127.785</v>
      </c>
      <c r="T278">
        <v>1</v>
      </c>
      <c r="U278">
        <v>0.3</v>
      </c>
      <c r="V278">
        <v>-31.033499999999989</v>
      </c>
    </row>
    <row r="279" spans="1:22" x14ac:dyDescent="0.3">
      <c r="A279">
        <v>8974</v>
      </c>
      <c r="B279" t="s">
        <v>10349</v>
      </c>
      <c r="C279">
        <v>2014</v>
      </c>
      <c r="D279" s="18">
        <v>41755</v>
      </c>
      <c r="E279" s="18">
        <v>41757</v>
      </c>
      <c r="F279" t="s">
        <v>23</v>
      </c>
      <c r="G279" t="s">
        <v>1815</v>
      </c>
      <c r="H279" t="s">
        <v>1816</v>
      </c>
      <c r="I279" t="s">
        <v>26</v>
      </c>
      <c r="J279" t="s">
        <v>27</v>
      </c>
      <c r="K279" t="s">
        <v>42</v>
      </c>
      <c r="L279" t="s">
        <v>43</v>
      </c>
      <c r="M279">
        <v>90008</v>
      </c>
      <c r="N279" t="s">
        <v>44</v>
      </c>
      <c r="O279" t="s">
        <v>1076</v>
      </c>
      <c r="P279" t="s">
        <v>32</v>
      </c>
      <c r="Q279" t="s">
        <v>33</v>
      </c>
      <c r="R279" t="s">
        <v>1077</v>
      </c>
      <c r="S279">
        <v>344.98099999999994</v>
      </c>
      <c r="T279">
        <v>7</v>
      </c>
      <c r="U279">
        <v>0.15</v>
      </c>
      <c r="V279">
        <v>28.410200000000017</v>
      </c>
    </row>
    <row r="280" spans="1:22" x14ac:dyDescent="0.3">
      <c r="A280">
        <v>8972</v>
      </c>
      <c r="B280" t="s">
        <v>10347</v>
      </c>
      <c r="C280">
        <v>2014</v>
      </c>
      <c r="D280" s="18">
        <v>41723</v>
      </c>
      <c r="E280" s="18">
        <v>41727</v>
      </c>
      <c r="F280" t="s">
        <v>50</v>
      </c>
      <c r="G280" t="s">
        <v>5248</v>
      </c>
      <c r="H280" t="s">
        <v>5249</v>
      </c>
      <c r="I280" t="s">
        <v>26</v>
      </c>
      <c r="J280" t="s">
        <v>27</v>
      </c>
      <c r="K280" t="s">
        <v>266</v>
      </c>
      <c r="L280" t="s">
        <v>267</v>
      </c>
      <c r="M280">
        <v>10011</v>
      </c>
      <c r="N280" t="s">
        <v>148</v>
      </c>
      <c r="O280" t="s">
        <v>2580</v>
      </c>
      <c r="P280" t="s">
        <v>32</v>
      </c>
      <c r="Q280" t="s">
        <v>36</v>
      </c>
      <c r="R280" t="s">
        <v>2581</v>
      </c>
      <c r="S280">
        <v>271.76400000000001</v>
      </c>
      <c r="T280">
        <v>2</v>
      </c>
      <c r="U280">
        <v>0.1</v>
      </c>
      <c r="V280">
        <v>60.391999999999967</v>
      </c>
    </row>
    <row r="281" spans="1:22" x14ac:dyDescent="0.3">
      <c r="A281">
        <v>8968</v>
      </c>
      <c r="B281" t="s">
        <v>10344</v>
      </c>
      <c r="C281">
        <v>2013</v>
      </c>
      <c r="D281" s="18">
        <v>41582</v>
      </c>
      <c r="E281" s="18">
        <v>41586</v>
      </c>
      <c r="F281" t="s">
        <v>50</v>
      </c>
      <c r="G281" t="s">
        <v>5925</v>
      </c>
      <c r="H281" t="s">
        <v>5926</v>
      </c>
      <c r="I281" t="s">
        <v>102</v>
      </c>
      <c r="J281" t="s">
        <v>27</v>
      </c>
      <c r="K281" t="s">
        <v>146</v>
      </c>
      <c r="L281" t="s">
        <v>147</v>
      </c>
      <c r="M281">
        <v>19120</v>
      </c>
      <c r="N281" t="s">
        <v>148</v>
      </c>
      <c r="O281" t="s">
        <v>1461</v>
      </c>
      <c r="P281" t="s">
        <v>32</v>
      </c>
      <c r="Q281" t="s">
        <v>36</v>
      </c>
      <c r="R281" t="s">
        <v>1462</v>
      </c>
      <c r="S281">
        <v>470.15499999999997</v>
      </c>
      <c r="T281">
        <v>7</v>
      </c>
      <c r="U281">
        <v>0.3</v>
      </c>
      <c r="V281">
        <v>-13.432999999999993</v>
      </c>
    </row>
    <row r="282" spans="1:22" x14ac:dyDescent="0.3">
      <c r="A282">
        <v>8965</v>
      </c>
      <c r="B282" t="s">
        <v>10342</v>
      </c>
      <c r="C282">
        <v>2013</v>
      </c>
      <c r="D282" s="18">
        <v>41584</v>
      </c>
      <c r="E282" s="18">
        <v>41586</v>
      </c>
      <c r="F282" t="s">
        <v>188</v>
      </c>
      <c r="G282" t="s">
        <v>7797</v>
      </c>
      <c r="H282" t="s">
        <v>7798</v>
      </c>
      <c r="I282" t="s">
        <v>26</v>
      </c>
      <c r="J282" t="s">
        <v>27</v>
      </c>
      <c r="K282" t="s">
        <v>2978</v>
      </c>
      <c r="L282" t="s">
        <v>319</v>
      </c>
      <c r="M282">
        <v>23464</v>
      </c>
      <c r="N282" t="s">
        <v>30</v>
      </c>
      <c r="O282" t="s">
        <v>9343</v>
      </c>
      <c r="P282" t="s">
        <v>32</v>
      </c>
      <c r="Q282" t="s">
        <v>65</v>
      </c>
      <c r="R282" t="s">
        <v>9344</v>
      </c>
      <c r="S282">
        <v>756.80000000000007</v>
      </c>
      <c r="T282">
        <v>5</v>
      </c>
      <c r="U282">
        <v>0</v>
      </c>
      <c r="V282">
        <v>75.679999999999978</v>
      </c>
    </row>
    <row r="283" spans="1:22" x14ac:dyDescent="0.3">
      <c r="A283">
        <v>8963</v>
      </c>
      <c r="B283" t="s">
        <v>10342</v>
      </c>
      <c r="C283">
        <v>2013</v>
      </c>
      <c r="D283" s="18">
        <v>41584</v>
      </c>
      <c r="E283" s="18">
        <v>41586</v>
      </c>
      <c r="F283" t="s">
        <v>188</v>
      </c>
      <c r="G283" t="s">
        <v>7797</v>
      </c>
      <c r="H283" t="s">
        <v>7798</v>
      </c>
      <c r="I283" t="s">
        <v>26</v>
      </c>
      <c r="J283" t="s">
        <v>27</v>
      </c>
      <c r="K283" t="s">
        <v>2978</v>
      </c>
      <c r="L283" t="s">
        <v>319</v>
      </c>
      <c r="M283">
        <v>23464</v>
      </c>
      <c r="N283" t="s">
        <v>30</v>
      </c>
      <c r="O283" t="s">
        <v>5643</v>
      </c>
      <c r="P283" t="s">
        <v>32</v>
      </c>
      <c r="Q283" t="s">
        <v>65</v>
      </c>
      <c r="R283" t="s">
        <v>5644</v>
      </c>
      <c r="S283">
        <v>273.95999999999998</v>
      </c>
      <c r="T283">
        <v>2</v>
      </c>
      <c r="U283">
        <v>0</v>
      </c>
      <c r="V283">
        <v>71.229600000000005</v>
      </c>
    </row>
    <row r="284" spans="1:22" x14ac:dyDescent="0.3">
      <c r="A284">
        <v>283</v>
      </c>
      <c r="B284" t="s">
        <v>1048</v>
      </c>
      <c r="C284">
        <v>2012</v>
      </c>
      <c r="D284" s="18">
        <v>41215</v>
      </c>
      <c r="E284" s="18">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8961</v>
      </c>
      <c r="B285" t="s">
        <v>10341</v>
      </c>
      <c r="C285">
        <v>2014</v>
      </c>
      <c r="D285" s="18">
        <v>41969</v>
      </c>
      <c r="E285" s="18">
        <v>41974</v>
      </c>
      <c r="F285" t="s">
        <v>50</v>
      </c>
      <c r="G285" t="s">
        <v>1699</v>
      </c>
      <c r="H285" t="s">
        <v>1700</v>
      </c>
      <c r="I285" t="s">
        <v>26</v>
      </c>
      <c r="J285" t="s">
        <v>27</v>
      </c>
      <c r="K285" t="s">
        <v>184</v>
      </c>
      <c r="L285" t="s">
        <v>104</v>
      </c>
      <c r="M285">
        <v>77070</v>
      </c>
      <c r="N285" t="s">
        <v>105</v>
      </c>
      <c r="O285" t="s">
        <v>3329</v>
      </c>
      <c r="P285" t="s">
        <v>32</v>
      </c>
      <c r="Q285" t="s">
        <v>36</v>
      </c>
      <c r="R285" t="s">
        <v>3330</v>
      </c>
      <c r="S285">
        <v>853.92999999999984</v>
      </c>
      <c r="T285">
        <v>5</v>
      </c>
      <c r="U285">
        <v>0.3</v>
      </c>
      <c r="V285">
        <v>-24.397999999999911</v>
      </c>
    </row>
    <row r="286" spans="1:22" x14ac:dyDescent="0.3">
      <c r="A286">
        <v>8957</v>
      </c>
      <c r="B286" t="s">
        <v>10340</v>
      </c>
      <c r="C286">
        <v>2014</v>
      </c>
      <c r="D286" s="18">
        <v>41999</v>
      </c>
      <c r="E286" s="18">
        <v>42002</v>
      </c>
      <c r="F286" t="s">
        <v>188</v>
      </c>
      <c r="G286" t="s">
        <v>3077</v>
      </c>
      <c r="H286" t="s">
        <v>3078</v>
      </c>
      <c r="I286" t="s">
        <v>26</v>
      </c>
      <c r="J286" t="s">
        <v>27</v>
      </c>
      <c r="K286" t="s">
        <v>2330</v>
      </c>
      <c r="L286" t="s">
        <v>54</v>
      </c>
      <c r="M286">
        <v>33012</v>
      </c>
      <c r="N286" t="s">
        <v>30</v>
      </c>
      <c r="O286" t="s">
        <v>6135</v>
      </c>
      <c r="P286" t="s">
        <v>32</v>
      </c>
      <c r="Q286" t="s">
        <v>65</v>
      </c>
      <c r="R286" t="s">
        <v>6136</v>
      </c>
      <c r="S286">
        <v>21</v>
      </c>
      <c r="T286">
        <v>3</v>
      </c>
      <c r="U286">
        <v>0.2</v>
      </c>
      <c r="V286">
        <v>5.7750000000000021</v>
      </c>
    </row>
    <row r="287" spans="1:22" x14ac:dyDescent="0.3">
      <c r="A287">
        <v>8955</v>
      </c>
      <c r="B287" t="s">
        <v>10338</v>
      </c>
      <c r="C287">
        <v>2011</v>
      </c>
      <c r="D287" s="18">
        <v>40763</v>
      </c>
      <c r="E287" s="18">
        <v>40765</v>
      </c>
      <c r="F287" t="s">
        <v>23</v>
      </c>
      <c r="G287" t="s">
        <v>3010</v>
      </c>
      <c r="H287" t="s">
        <v>3011</v>
      </c>
      <c r="I287" t="s">
        <v>26</v>
      </c>
      <c r="J287" t="s">
        <v>27</v>
      </c>
      <c r="K287" t="s">
        <v>1521</v>
      </c>
      <c r="L287" t="s">
        <v>54</v>
      </c>
      <c r="M287">
        <v>32216</v>
      </c>
      <c r="N287" t="s">
        <v>30</v>
      </c>
      <c r="O287" t="s">
        <v>4791</v>
      </c>
      <c r="P287" t="s">
        <v>32</v>
      </c>
      <c r="Q287" t="s">
        <v>33</v>
      </c>
      <c r="R287" t="s">
        <v>4792</v>
      </c>
      <c r="S287">
        <v>155.45600000000002</v>
      </c>
      <c r="T287">
        <v>4</v>
      </c>
      <c r="U287">
        <v>0.2</v>
      </c>
      <c r="V287">
        <v>-7.7727999999999895</v>
      </c>
    </row>
    <row r="288" spans="1:22" x14ac:dyDescent="0.3">
      <c r="A288">
        <v>8950</v>
      </c>
      <c r="B288" t="s">
        <v>10337</v>
      </c>
      <c r="C288">
        <v>2014</v>
      </c>
      <c r="D288" s="18">
        <v>41996</v>
      </c>
      <c r="E288" s="18">
        <v>42002</v>
      </c>
      <c r="F288" t="s">
        <v>50</v>
      </c>
      <c r="G288" t="s">
        <v>6409</v>
      </c>
      <c r="H288" t="s">
        <v>6410</v>
      </c>
      <c r="I288" t="s">
        <v>26</v>
      </c>
      <c r="J288" t="s">
        <v>27</v>
      </c>
      <c r="K288" t="s">
        <v>328</v>
      </c>
      <c r="L288" t="s">
        <v>335</v>
      </c>
      <c r="M288">
        <v>38301</v>
      </c>
      <c r="N288" t="s">
        <v>30</v>
      </c>
      <c r="O288" t="s">
        <v>1051</v>
      </c>
      <c r="P288" t="s">
        <v>32</v>
      </c>
      <c r="Q288" t="s">
        <v>56</v>
      </c>
      <c r="R288" t="s">
        <v>1052</v>
      </c>
      <c r="S288">
        <v>934.9559999999999</v>
      </c>
      <c r="T288">
        <v>6</v>
      </c>
      <c r="U288">
        <v>0.4</v>
      </c>
      <c r="V288">
        <v>-249.32159999999999</v>
      </c>
    </row>
    <row r="289" spans="1:22" x14ac:dyDescent="0.3">
      <c r="A289">
        <v>8944</v>
      </c>
      <c r="B289" t="s">
        <v>10332</v>
      </c>
      <c r="C289">
        <v>2014</v>
      </c>
      <c r="D289" s="18">
        <v>41923</v>
      </c>
      <c r="E289" s="18">
        <v>41929</v>
      </c>
      <c r="F289" t="s">
        <v>50</v>
      </c>
      <c r="G289" t="s">
        <v>5023</v>
      </c>
      <c r="H289" t="s">
        <v>5024</v>
      </c>
      <c r="I289" t="s">
        <v>26</v>
      </c>
      <c r="J289" t="s">
        <v>27</v>
      </c>
      <c r="K289" t="s">
        <v>456</v>
      </c>
      <c r="L289" t="s">
        <v>211</v>
      </c>
      <c r="M289">
        <v>60505</v>
      </c>
      <c r="N289" t="s">
        <v>105</v>
      </c>
      <c r="O289" t="s">
        <v>8382</v>
      </c>
      <c r="P289" t="s">
        <v>32</v>
      </c>
      <c r="Q289" t="s">
        <v>36</v>
      </c>
      <c r="R289" t="s">
        <v>8383</v>
      </c>
      <c r="S289">
        <v>239.358</v>
      </c>
      <c r="T289">
        <v>3</v>
      </c>
      <c r="U289">
        <v>0.3</v>
      </c>
      <c r="V289">
        <v>-47.871600000000001</v>
      </c>
    </row>
    <row r="290" spans="1:22" x14ac:dyDescent="0.3">
      <c r="A290">
        <v>8934</v>
      </c>
      <c r="B290" t="s">
        <v>10323</v>
      </c>
      <c r="C290">
        <v>2013</v>
      </c>
      <c r="D290" s="18">
        <v>41348</v>
      </c>
      <c r="E290" s="18">
        <v>41353</v>
      </c>
      <c r="F290" t="s">
        <v>50</v>
      </c>
      <c r="G290" t="s">
        <v>2167</v>
      </c>
      <c r="H290" t="s">
        <v>2168</v>
      </c>
      <c r="I290" t="s">
        <v>41</v>
      </c>
      <c r="J290" t="s">
        <v>27</v>
      </c>
      <c r="K290" t="s">
        <v>1844</v>
      </c>
      <c r="L290" t="s">
        <v>114</v>
      </c>
      <c r="M290">
        <v>54302</v>
      </c>
      <c r="N290" t="s">
        <v>105</v>
      </c>
      <c r="O290" t="s">
        <v>3505</v>
      </c>
      <c r="P290" t="s">
        <v>32</v>
      </c>
      <c r="Q290" t="s">
        <v>65</v>
      </c>
      <c r="R290" t="s">
        <v>3506</v>
      </c>
      <c r="S290">
        <v>16.739999999999998</v>
      </c>
      <c r="T290">
        <v>2</v>
      </c>
      <c r="U290">
        <v>0</v>
      </c>
      <c r="V290">
        <v>4.3523999999999994</v>
      </c>
    </row>
    <row r="291" spans="1:22" x14ac:dyDescent="0.3">
      <c r="A291">
        <v>8932</v>
      </c>
      <c r="B291" t="s">
        <v>10322</v>
      </c>
      <c r="C291">
        <v>2014</v>
      </c>
      <c r="D291" s="18">
        <v>41992</v>
      </c>
      <c r="E291" s="18">
        <v>41998</v>
      </c>
      <c r="F291" t="s">
        <v>50</v>
      </c>
      <c r="G291" t="s">
        <v>9874</v>
      </c>
      <c r="H291" t="s">
        <v>9875</v>
      </c>
      <c r="I291" t="s">
        <v>41</v>
      </c>
      <c r="J291" t="s">
        <v>27</v>
      </c>
      <c r="K291" t="s">
        <v>2548</v>
      </c>
      <c r="L291" t="s">
        <v>114</v>
      </c>
      <c r="M291">
        <v>53209</v>
      </c>
      <c r="N291" t="s">
        <v>105</v>
      </c>
      <c r="O291" t="s">
        <v>9113</v>
      </c>
      <c r="P291" t="s">
        <v>32</v>
      </c>
      <c r="Q291" t="s">
        <v>65</v>
      </c>
      <c r="R291" t="s">
        <v>9114</v>
      </c>
      <c r="S291">
        <v>99.949999999999989</v>
      </c>
      <c r="T291">
        <v>5</v>
      </c>
      <c r="U291">
        <v>0</v>
      </c>
      <c r="V291">
        <v>22.988499999999998</v>
      </c>
    </row>
    <row r="292" spans="1:22" x14ac:dyDescent="0.3">
      <c r="A292">
        <v>8930</v>
      </c>
      <c r="B292" t="s">
        <v>10321</v>
      </c>
      <c r="C292">
        <v>2012</v>
      </c>
      <c r="D292" s="18">
        <v>41012</v>
      </c>
      <c r="E292" s="18">
        <v>41016</v>
      </c>
      <c r="F292" t="s">
        <v>50</v>
      </c>
      <c r="G292" t="s">
        <v>1918</v>
      </c>
      <c r="H292" t="s">
        <v>1919</v>
      </c>
      <c r="I292" t="s">
        <v>26</v>
      </c>
      <c r="J292" t="s">
        <v>27</v>
      </c>
      <c r="K292" t="s">
        <v>1681</v>
      </c>
      <c r="L292" t="s">
        <v>104</v>
      </c>
      <c r="M292">
        <v>77340</v>
      </c>
      <c r="N292" t="s">
        <v>105</v>
      </c>
      <c r="O292" t="s">
        <v>3919</v>
      </c>
      <c r="P292" t="s">
        <v>32</v>
      </c>
      <c r="Q292" t="s">
        <v>56</v>
      </c>
      <c r="R292" t="s">
        <v>3920</v>
      </c>
      <c r="S292">
        <v>211.37199999999999</v>
      </c>
      <c r="T292">
        <v>2</v>
      </c>
      <c r="U292">
        <v>0.3</v>
      </c>
      <c r="V292">
        <v>-45.294000000000011</v>
      </c>
    </row>
    <row r="293" spans="1:22" x14ac:dyDescent="0.3">
      <c r="A293">
        <v>8929</v>
      </c>
      <c r="B293" t="s">
        <v>10321</v>
      </c>
      <c r="C293">
        <v>2012</v>
      </c>
      <c r="D293" s="18">
        <v>41012</v>
      </c>
      <c r="E293" s="18">
        <v>41016</v>
      </c>
      <c r="F293" t="s">
        <v>50</v>
      </c>
      <c r="G293" t="s">
        <v>1918</v>
      </c>
      <c r="H293" t="s">
        <v>1919</v>
      </c>
      <c r="I293" t="s">
        <v>26</v>
      </c>
      <c r="J293" t="s">
        <v>27</v>
      </c>
      <c r="K293" t="s">
        <v>1681</v>
      </c>
      <c r="L293" t="s">
        <v>104</v>
      </c>
      <c r="M293">
        <v>77340</v>
      </c>
      <c r="N293" t="s">
        <v>105</v>
      </c>
      <c r="O293" t="s">
        <v>2186</v>
      </c>
      <c r="P293" t="s">
        <v>32</v>
      </c>
      <c r="Q293" t="s">
        <v>56</v>
      </c>
      <c r="R293" t="s">
        <v>2187</v>
      </c>
      <c r="S293">
        <v>609.9799999999999</v>
      </c>
      <c r="T293">
        <v>4</v>
      </c>
      <c r="U293">
        <v>0.3</v>
      </c>
      <c r="V293">
        <v>-113.28200000000004</v>
      </c>
    </row>
    <row r="294" spans="1:22" x14ac:dyDescent="0.3">
      <c r="A294">
        <v>293</v>
      </c>
      <c r="B294" t="s">
        <v>1067</v>
      </c>
      <c r="C294">
        <v>2013</v>
      </c>
      <c r="D294" s="18">
        <v>41599</v>
      </c>
      <c r="E294" s="18">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3">
      <c r="A295">
        <v>294</v>
      </c>
      <c r="B295" t="s">
        <v>1078</v>
      </c>
      <c r="C295">
        <v>2011</v>
      </c>
      <c r="D295" s="18">
        <v>40903</v>
      </c>
      <c r="E295" s="18">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8">
        <v>40903</v>
      </c>
      <c r="E296" s="18">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
      <c r="A297">
        <v>296</v>
      </c>
      <c r="B297" t="s">
        <v>1078</v>
      </c>
      <c r="C297">
        <v>2011</v>
      </c>
      <c r="D297" s="18">
        <v>40903</v>
      </c>
      <c r="E297" s="18">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
      <c r="A298">
        <v>8927</v>
      </c>
      <c r="B298" t="s">
        <v>10317</v>
      </c>
      <c r="C298">
        <v>2013</v>
      </c>
      <c r="D298" s="18">
        <v>41304</v>
      </c>
      <c r="E298" s="18">
        <v>41308</v>
      </c>
      <c r="F298" t="s">
        <v>50</v>
      </c>
      <c r="G298" t="s">
        <v>5879</v>
      </c>
      <c r="H298" t="s">
        <v>5880</v>
      </c>
      <c r="I298" t="s">
        <v>26</v>
      </c>
      <c r="J298" t="s">
        <v>27</v>
      </c>
      <c r="K298" t="s">
        <v>3101</v>
      </c>
      <c r="L298" t="s">
        <v>211</v>
      </c>
      <c r="M298">
        <v>61107</v>
      </c>
      <c r="N298" t="s">
        <v>105</v>
      </c>
      <c r="O298" t="s">
        <v>1896</v>
      </c>
      <c r="P298" t="s">
        <v>32</v>
      </c>
      <c r="Q298" t="s">
        <v>56</v>
      </c>
      <c r="R298" t="s">
        <v>1897</v>
      </c>
      <c r="S298">
        <v>626.09999999999991</v>
      </c>
      <c r="T298">
        <v>3</v>
      </c>
      <c r="U298">
        <v>0.5</v>
      </c>
      <c r="V298">
        <v>-538.44600000000003</v>
      </c>
    </row>
    <row r="299" spans="1:22" x14ac:dyDescent="0.3">
      <c r="A299">
        <v>8923</v>
      </c>
      <c r="B299" t="s">
        <v>10314</v>
      </c>
      <c r="C299">
        <v>2013</v>
      </c>
      <c r="D299" s="18">
        <v>41552</v>
      </c>
      <c r="E299" s="18">
        <v>41556</v>
      </c>
      <c r="F299" t="s">
        <v>50</v>
      </c>
      <c r="G299" t="s">
        <v>6638</v>
      </c>
      <c r="H299" t="s">
        <v>6639</v>
      </c>
      <c r="I299" t="s">
        <v>41</v>
      </c>
      <c r="J299" t="s">
        <v>27</v>
      </c>
      <c r="K299" t="s">
        <v>10315</v>
      </c>
      <c r="L299" t="s">
        <v>54</v>
      </c>
      <c r="M299">
        <v>33134</v>
      </c>
      <c r="N299" t="s">
        <v>30</v>
      </c>
      <c r="O299" t="s">
        <v>2989</v>
      </c>
      <c r="P299" t="s">
        <v>32</v>
      </c>
      <c r="Q299" t="s">
        <v>65</v>
      </c>
      <c r="R299" t="s">
        <v>2990</v>
      </c>
      <c r="S299">
        <v>11.568000000000001</v>
      </c>
      <c r="T299">
        <v>3</v>
      </c>
      <c r="U299">
        <v>0.2</v>
      </c>
      <c r="V299">
        <v>2.6028000000000011</v>
      </c>
    </row>
    <row r="300" spans="1:22" x14ac:dyDescent="0.3">
      <c r="A300">
        <v>8920</v>
      </c>
      <c r="B300" t="s">
        <v>10312</v>
      </c>
      <c r="C300">
        <v>2011</v>
      </c>
      <c r="D300" s="18">
        <v>40635</v>
      </c>
      <c r="E300" s="18">
        <v>40641</v>
      </c>
      <c r="F300" t="s">
        <v>50</v>
      </c>
      <c r="G300" t="s">
        <v>6638</v>
      </c>
      <c r="H300" t="s">
        <v>6639</v>
      </c>
      <c r="I300" t="s">
        <v>41</v>
      </c>
      <c r="J300" t="s">
        <v>27</v>
      </c>
      <c r="K300" t="s">
        <v>2978</v>
      </c>
      <c r="L300" t="s">
        <v>319</v>
      </c>
      <c r="M300">
        <v>23464</v>
      </c>
      <c r="N300" t="s">
        <v>30</v>
      </c>
      <c r="O300" t="s">
        <v>8240</v>
      </c>
      <c r="P300" t="s">
        <v>32</v>
      </c>
      <c r="Q300" t="s">
        <v>65</v>
      </c>
      <c r="R300" t="s">
        <v>8241</v>
      </c>
      <c r="S300">
        <v>177.68</v>
      </c>
      <c r="T300">
        <v>2</v>
      </c>
      <c r="U300">
        <v>0</v>
      </c>
      <c r="V300">
        <v>46.196799999999996</v>
      </c>
    </row>
    <row r="301" spans="1:22" x14ac:dyDescent="0.3">
      <c r="A301">
        <v>8903</v>
      </c>
      <c r="B301" t="s">
        <v>10305</v>
      </c>
      <c r="C301">
        <v>2013</v>
      </c>
      <c r="D301" s="18">
        <v>41426</v>
      </c>
      <c r="E301" s="18">
        <v>41430</v>
      </c>
      <c r="F301" t="s">
        <v>50</v>
      </c>
      <c r="G301" t="s">
        <v>3723</v>
      </c>
      <c r="H301" t="s">
        <v>3724</v>
      </c>
      <c r="I301" t="s">
        <v>26</v>
      </c>
      <c r="J301" t="s">
        <v>27</v>
      </c>
      <c r="K301" t="s">
        <v>357</v>
      </c>
      <c r="L301" t="s">
        <v>211</v>
      </c>
      <c r="M301">
        <v>62521</v>
      </c>
      <c r="N301" t="s">
        <v>105</v>
      </c>
      <c r="O301" t="s">
        <v>6128</v>
      </c>
      <c r="P301" t="s">
        <v>32</v>
      </c>
      <c r="Q301" t="s">
        <v>36</v>
      </c>
      <c r="R301" t="s">
        <v>6129</v>
      </c>
      <c r="S301">
        <v>191.07899999999998</v>
      </c>
      <c r="T301">
        <v>3</v>
      </c>
      <c r="U301">
        <v>0.3</v>
      </c>
      <c r="V301">
        <v>-38.215799999999973</v>
      </c>
    </row>
    <row r="302" spans="1:22" x14ac:dyDescent="0.3">
      <c r="A302">
        <v>8901</v>
      </c>
      <c r="B302" t="s">
        <v>10305</v>
      </c>
      <c r="C302">
        <v>2013</v>
      </c>
      <c r="D302" s="18">
        <v>41426</v>
      </c>
      <c r="E302" s="18">
        <v>41430</v>
      </c>
      <c r="F302" t="s">
        <v>50</v>
      </c>
      <c r="G302" t="s">
        <v>3723</v>
      </c>
      <c r="H302" t="s">
        <v>3724</v>
      </c>
      <c r="I302" t="s">
        <v>26</v>
      </c>
      <c r="J302" t="s">
        <v>27</v>
      </c>
      <c r="K302" t="s">
        <v>357</v>
      </c>
      <c r="L302" t="s">
        <v>211</v>
      </c>
      <c r="M302">
        <v>62521</v>
      </c>
      <c r="N302" t="s">
        <v>105</v>
      </c>
      <c r="O302" t="s">
        <v>9797</v>
      </c>
      <c r="P302" t="s">
        <v>32</v>
      </c>
      <c r="Q302" t="s">
        <v>65</v>
      </c>
      <c r="R302" t="s">
        <v>9798</v>
      </c>
      <c r="S302">
        <v>32.064</v>
      </c>
      <c r="T302">
        <v>3</v>
      </c>
      <c r="U302">
        <v>0.6</v>
      </c>
      <c r="V302">
        <v>-12.825599999999994</v>
      </c>
    </row>
    <row r="303" spans="1:22" x14ac:dyDescent="0.3">
      <c r="A303">
        <v>302</v>
      </c>
      <c r="B303" t="s">
        <v>1092</v>
      </c>
      <c r="C303">
        <v>2013</v>
      </c>
      <c r="D303" s="18">
        <v>41576</v>
      </c>
      <c r="E303" s="18">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3">
      <c r="A304">
        <v>8895</v>
      </c>
      <c r="B304" t="s">
        <v>10303</v>
      </c>
      <c r="C304">
        <v>2013</v>
      </c>
      <c r="D304" s="18">
        <v>41502</v>
      </c>
      <c r="E304" s="18">
        <v>41509</v>
      </c>
      <c r="F304" t="s">
        <v>50</v>
      </c>
      <c r="G304" t="s">
        <v>1870</v>
      </c>
      <c r="H304" t="s">
        <v>1871</v>
      </c>
      <c r="I304" t="s">
        <v>26</v>
      </c>
      <c r="J304" t="s">
        <v>27</v>
      </c>
      <c r="K304" t="s">
        <v>42</v>
      </c>
      <c r="L304" t="s">
        <v>43</v>
      </c>
      <c r="M304">
        <v>90004</v>
      </c>
      <c r="N304" t="s">
        <v>44</v>
      </c>
      <c r="O304" t="s">
        <v>2238</v>
      </c>
      <c r="P304" t="s">
        <v>32</v>
      </c>
      <c r="Q304" t="s">
        <v>65</v>
      </c>
      <c r="R304" t="s">
        <v>2239</v>
      </c>
      <c r="S304">
        <v>312.03000000000003</v>
      </c>
      <c r="T304">
        <v>3</v>
      </c>
      <c r="U304">
        <v>0</v>
      </c>
      <c r="V304">
        <v>43.684200000000018</v>
      </c>
    </row>
    <row r="305" spans="1:22" x14ac:dyDescent="0.3">
      <c r="A305">
        <v>304</v>
      </c>
      <c r="B305" t="s">
        <v>1104</v>
      </c>
      <c r="C305">
        <v>2014</v>
      </c>
      <c r="D305" s="18">
        <v>41963</v>
      </c>
      <c r="E305" s="18">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3">
      <c r="A306">
        <v>305</v>
      </c>
      <c r="B306" t="s">
        <v>1107</v>
      </c>
      <c r="C306">
        <v>2012</v>
      </c>
      <c r="D306" s="18">
        <v>41033</v>
      </c>
      <c r="E306" s="18">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8894</v>
      </c>
      <c r="B307" t="s">
        <v>10302</v>
      </c>
      <c r="C307">
        <v>2011</v>
      </c>
      <c r="D307" s="18">
        <v>40760</v>
      </c>
      <c r="E307" s="18">
        <v>40767</v>
      </c>
      <c r="F307" t="s">
        <v>50</v>
      </c>
      <c r="G307" t="s">
        <v>449</v>
      </c>
      <c r="H307" t="s">
        <v>450</v>
      </c>
      <c r="I307" t="s">
        <v>26</v>
      </c>
      <c r="J307" t="s">
        <v>27</v>
      </c>
      <c r="K307" t="s">
        <v>8997</v>
      </c>
      <c r="L307" t="s">
        <v>104</v>
      </c>
      <c r="M307">
        <v>77590</v>
      </c>
      <c r="N307" t="s">
        <v>105</v>
      </c>
      <c r="O307" t="s">
        <v>4429</v>
      </c>
      <c r="P307" t="s">
        <v>32</v>
      </c>
      <c r="Q307" t="s">
        <v>56</v>
      </c>
      <c r="R307" t="s">
        <v>4430</v>
      </c>
      <c r="S307">
        <v>489.22999999999996</v>
      </c>
      <c r="T307">
        <v>2</v>
      </c>
      <c r="U307">
        <v>0.3</v>
      </c>
      <c r="V307">
        <v>41.933999999999997</v>
      </c>
    </row>
    <row r="308" spans="1:22" x14ac:dyDescent="0.3">
      <c r="A308">
        <v>8893</v>
      </c>
      <c r="B308" t="s">
        <v>10301</v>
      </c>
      <c r="C308">
        <v>2012</v>
      </c>
      <c r="D308" s="18">
        <v>41244</v>
      </c>
      <c r="E308" s="18">
        <v>41249</v>
      </c>
      <c r="F308" t="s">
        <v>50</v>
      </c>
      <c r="G308" t="s">
        <v>9817</v>
      </c>
      <c r="H308" t="s">
        <v>9818</v>
      </c>
      <c r="I308" t="s">
        <v>102</v>
      </c>
      <c r="J308" t="s">
        <v>27</v>
      </c>
      <c r="K308" t="s">
        <v>947</v>
      </c>
      <c r="L308" t="s">
        <v>43</v>
      </c>
      <c r="M308">
        <v>92037</v>
      </c>
      <c r="N308" t="s">
        <v>44</v>
      </c>
      <c r="O308" t="s">
        <v>3400</v>
      </c>
      <c r="P308" t="s">
        <v>32</v>
      </c>
      <c r="Q308" t="s">
        <v>36</v>
      </c>
      <c r="R308" t="s">
        <v>3401</v>
      </c>
      <c r="S308">
        <v>2676.672</v>
      </c>
      <c r="T308">
        <v>9</v>
      </c>
      <c r="U308">
        <v>0.2</v>
      </c>
      <c r="V308">
        <v>267.66720000000009</v>
      </c>
    </row>
    <row r="309" spans="1:22" x14ac:dyDescent="0.3">
      <c r="A309">
        <v>8892</v>
      </c>
      <c r="B309" t="s">
        <v>10300</v>
      </c>
      <c r="C309">
        <v>2013</v>
      </c>
      <c r="D309" s="18">
        <v>41534</v>
      </c>
      <c r="E309" s="18">
        <v>41536</v>
      </c>
      <c r="F309" t="s">
        <v>188</v>
      </c>
      <c r="G309" t="s">
        <v>1117</v>
      </c>
      <c r="H309" t="s">
        <v>1118</v>
      </c>
      <c r="I309" t="s">
        <v>102</v>
      </c>
      <c r="J309" t="s">
        <v>27</v>
      </c>
      <c r="K309" t="s">
        <v>497</v>
      </c>
      <c r="L309" t="s">
        <v>1272</v>
      </c>
      <c r="M309">
        <v>31907</v>
      </c>
      <c r="N309" t="s">
        <v>30</v>
      </c>
      <c r="O309" t="s">
        <v>304</v>
      </c>
      <c r="P309" t="s">
        <v>32</v>
      </c>
      <c r="Q309" t="s">
        <v>36</v>
      </c>
      <c r="R309" t="s">
        <v>305</v>
      </c>
      <c r="S309">
        <v>121.78</v>
      </c>
      <c r="T309">
        <v>2</v>
      </c>
      <c r="U309">
        <v>0</v>
      </c>
      <c r="V309">
        <v>30.444999999999993</v>
      </c>
    </row>
    <row r="310" spans="1:22" x14ac:dyDescent="0.3">
      <c r="A310">
        <v>8889</v>
      </c>
      <c r="B310" t="s">
        <v>10298</v>
      </c>
      <c r="C310">
        <v>2014</v>
      </c>
      <c r="D310" s="18">
        <v>41975</v>
      </c>
      <c r="E310" s="18">
        <v>41981</v>
      </c>
      <c r="F310" t="s">
        <v>50</v>
      </c>
      <c r="G310" t="s">
        <v>4479</v>
      </c>
      <c r="H310" t="s">
        <v>4480</v>
      </c>
      <c r="I310" t="s">
        <v>102</v>
      </c>
      <c r="J310" t="s">
        <v>27</v>
      </c>
      <c r="K310" t="s">
        <v>5025</v>
      </c>
      <c r="L310" t="s">
        <v>43</v>
      </c>
      <c r="M310">
        <v>95207</v>
      </c>
      <c r="N310" t="s">
        <v>44</v>
      </c>
      <c r="O310" t="s">
        <v>2263</v>
      </c>
      <c r="P310" t="s">
        <v>32</v>
      </c>
      <c r="Q310" t="s">
        <v>65</v>
      </c>
      <c r="R310" t="s">
        <v>2264</v>
      </c>
      <c r="S310">
        <v>629.64</v>
      </c>
      <c r="T310">
        <v>9</v>
      </c>
      <c r="U310">
        <v>0</v>
      </c>
      <c r="V310">
        <v>107.03879999999994</v>
      </c>
    </row>
    <row r="311" spans="1:22" x14ac:dyDescent="0.3">
      <c r="A311">
        <v>310</v>
      </c>
      <c r="B311" t="s">
        <v>1130</v>
      </c>
      <c r="C311">
        <v>2013</v>
      </c>
      <c r="D311" s="18">
        <v>41530</v>
      </c>
      <c r="E311" s="18">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3">
      <c r="A312">
        <v>311</v>
      </c>
      <c r="B312" t="s">
        <v>1130</v>
      </c>
      <c r="C312">
        <v>2013</v>
      </c>
      <c r="D312" s="18">
        <v>41530</v>
      </c>
      <c r="E312" s="18">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3">
      <c r="A313">
        <v>312</v>
      </c>
      <c r="B313" t="s">
        <v>1130</v>
      </c>
      <c r="C313">
        <v>2013</v>
      </c>
      <c r="D313" s="18">
        <v>41530</v>
      </c>
      <c r="E313" s="18">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3">
      <c r="A314">
        <v>8871</v>
      </c>
      <c r="B314" t="s">
        <v>10284</v>
      </c>
      <c r="C314">
        <v>2014</v>
      </c>
      <c r="D314" s="18">
        <v>41975</v>
      </c>
      <c r="E314" s="18">
        <v>41980</v>
      </c>
      <c r="F314" t="s">
        <v>50</v>
      </c>
      <c r="G314" t="s">
        <v>584</v>
      </c>
      <c r="H314" t="s">
        <v>585</v>
      </c>
      <c r="I314" t="s">
        <v>41</v>
      </c>
      <c r="J314" t="s">
        <v>27</v>
      </c>
      <c r="K314" t="s">
        <v>95</v>
      </c>
      <c r="L314" t="s">
        <v>96</v>
      </c>
      <c r="M314">
        <v>98105</v>
      </c>
      <c r="N314" t="s">
        <v>44</v>
      </c>
      <c r="O314" t="s">
        <v>1284</v>
      </c>
      <c r="P314" t="s">
        <v>32</v>
      </c>
      <c r="Q314" t="s">
        <v>65</v>
      </c>
      <c r="R314" t="s">
        <v>1285</v>
      </c>
      <c r="S314">
        <v>70.679999999999993</v>
      </c>
      <c r="T314">
        <v>12</v>
      </c>
      <c r="U314">
        <v>0</v>
      </c>
      <c r="V314">
        <v>31.099200000000003</v>
      </c>
    </row>
    <row r="315" spans="1:22" x14ac:dyDescent="0.3">
      <c r="A315">
        <v>314</v>
      </c>
      <c r="B315" t="s">
        <v>1142</v>
      </c>
      <c r="C315">
        <v>2011</v>
      </c>
      <c r="D315" s="18">
        <v>40813</v>
      </c>
      <c r="E315" s="18">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
      <c r="A316">
        <v>8867</v>
      </c>
      <c r="B316" t="s">
        <v>10282</v>
      </c>
      <c r="C316">
        <v>2011</v>
      </c>
      <c r="D316" s="18">
        <v>40806</v>
      </c>
      <c r="E316" s="18">
        <v>40809</v>
      </c>
      <c r="F316" t="s">
        <v>188</v>
      </c>
      <c r="G316" t="s">
        <v>8354</v>
      </c>
      <c r="H316" t="s">
        <v>8355</v>
      </c>
      <c r="I316" t="s">
        <v>26</v>
      </c>
      <c r="J316" t="s">
        <v>27</v>
      </c>
      <c r="K316" t="s">
        <v>303</v>
      </c>
      <c r="L316" t="s">
        <v>211</v>
      </c>
      <c r="M316">
        <v>60653</v>
      </c>
      <c r="N316" t="s">
        <v>105</v>
      </c>
      <c r="O316" t="s">
        <v>7052</v>
      </c>
      <c r="P316" t="s">
        <v>32</v>
      </c>
      <c r="Q316" t="s">
        <v>33</v>
      </c>
      <c r="R316" t="s">
        <v>7053</v>
      </c>
      <c r="S316">
        <v>493.42999999999995</v>
      </c>
      <c r="T316">
        <v>5</v>
      </c>
      <c r="U316">
        <v>0.3</v>
      </c>
      <c r="V316">
        <v>-70.489999999999981</v>
      </c>
    </row>
    <row r="317" spans="1:22" x14ac:dyDescent="0.3">
      <c r="A317">
        <v>8862</v>
      </c>
      <c r="B317" t="s">
        <v>10280</v>
      </c>
      <c r="C317">
        <v>2012</v>
      </c>
      <c r="D317" s="18">
        <v>41163</v>
      </c>
      <c r="E317" s="18">
        <v>41170</v>
      </c>
      <c r="F317" t="s">
        <v>50</v>
      </c>
      <c r="G317" t="s">
        <v>3155</v>
      </c>
      <c r="H317" t="s">
        <v>3156</v>
      </c>
      <c r="I317" t="s">
        <v>102</v>
      </c>
      <c r="J317" t="s">
        <v>27</v>
      </c>
      <c r="K317" t="s">
        <v>4824</v>
      </c>
      <c r="L317" t="s">
        <v>788</v>
      </c>
      <c r="M317">
        <v>7501</v>
      </c>
      <c r="N317" t="s">
        <v>148</v>
      </c>
      <c r="O317" t="s">
        <v>5535</v>
      </c>
      <c r="P317" t="s">
        <v>32</v>
      </c>
      <c r="Q317" t="s">
        <v>65</v>
      </c>
      <c r="R317" t="s">
        <v>5536</v>
      </c>
      <c r="S317">
        <v>8.92</v>
      </c>
      <c r="T317">
        <v>4</v>
      </c>
      <c r="U317">
        <v>0</v>
      </c>
      <c r="V317">
        <v>3.9248000000000003</v>
      </c>
    </row>
    <row r="318" spans="1:22" x14ac:dyDescent="0.3">
      <c r="A318">
        <v>8850</v>
      </c>
      <c r="B318" t="s">
        <v>10274</v>
      </c>
      <c r="C318">
        <v>2012</v>
      </c>
      <c r="D318" s="18">
        <v>41092</v>
      </c>
      <c r="E318" s="18">
        <v>41094</v>
      </c>
      <c r="F318" t="s">
        <v>188</v>
      </c>
      <c r="G318" t="s">
        <v>1171</v>
      </c>
      <c r="H318" t="s">
        <v>1172</v>
      </c>
      <c r="I318" t="s">
        <v>41</v>
      </c>
      <c r="J318" t="s">
        <v>27</v>
      </c>
      <c r="K318" t="s">
        <v>4588</v>
      </c>
      <c r="L318" t="s">
        <v>88</v>
      </c>
      <c r="M318">
        <v>27604</v>
      </c>
      <c r="N318" t="s">
        <v>30</v>
      </c>
      <c r="O318" t="s">
        <v>3462</v>
      </c>
      <c r="P318" t="s">
        <v>32</v>
      </c>
      <c r="Q318" t="s">
        <v>65</v>
      </c>
      <c r="R318" t="s">
        <v>3463</v>
      </c>
      <c r="S318">
        <v>159.84000000000003</v>
      </c>
      <c r="T318">
        <v>10</v>
      </c>
      <c r="U318">
        <v>0.2</v>
      </c>
      <c r="V318">
        <v>45.954000000000008</v>
      </c>
    </row>
    <row r="319" spans="1:22" x14ac:dyDescent="0.3">
      <c r="A319">
        <v>318</v>
      </c>
      <c r="B319" t="s">
        <v>1161</v>
      </c>
      <c r="C319">
        <v>2011</v>
      </c>
      <c r="D319" s="18">
        <v>40851</v>
      </c>
      <c r="E319" s="18">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
      <c r="A320">
        <v>8832</v>
      </c>
      <c r="B320" t="s">
        <v>10267</v>
      </c>
      <c r="C320">
        <v>2012</v>
      </c>
      <c r="D320" s="18">
        <v>41228</v>
      </c>
      <c r="E320" s="18">
        <v>41232</v>
      </c>
      <c r="F320" t="s">
        <v>50</v>
      </c>
      <c r="G320" t="s">
        <v>6993</v>
      </c>
      <c r="H320" t="s">
        <v>6994</v>
      </c>
      <c r="I320" t="s">
        <v>102</v>
      </c>
      <c r="J320" t="s">
        <v>27</v>
      </c>
      <c r="K320" t="s">
        <v>3323</v>
      </c>
      <c r="L320" t="s">
        <v>319</v>
      </c>
      <c r="M320">
        <v>22801</v>
      </c>
      <c r="N320" t="s">
        <v>30</v>
      </c>
      <c r="O320" t="s">
        <v>2184</v>
      </c>
      <c r="P320" t="s">
        <v>32</v>
      </c>
      <c r="Q320" t="s">
        <v>65</v>
      </c>
      <c r="R320" t="s">
        <v>2185</v>
      </c>
      <c r="S320">
        <v>39.96</v>
      </c>
      <c r="T320">
        <v>2</v>
      </c>
      <c r="U320">
        <v>0</v>
      </c>
      <c r="V320">
        <v>14.3856</v>
      </c>
    </row>
    <row r="321" spans="1:22" x14ac:dyDescent="0.3">
      <c r="A321">
        <v>8814</v>
      </c>
      <c r="B321" t="s">
        <v>10255</v>
      </c>
      <c r="C321">
        <v>2012</v>
      </c>
      <c r="D321" s="18">
        <v>41116</v>
      </c>
      <c r="E321" s="18">
        <v>41121</v>
      </c>
      <c r="F321" t="s">
        <v>50</v>
      </c>
      <c r="G321" t="s">
        <v>2632</v>
      </c>
      <c r="H321" t="s">
        <v>2633</v>
      </c>
      <c r="I321" t="s">
        <v>41</v>
      </c>
      <c r="J321" t="s">
        <v>27</v>
      </c>
      <c r="K321" t="s">
        <v>3942</v>
      </c>
      <c r="L321" t="s">
        <v>310</v>
      </c>
      <c r="M321">
        <v>85301</v>
      </c>
      <c r="N321" t="s">
        <v>44</v>
      </c>
      <c r="O321" t="s">
        <v>2481</v>
      </c>
      <c r="P321" t="s">
        <v>32</v>
      </c>
      <c r="Q321" t="s">
        <v>36</v>
      </c>
      <c r="R321" t="s">
        <v>2482</v>
      </c>
      <c r="S321">
        <v>266.35200000000003</v>
      </c>
      <c r="T321">
        <v>3</v>
      </c>
      <c r="U321">
        <v>0.2</v>
      </c>
      <c r="V321">
        <v>13.317599999999985</v>
      </c>
    </row>
    <row r="322" spans="1:22" x14ac:dyDescent="0.3">
      <c r="A322">
        <v>8807</v>
      </c>
      <c r="B322" t="s">
        <v>10251</v>
      </c>
      <c r="C322">
        <v>2013</v>
      </c>
      <c r="D322" s="18">
        <v>41530</v>
      </c>
      <c r="E322" s="18">
        <v>41534</v>
      </c>
      <c r="F322" t="s">
        <v>50</v>
      </c>
      <c r="G322" t="s">
        <v>4924</v>
      </c>
      <c r="H322" t="s">
        <v>4925</v>
      </c>
      <c r="I322" t="s">
        <v>41</v>
      </c>
      <c r="J322" t="s">
        <v>27</v>
      </c>
      <c r="K322" t="s">
        <v>8508</v>
      </c>
      <c r="L322" t="s">
        <v>267</v>
      </c>
      <c r="M322">
        <v>13501</v>
      </c>
      <c r="N322" t="s">
        <v>148</v>
      </c>
      <c r="O322" t="s">
        <v>7792</v>
      </c>
      <c r="P322" t="s">
        <v>32</v>
      </c>
      <c r="Q322" t="s">
        <v>65</v>
      </c>
      <c r="R322" t="s">
        <v>7793</v>
      </c>
      <c r="S322">
        <v>40.479999999999997</v>
      </c>
      <c r="T322">
        <v>2</v>
      </c>
      <c r="U322">
        <v>0</v>
      </c>
      <c r="V322">
        <v>14.572799999999997</v>
      </c>
    </row>
    <row r="323" spans="1:22" x14ac:dyDescent="0.3">
      <c r="A323">
        <v>8803</v>
      </c>
      <c r="B323" t="s">
        <v>10248</v>
      </c>
      <c r="C323">
        <v>2013</v>
      </c>
      <c r="D323" s="18">
        <v>41589</v>
      </c>
      <c r="E323" s="18">
        <v>41591</v>
      </c>
      <c r="F323" t="s">
        <v>188</v>
      </c>
      <c r="G323" t="s">
        <v>7899</v>
      </c>
      <c r="H323" t="s">
        <v>7900</v>
      </c>
      <c r="I323" t="s">
        <v>26</v>
      </c>
      <c r="J323" t="s">
        <v>27</v>
      </c>
      <c r="K323" t="s">
        <v>4847</v>
      </c>
      <c r="L323" t="s">
        <v>649</v>
      </c>
      <c r="M323">
        <v>73120</v>
      </c>
      <c r="N323" t="s">
        <v>105</v>
      </c>
      <c r="O323" t="s">
        <v>4417</v>
      </c>
      <c r="P323" t="s">
        <v>32</v>
      </c>
      <c r="Q323" t="s">
        <v>33</v>
      </c>
      <c r="R323" t="s">
        <v>4418</v>
      </c>
      <c r="S323">
        <v>341.96</v>
      </c>
      <c r="T323">
        <v>2</v>
      </c>
      <c r="U323">
        <v>0</v>
      </c>
      <c r="V323">
        <v>54.713599999999985</v>
      </c>
    </row>
    <row r="324" spans="1:22" x14ac:dyDescent="0.3">
      <c r="A324">
        <v>8790</v>
      </c>
      <c r="B324" t="s">
        <v>10240</v>
      </c>
      <c r="C324">
        <v>2014</v>
      </c>
      <c r="D324" s="18">
        <v>41806</v>
      </c>
      <c r="E324" s="18">
        <v>41810</v>
      </c>
      <c r="F324" t="s">
        <v>50</v>
      </c>
      <c r="G324" t="s">
        <v>4798</v>
      </c>
      <c r="H324" t="s">
        <v>4799</v>
      </c>
      <c r="I324" t="s">
        <v>26</v>
      </c>
      <c r="J324" t="s">
        <v>27</v>
      </c>
      <c r="K324" t="s">
        <v>735</v>
      </c>
      <c r="L324" t="s">
        <v>88</v>
      </c>
      <c r="M324">
        <v>28110</v>
      </c>
      <c r="N324" t="s">
        <v>30</v>
      </c>
      <c r="O324" t="s">
        <v>4791</v>
      </c>
      <c r="P324" t="s">
        <v>32</v>
      </c>
      <c r="Q324" t="s">
        <v>33</v>
      </c>
      <c r="R324" t="s">
        <v>4792</v>
      </c>
      <c r="S324">
        <v>77.728000000000009</v>
      </c>
      <c r="T324">
        <v>2</v>
      </c>
      <c r="U324">
        <v>0.2</v>
      </c>
      <c r="V324">
        <v>-3.8863999999999947</v>
      </c>
    </row>
    <row r="325" spans="1:22" x14ac:dyDescent="0.3">
      <c r="A325">
        <v>8789</v>
      </c>
      <c r="B325" t="s">
        <v>10240</v>
      </c>
      <c r="C325">
        <v>2014</v>
      </c>
      <c r="D325" s="18">
        <v>41806</v>
      </c>
      <c r="E325" s="18">
        <v>41810</v>
      </c>
      <c r="F325" t="s">
        <v>50</v>
      </c>
      <c r="G325" t="s">
        <v>4798</v>
      </c>
      <c r="H325" t="s">
        <v>4799</v>
      </c>
      <c r="I325" t="s">
        <v>26</v>
      </c>
      <c r="J325" t="s">
        <v>27</v>
      </c>
      <c r="K325" t="s">
        <v>735</v>
      </c>
      <c r="L325" t="s">
        <v>88</v>
      </c>
      <c r="M325">
        <v>28110</v>
      </c>
      <c r="N325" t="s">
        <v>30</v>
      </c>
      <c r="O325" t="s">
        <v>3945</v>
      </c>
      <c r="P325" t="s">
        <v>32</v>
      </c>
      <c r="Q325" t="s">
        <v>36</v>
      </c>
      <c r="R325" t="s">
        <v>3946</v>
      </c>
      <c r="S325">
        <v>698.35200000000009</v>
      </c>
      <c r="T325">
        <v>3</v>
      </c>
      <c r="U325">
        <v>0.2</v>
      </c>
      <c r="V325">
        <v>52.376399999999961</v>
      </c>
    </row>
    <row r="326" spans="1:22" x14ac:dyDescent="0.3">
      <c r="A326">
        <v>8784</v>
      </c>
      <c r="B326" t="s">
        <v>10236</v>
      </c>
      <c r="C326">
        <v>2013</v>
      </c>
      <c r="D326" s="18">
        <v>41533</v>
      </c>
      <c r="E326" s="18">
        <v>41538</v>
      </c>
      <c r="F326" t="s">
        <v>50</v>
      </c>
      <c r="G326" t="s">
        <v>2109</v>
      </c>
      <c r="H326" t="s">
        <v>2110</v>
      </c>
      <c r="I326" t="s">
        <v>41</v>
      </c>
      <c r="J326" t="s">
        <v>27</v>
      </c>
      <c r="K326" t="s">
        <v>10237</v>
      </c>
      <c r="L326" t="s">
        <v>6260</v>
      </c>
      <c r="M326">
        <v>83301</v>
      </c>
      <c r="N326" t="s">
        <v>44</v>
      </c>
      <c r="O326" t="s">
        <v>903</v>
      </c>
      <c r="P326" t="s">
        <v>32</v>
      </c>
      <c r="Q326" t="s">
        <v>56</v>
      </c>
      <c r="R326" t="s">
        <v>904</v>
      </c>
      <c r="S326">
        <v>1128.3899999999999</v>
      </c>
      <c r="T326">
        <v>3</v>
      </c>
      <c r="U326">
        <v>0</v>
      </c>
      <c r="V326">
        <v>259.52970000000005</v>
      </c>
    </row>
    <row r="327" spans="1:22" x14ac:dyDescent="0.3">
      <c r="A327">
        <v>326</v>
      </c>
      <c r="B327" t="s">
        <v>1182</v>
      </c>
      <c r="C327">
        <v>2014</v>
      </c>
      <c r="D327" s="18">
        <v>41947</v>
      </c>
      <c r="E327" s="18">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3">
      <c r="A328">
        <v>8782</v>
      </c>
      <c r="B328" t="s">
        <v>10235</v>
      </c>
      <c r="C328">
        <v>2012</v>
      </c>
      <c r="D328" s="18">
        <v>40969</v>
      </c>
      <c r="E328" s="18">
        <v>40972</v>
      </c>
      <c r="F328" t="s">
        <v>188</v>
      </c>
      <c r="G328" t="s">
        <v>9528</v>
      </c>
      <c r="H328" t="s">
        <v>9529</v>
      </c>
      <c r="I328" t="s">
        <v>41</v>
      </c>
      <c r="J328" t="s">
        <v>27</v>
      </c>
      <c r="K328" t="s">
        <v>184</v>
      </c>
      <c r="L328" t="s">
        <v>104</v>
      </c>
      <c r="M328">
        <v>77070</v>
      </c>
      <c r="N328" t="s">
        <v>105</v>
      </c>
      <c r="O328" t="s">
        <v>3091</v>
      </c>
      <c r="P328" t="s">
        <v>32</v>
      </c>
      <c r="Q328" t="s">
        <v>33</v>
      </c>
      <c r="R328" t="s">
        <v>3092</v>
      </c>
      <c r="S328">
        <v>1227.9983999999999</v>
      </c>
      <c r="T328">
        <v>6</v>
      </c>
      <c r="U328">
        <v>0.32</v>
      </c>
      <c r="V328">
        <v>-36.117600000000152</v>
      </c>
    </row>
    <row r="329" spans="1:22" x14ac:dyDescent="0.3">
      <c r="A329">
        <v>8779</v>
      </c>
      <c r="B329" t="s">
        <v>10233</v>
      </c>
      <c r="C329">
        <v>2014</v>
      </c>
      <c r="D329" s="18">
        <v>41987</v>
      </c>
      <c r="E329" s="18">
        <v>41992</v>
      </c>
      <c r="F329" t="s">
        <v>50</v>
      </c>
      <c r="G329" t="s">
        <v>1383</v>
      </c>
      <c r="H329" t="s">
        <v>1384</v>
      </c>
      <c r="I329" t="s">
        <v>41</v>
      </c>
      <c r="J329" t="s">
        <v>27</v>
      </c>
      <c r="K329" t="s">
        <v>266</v>
      </c>
      <c r="L329" t="s">
        <v>267</v>
      </c>
      <c r="M329">
        <v>10024</v>
      </c>
      <c r="N329" t="s">
        <v>148</v>
      </c>
      <c r="O329" t="s">
        <v>2232</v>
      </c>
      <c r="P329" t="s">
        <v>32</v>
      </c>
      <c r="Q329" t="s">
        <v>33</v>
      </c>
      <c r="R329" t="s">
        <v>2233</v>
      </c>
      <c r="S329">
        <v>287.976</v>
      </c>
      <c r="T329">
        <v>3</v>
      </c>
      <c r="U329">
        <v>0.2</v>
      </c>
      <c r="V329">
        <v>7.1993999999999687</v>
      </c>
    </row>
    <row r="330" spans="1:22" x14ac:dyDescent="0.3">
      <c r="A330">
        <v>329</v>
      </c>
      <c r="B330" t="s">
        <v>1188</v>
      </c>
      <c r="C330">
        <v>2013</v>
      </c>
      <c r="D330" s="18">
        <v>41517</v>
      </c>
      <c r="E330" s="18">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
      <c r="A331">
        <v>8777</v>
      </c>
      <c r="B331" t="s">
        <v>10232</v>
      </c>
      <c r="C331">
        <v>2013</v>
      </c>
      <c r="D331" s="18">
        <v>41458</v>
      </c>
      <c r="E331" s="18">
        <v>41459</v>
      </c>
      <c r="F331" t="s">
        <v>188</v>
      </c>
      <c r="G331" t="s">
        <v>895</v>
      </c>
      <c r="H331" t="s">
        <v>896</v>
      </c>
      <c r="I331" t="s">
        <v>41</v>
      </c>
      <c r="J331" t="s">
        <v>27</v>
      </c>
      <c r="K331" t="s">
        <v>1681</v>
      </c>
      <c r="L331" t="s">
        <v>104</v>
      </c>
      <c r="M331">
        <v>77340</v>
      </c>
      <c r="N331" t="s">
        <v>105</v>
      </c>
      <c r="O331" t="s">
        <v>2580</v>
      </c>
      <c r="P331" t="s">
        <v>32</v>
      </c>
      <c r="Q331" t="s">
        <v>36</v>
      </c>
      <c r="R331" t="s">
        <v>2581</v>
      </c>
      <c r="S331">
        <v>528.42999999999995</v>
      </c>
      <c r="T331">
        <v>5</v>
      </c>
      <c r="U331">
        <v>0.3</v>
      </c>
      <c r="V331">
        <v>0</v>
      </c>
    </row>
    <row r="332" spans="1:22" x14ac:dyDescent="0.3">
      <c r="A332">
        <v>8771</v>
      </c>
      <c r="B332" t="s">
        <v>10228</v>
      </c>
      <c r="C332">
        <v>2013</v>
      </c>
      <c r="D332" s="18">
        <v>41530</v>
      </c>
      <c r="E332" s="18">
        <v>41531</v>
      </c>
      <c r="F332" t="s">
        <v>1290</v>
      </c>
      <c r="G332" t="s">
        <v>1527</v>
      </c>
      <c r="H332" t="s">
        <v>1528</v>
      </c>
      <c r="I332" t="s">
        <v>102</v>
      </c>
      <c r="J332" t="s">
        <v>27</v>
      </c>
      <c r="K332" t="s">
        <v>1473</v>
      </c>
      <c r="L332" t="s">
        <v>457</v>
      </c>
      <c r="M332">
        <v>80027</v>
      </c>
      <c r="N332" t="s">
        <v>44</v>
      </c>
      <c r="O332" t="s">
        <v>3102</v>
      </c>
      <c r="P332" t="s">
        <v>32</v>
      </c>
      <c r="Q332" t="s">
        <v>36</v>
      </c>
      <c r="R332" t="s">
        <v>3103</v>
      </c>
      <c r="S332">
        <v>83.13600000000001</v>
      </c>
      <c r="T332">
        <v>4</v>
      </c>
      <c r="U332">
        <v>0.2</v>
      </c>
      <c r="V332">
        <v>5.1960000000000015</v>
      </c>
    </row>
    <row r="333" spans="1:22" x14ac:dyDescent="0.3">
      <c r="A333">
        <v>8759</v>
      </c>
      <c r="B333" t="s">
        <v>10223</v>
      </c>
      <c r="C333">
        <v>2013</v>
      </c>
      <c r="D333" s="18">
        <v>41478</v>
      </c>
      <c r="E333" s="18">
        <v>41482</v>
      </c>
      <c r="F333" t="s">
        <v>50</v>
      </c>
      <c r="G333" t="s">
        <v>6865</v>
      </c>
      <c r="H333" t="s">
        <v>6866</v>
      </c>
      <c r="I333" t="s">
        <v>41</v>
      </c>
      <c r="J333" t="s">
        <v>27</v>
      </c>
      <c r="K333" t="s">
        <v>382</v>
      </c>
      <c r="L333" t="s">
        <v>2735</v>
      </c>
      <c r="M333">
        <v>21044</v>
      </c>
      <c r="N333" t="s">
        <v>148</v>
      </c>
      <c r="O333" t="s">
        <v>2522</v>
      </c>
      <c r="P333" t="s">
        <v>32</v>
      </c>
      <c r="Q333" t="s">
        <v>65</v>
      </c>
      <c r="R333" t="s">
        <v>2523</v>
      </c>
      <c r="S333">
        <v>27.42</v>
      </c>
      <c r="T333">
        <v>3</v>
      </c>
      <c r="U333">
        <v>0</v>
      </c>
      <c r="V333">
        <v>9.3227999999999991</v>
      </c>
    </row>
    <row r="334" spans="1:22" x14ac:dyDescent="0.3">
      <c r="A334">
        <v>8747</v>
      </c>
      <c r="B334" t="s">
        <v>10217</v>
      </c>
      <c r="C334">
        <v>2014</v>
      </c>
      <c r="D334" s="18">
        <v>41673</v>
      </c>
      <c r="E334" s="18">
        <v>41678</v>
      </c>
      <c r="F334" t="s">
        <v>50</v>
      </c>
      <c r="G334" t="s">
        <v>5724</v>
      </c>
      <c r="H334" t="s">
        <v>5725</v>
      </c>
      <c r="I334" t="s">
        <v>41</v>
      </c>
      <c r="J334" t="s">
        <v>27</v>
      </c>
      <c r="K334" t="s">
        <v>947</v>
      </c>
      <c r="L334" t="s">
        <v>43</v>
      </c>
      <c r="M334">
        <v>92105</v>
      </c>
      <c r="N334" t="s">
        <v>44</v>
      </c>
      <c r="O334" t="s">
        <v>3109</v>
      </c>
      <c r="P334" t="s">
        <v>32</v>
      </c>
      <c r="Q334" t="s">
        <v>65</v>
      </c>
      <c r="R334" t="s">
        <v>3110</v>
      </c>
      <c r="S334">
        <v>210.58</v>
      </c>
      <c r="T334">
        <v>2</v>
      </c>
      <c r="U334">
        <v>0</v>
      </c>
      <c r="V334">
        <v>12.634799999999984</v>
      </c>
    </row>
    <row r="335" spans="1:22" x14ac:dyDescent="0.3">
      <c r="A335">
        <v>8743</v>
      </c>
      <c r="B335" t="s">
        <v>10215</v>
      </c>
      <c r="C335">
        <v>2012</v>
      </c>
      <c r="D335" s="18">
        <v>41184</v>
      </c>
      <c r="E335" s="18">
        <v>41186</v>
      </c>
      <c r="F335" t="s">
        <v>188</v>
      </c>
      <c r="G335" t="s">
        <v>2002</v>
      </c>
      <c r="H335" t="s">
        <v>2003</v>
      </c>
      <c r="I335" t="s">
        <v>26</v>
      </c>
      <c r="J335" t="s">
        <v>27</v>
      </c>
      <c r="K335" t="s">
        <v>9417</v>
      </c>
      <c r="L335" t="s">
        <v>420</v>
      </c>
      <c r="M335">
        <v>97123</v>
      </c>
      <c r="N335" t="s">
        <v>44</v>
      </c>
      <c r="O335" t="s">
        <v>426</v>
      </c>
      <c r="P335" t="s">
        <v>32</v>
      </c>
      <c r="Q335" t="s">
        <v>65</v>
      </c>
      <c r="R335" t="s">
        <v>427</v>
      </c>
      <c r="S335">
        <v>11.032</v>
      </c>
      <c r="T335">
        <v>1</v>
      </c>
      <c r="U335">
        <v>0.2</v>
      </c>
      <c r="V335">
        <v>3.0338000000000003</v>
      </c>
    </row>
    <row r="336" spans="1:22" x14ac:dyDescent="0.3">
      <c r="A336">
        <v>8734</v>
      </c>
      <c r="B336" t="s">
        <v>10208</v>
      </c>
      <c r="C336">
        <v>2014</v>
      </c>
      <c r="D336" s="18">
        <v>41818</v>
      </c>
      <c r="E336" s="18">
        <v>41820</v>
      </c>
      <c r="F336" t="s">
        <v>23</v>
      </c>
      <c r="G336" t="s">
        <v>3884</v>
      </c>
      <c r="H336" t="s">
        <v>3885</v>
      </c>
      <c r="I336" t="s">
        <v>41</v>
      </c>
      <c r="J336" t="s">
        <v>27</v>
      </c>
      <c r="K336" t="s">
        <v>95</v>
      </c>
      <c r="L336" t="s">
        <v>96</v>
      </c>
      <c r="M336">
        <v>98105</v>
      </c>
      <c r="N336" t="s">
        <v>44</v>
      </c>
      <c r="O336" t="s">
        <v>1748</v>
      </c>
      <c r="P336" t="s">
        <v>32</v>
      </c>
      <c r="Q336" t="s">
        <v>65</v>
      </c>
      <c r="R336" t="s">
        <v>1749</v>
      </c>
      <c r="S336">
        <v>126.30000000000001</v>
      </c>
      <c r="T336">
        <v>3</v>
      </c>
      <c r="U336">
        <v>0</v>
      </c>
      <c r="V336">
        <v>40.415999999999997</v>
      </c>
    </row>
    <row r="337" spans="1:22" x14ac:dyDescent="0.3">
      <c r="A337">
        <v>8729</v>
      </c>
      <c r="B337" t="s">
        <v>10206</v>
      </c>
      <c r="C337">
        <v>2012</v>
      </c>
      <c r="D337" s="18">
        <v>41270</v>
      </c>
      <c r="E337" s="18">
        <v>41274</v>
      </c>
      <c r="F337" t="s">
        <v>50</v>
      </c>
      <c r="G337" t="s">
        <v>1157</v>
      </c>
      <c r="H337" t="s">
        <v>1158</v>
      </c>
      <c r="I337" t="s">
        <v>41</v>
      </c>
      <c r="J337" t="s">
        <v>27</v>
      </c>
      <c r="K337" t="s">
        <v>1185</v>
      </c>
      <c r="L337" t="s">
        <v>335</v>
      </c>
      <c r="M337">
        <v>37130</v>
      </c>
      <c r="N337" t="s">
        <v>30</v>
      </c>
      <c r="O337" t="s">
        <v>7283</v>
      </c>
      <c r="P337" t="s">
        <v>32</v>
      </c>
      <c r="Q337" t="s">
        <v>33</v>
      </c>
      <c r="R337" t="s">
        <v>7284</v>
      </c>
      <c r="S337">
        <v>131.10400000000001</v>
      </c>
      <c r="T337">
        <v>2</v>
      </c>
      <c r="U337">
        <v>0.2</v>
      </c>
      <c r="V337">
        <v>8.1939999999999955</v>
      </c>
    </row>
    <row r="338" spans="1:22" x14ac:dyDescent="0.3">
      <c r="A338">
        <v>8728</v>
      </c>
      <c r="B338" t="s">
        <v>10206</v>
      </c>
      <c r="C338">
        <v>2012</v>
      </c>
      <c r="D338" s="18">
        <v>41270</v>
      </c>
      <c r="E338" s="18">
        <v>41274</v>
      </c>
      <c r="F338" t="s">
        <v>50</v>
      </c>
      <c r="G338" t="s">
        <v>1157</v>
      </c>
      <c r="H338" t="s">
        <v>1158</v>
      </c>
      <c r="I338" t="s">
        <v>41</v>
      </c>
      <c r="J338" t="s">
        <v>27</v>
      </c>
      <c r="K338" t="s">
        <v>1185</v>
      </c>
      <c r="L338" t="s">
        <v>335</v>
      </c>
      <c r="M338">
        <v>37130</v>
      </c>
      <c r="N338" t="s">
        <v>30</v>
      </c>
      <c r="O338" t="s">
        <v>9896</v>
      </c>
      <c r="P338" t="s">
        <v>32</v>
      </c>
      <c r="Q338" t="s">
        <v>65</v>
      </c>
      <c r="R338" t="s">
        <v>9897</v>
      </c>
      <c r="S338">
        <v>53.352000000000004</v>
      </c>
      <c r="T338">
        <v>3</v>
      </c>
      <c r="U338">
        <v>0.2</v>
      </c>
      <c r="V338">
        <v>16.005600000000005</v>
      </c>
    </row>
    <row r="339" spans="1:22" x14ac:dyDescent="0.3">
      <c r="A339">
        <v>8721</v>
      </c>
      <c r="B339" t="s">
        <v>10203</v>
      </c>
      <c r="C339">
        <v>2013</v>
      </c>
      <c r="D339" s="18">
        <v>41438</v>
      </c>
      <c r="E339" s="18">
        <v>41442</v>
      </c>
      <c r="F339" t="s">
        <v>23</v>
      </c>
      <c r="G339" t="s">
        <v>5151</v>
      </c>
      <c r="H339" t="s">
        <v>5152</v>
      </c>
      <c r="I339" t="s">
        <v>102</v>
      </c>
      <c r="J339" t="s">
        <v>27</v>
      </c>
      <c r="K339" t="s">
        <v>184</v>
      </c>
      <c r="L339" t="s">
        <v>104</v>
      </c>
      <c r="M339">
        <v>77070</v>
      </c>
      <c r="N339" t="s">
        <v>105</v>
      </c>
      <c r="O339" t="s">
        <v>7267</v>
      </c>
      <c r="P339" t="s">
        <v>32</v>
      </c>
      <c r="Q339" t="s">
        <v>36</v>
      </c>
      <c r="R339" t="s">
        <v>7268</v>
      </c>
      <c r="S339">
        <v>379.37200000000001</v>
      </c>
      <c r="T339">
        <v>2</v>
      </c>
      <c r="U339">
        <v>0.3</v>
      </c>
      <c r="V339">
        <v>-119.23120000000003</v>
      </c>
    </row>
    <row r="340" spans="1:22" x14ac:dyDescent="0.3">
      <c r="A340">
        <v>339</v>
      </c>
      <c r="B340" t="s">
        <v>1220</v>
      </c>
      <c r="C340">
        <v>2011</v>
      </c>
      <c r="D340" s="18">
        <v>40736</v>
      </c>
      <c r="E340" s="18">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
      <c r="A341">
        <v>8718</v>
      </c>
      <c r="B341" t="s">
        <v>10203</v>
      </c>
      <c r="C341">
        <v>2013</v>
      </c>
      <c r="D341" s="18">
        <v>41438</v>
      </c>
      <c r="E341" s="18">
        <v>41442</v>
      </c>
      <c r="F341" t="s">
        <v>23</v>
      </c>
      <c r="G341" t="s">
        <v>5151</v>
      </c>
      <c r="H341" t="s">
        <v>5152</v>
      </c>
      <c r="I341" t="s">
        <v>102</v>
      </c>
      <c r="J341" t="s">
        <v>27</v>
      </c>
      <c r="K341" t="s">
        <v>184</v>
      </c>
      <c r="L341" t="s">
        <v>104</v>
      </c>
      <c r="M341">
        <v>77070</v>
      </c>
      <c r="N341" t="s">
        <v>105</v>
      </c>
      <c r="O341" t="s">
        <v>2722</v>
      </c>
      <c r="P341" t="s">
        <v>32</v>
      </c>
      <c r="Q341" t="s">
        <v>65</v>
      </c>
      <c r="R341" t="s">
        <v>2723</v>
      </c>
      <c r="S341">
        <v>6.9840000000000009</v>
      </c>
      <c r="T341">
        <v>2</v>
      </c>
      <c r="U341">
        <v>0.6</v>
      </c>
      <c r="V341">
        <v>-4.5396000000000019</v>
      </c>
    </row>
    <row r="342" spans="1:22" x14ac:dyDescent="0.3">
      <c r="A342">
        <v>8713</v>
      </c>
      <c r="B342" t="s">
        <v>10199</v>
      </c>
      <c r="C342">
        <v>2012</v>
      </c>
      <c r="D342" s="18">
        <v>41246</v>
      </c>
      <c r="E342" s="18">
        <v>41250</v>
      </c>
      <c r="F342" t="s">
        <v>50</v>
      </c>
      <c r="G342" t="s">
        <v>5502</v>
      </c>
      <c r="H342" t="s">
        <v>5503</v>
      </c>
      <c r="I342" t="s">
        <v>26</v>
      </c>
      <c r="J342" t="s">
        <v>27</v>
      </c>
      <c r="K342" t="s">
        <v>127</v>
      </c>
      <c r="L342" t="s">
        <v>43</v>
      </c>
      <c r="M342">
        <v>94110</v>
      </c>
      <c r="N342" t="s">
        <v>44</v>
      </c>
      <c r="O342" t="s">
        <v>5019</v>
      </c>
      <c r="P342" t="s">
        <v>32</v>
      </c>
      <c r="Q342" t="s">
        <v>33</v>
      </c>
      <c r="R342" t="s">
        <v>5537</v>
      </c>
      <c r="S342">
        <v>359.49899999999997</v>
      </c>
      <c r="T342">
        <v>3</v>
      </c>
      <c r="U342">
        <v>0.15</v>
      </c>
      <c r="V342">
        <v>-29.605799999999981</v>
      </c>
    </row>
    <row r="343" spans="1:22" x14ac:dyDescent="0.3">
      <c r="A343">
        <v>8712</v>
      </c>
      <c r="B343" t="s">
        <v>10198</v>
      </c>
      <c r="C343">
        <v>2011</v>
      </c>
      <c r="D343" s="18">
        <v>40605</v>
      </c>
      <c r="E343" s="18">
        <v>40609</v>
      </c>
      <c r="F343" t="s">
        <v>50</v>
      </c>
      <c r="G343" t="s">
        <v>3480</v>
      </c>
      <c r="H343" t="s">
        <v>3481</v>
      </c>
      <c r="I343" t="s">
        <v>26</v>
      </c>
      <c r="J343" t="s">
        <v>27</v>
      </c>
      <c r="K343" t="s">
        <v>947</v>
      </c>
      <c r="L343" t="s">
        <v>43</v>
      </c>
      <c r="M343">
        <v>92037</v>
      </c>
      <c r="N343" t="s">
        <v>44</v>
      </c>
      <c r="O343" t="s">
        <v>3804</v>
      </c>
      <c r="P343" t="s">
        <v>32</v>
      </c>
      <c r="Q343" t="s">
        <v>56</v>
      </c>
      <c r="R343" t="s">
        <v>3805</v>
      </c>
      <c r="S343">
        <v>626.35200000000009</v>
      </c>
      <c r="T343">
        <v>3</v>
      </c>
      <c r="U343">
        <v>0.2</v>
      </c>
      <c r="V343">
        <v>-23.488200000000091</v>
      </c>
    </row>
    <row r="344" spans="1:22" x14ac:dyDescent="0.3">
      <c r="A344">
        <v>8710</v>
      </c>
      <c r="B344" t="s">
        <v>10197</v>
      </c>
      <c r="C344">
        <v>2011</v>
      </c>
      <c r="D344" s="18">
        <v>40863</v>
      </c>
      <c r="E344" s="18">
        <v>40865</v>
      </c>
      <c r="F344" t="s">
        <v>188</v>
      </c>
      <c r="G344" t="s">
        <v>2109</v>
      </c>
      <c r="H344" t="s">
        <v>2110</v>
      </c>
      <c r="I344" t="s">
        <v>41</v>
      </c>
      <c r="J344" t="s">
        <v>27</v>
      </c>
      <c r="K344" t="s">
        <v>42</v>
      </c>
      <c r="L344" t="s">
        <v>43</v>
      </c>
      <c r="M344">
        <v>90008</v>
      </c>
      <c r="N344" t="s">
        <v>44</v>
      </c>
      <c r="O344" t="s">
        <v>2232</v>
      </c>
      <c r="P344" t="s">
        <v>32</v>
      </c>
      <c r="Q344" t="s">
        <v>33</v>
      </c>
      <c r="R344" t="s">
        <v>2233</v>
      </c>
      <c r="S344">
        <v>305.97449999999998</v>
      </c>
      <c r="T344">
        <v>3</v>
      </c>
      <c r="U344">
        <v>0.15</v>
      </c>
      <c r="V344">
        <v>25.197899999999969</v>
      </c>
    </row>
    <row r="345" spans="1:22" x14ac:dyDescent="0.3">
      <c r="A345">
        <v>8707</v>
      </c>
      <c r="B345" t="s">
        <v>10196</v>
      </c>
      <c r="C345">
        <v>2011</v>
      </c>
      <c r="D345" s="18">
        <v>40794</v>
      </c>
      <c r="E345" s="18">
        <v>40799</v>
      </c>
      <c r="F345" t="s">
        <v>50</v>
      </c>
      <c r="G345" t="s">
        <v>3790</v>
      </c>
      <c r="H345" t="s">
        <v>3791</v>
      </c>
      <c r="I345" t="s">
        <v>102</v>
      </c>
      <c r="J345" t="s">
        <v>27</v>
      </c>
      <c r="K345" t="s">
        <v>266</v>
      </c>
      <c r="L345" t="s">
        <v>267</v>
      </c>
      <c r="M345">
        <v>10009</v>
      </c>
      <c r="N345" t="s">
        <v>148</v>
      </c>
      <c r="O345" t="s">
        <v>3891</v>
      </c>
      <c r="P345" t="s">
        <v>32</v>
      </c>
      <c r="Q345" t="s">
        <v>36</v>
      </c>
      <c r="R345" t="s">
        <v>3892</v>
      </c>
      <c r="S345">
        <v>172.76400000000001</v>
      </c>
      <c r="T345">
        <v>2</v>
      </c>
      <c r="U345">
        <v>0.1</v>
      </c>
      <c r="V345">
        <v>13.437199999999986</v>
      </c>
    </row>
    <row r="346" spans="1:22" x14ac:dyDescent="0.3">
      <c r="A346">
        <v>8699</v>
      </c>
      <c r="B346" t="s">
        <v>10190</v>
      </c>
      <c r="C346">
        <v>2014</v>
      </c>
      <c r="D346" s="18">
        <v>41806</v>
      </c>
      <c r="E346" s="18">
        <v>41811</v>
      </c>
      <c r="F346" t="s">
        <v>50</v>
      </c>
      <c r="G346" t="s">
        <v>1143</v>
      </c>
      <c r="H346" t="s">
        <v>1144</v>
      </c>
      <c r="I346" t="s">
        <v>41</v>
      </c>
      <c r="J346" t="s">
        <v>27</v>
      </c>
      <c r="K346" t="s">
        <v>5661</v>
      </c>
      <c r="L346" t="s">
        <v>335</v>
      </c>
      <c r="M346">
        <v>37211</v>
      </c>
      <c r="N346" t="s">
        <v>30</v>
      </c>
      <c r="O346" t="s">
        <v>6562</v>
      </c>
      <c r="P346" t="s">
        <v>32</v>
      </c>
      <c r="Q346" t="s">
        <v>56</v>
      </c>
      <c r="R346" t="s">
        <v>6563</v>
      </c>
      <c r="S346">
        <v>120.96</v>
      </c>
      <c r="T346">
        <v>2</v>
      </c>
      <c r="U346">
        <v>0.4</v>
      </c>
      <c r="V346">
        <v>-28.224000000000004</v>
      </c>
    </row>
    <row r="347" spans="1:22" x14ac:dyDescent="0.3">
      <c r="A347">
        <v>8698</v>
      </c>
      <c r="B347" t="s">
        <v>10190</v>
      </c>
      <c r="C347">
        <v>2014</v>
      </c>
      <c r="D347" s="18">
        <v>41806</v>
      </c>
      <c r="E347" s="18">
        <v>41811</v>
      </c>
      <c r="F347" t="s">
        <v>50</v>
      </c>
      <c r="G347" t="s">
        <v>1143</v>
      </c>
      <c r="H347" t="s">
        <v>1144</v>
      </c>
      <c r="I347" t="s">
        <v>41</v>
      </c>
      <c r="J347" t="s">
        <v>27</v>
      </c>
      <c r="K347" t="s">
        <v>5661</v>
      </c>
      <c r="L347" t="s">
        <v>335</v>
      </c>
      <c r="M347">
        <v>37211</v>
      </c>
      <c r="N347" t="s">
        <v>30</v>
      </c>
      <c r="O347" t="s">
        <v>922</v>
      </c>
      <c r="P347" t="s">
        <v>32</v>
      </c>
      <c r="Q347" t="s">
        <v>65</v>
      </c>
      <c r="R347" t="s">
        <v>186</v>
      </c>
      <c r="S347">
        <v>31.168000000000003</v>
      </c>
      <c r="T347">
        <v>4</v>
      </c>
      <c r="U347">
        <v>0.2</v>
      </c>
      <c r="V347">
        <v>9.3504000000000005</v>
      </c>
    </row>
    <row r="348" spans="1:22" x14ac:dyDescent="0.3">
      <c r="A348">
        <v>8696</v>
      </c>
      <c r="B348" t="s">
        <v>10189</v>
      </c>
      <c r="C348">
        <v>2014</v>
      </c>
      <c r="D348" s="18">
        <v>41898</v>
      </c>
      <c r="E348" s="18">
        <v>41900</v>
      </c>
      <c r="F348" t="s">
        <v>23</v>
      </c>
      <c r="G348" t="s">
        <v>377</v>
      </c>
      <c r="H348" t="s">
        <v>378</v>
      </c>
      <c r="I348" t="s">
        <v>102</v>
      </c>
      <c r="J348" t="s">
        <v>27</v>
      </c>
      <c r="K348" t="s">
        <v>127</v>
      </c>
      <c r="L348" t="s">
        <v>43</v>
      </c>
      <c r="M348">
        <v>94109</v>
      </c>
      <c r="N348" t="s">
        <v>44</v>
      </c>
      <c r="O348" t="s">
        <v>903</v>
      </c>
      <c r="P348" t="s">
        <v>32</v>
      </c>
      <c r="Q348" t="s">
        <v>56</v>
      </c>
      <c r="R348" t="s">
        <v>904</v>
      </c>
      <c r="S348">
        <v>300.904</v>
      </c>
      <c r="T348">
        <v>1</v>
      </c>
      <c r="U348">
        <v>0.2</v>
      </c>
      <c r="V348">
        <v>11.283900000000017</v>
      </c>
    </row>
    <row r="349" spans="1:22" x14ac:dyDescent="0.3">
      <c r="A349">
        <v>8678</v>
      </c>
      <c r="B349" t="s">
        <v>10176</v>
      </c>
      <c r="C349">
        <v>2014</v>
      </c>
      <c r="D349" s="18">
        <v>41937</v>
      </c>
      <c r="E349" s="18">
        <v>41939</v>
      </c>
      <c r="F349" t="s">
        <v>188</v>
      </c>
      <c r="G349" t="s">
        <v>1189</v>
      </c>
      <c r="H349" t="s">
        <v>1190</v>
      </c>
      <c r="I349" t="s">
        <v>26</v>
      </c>
      <c r="J349" t="s">
        <v>27</v>
      </c>
      <c r="K349" t="s">
        <v>10177</v>
      </c>
      <c r="L349" t="s">
        <v>104</v>
      </c>
      <c r="M349">
        <v>76063</v>
      </c>
      <c r="N349" t="s">
        <v>105</v>
      </c>
      <c r="O349" t="s">
        <v>4455</v>
      </c>
      <c r="P349" t="s">
        <v>32</v>
      </c>
      <c r="Q349" t="s">
        <v>56</v>
      </c>
      <c r="R349" t="s">
        <v>4456</v>
      </c>
      <c r="S349">
        <v>517.40500000000009</v>
      </c>
      <c r="T349">
        <v>5</v>
      </c>
      <c r="U349">
        <v>0.3</v>
      </c>
      <c r="V349">
        <v>-81.306500000000028</v>
      </c>
    </row>
    <row r="350" spans="1:22" x14ac:dyDescent="0.3">
      <c r="A350">
        <v>8677</v>
      </c>
      <c r="B350" t="s">
        <v>10175</v>
      </c>
      <c r="C350">
        <v>2014</v>
      </c>
      <c r="D350" s="18">
        <v>41687</v>
      </c>
      <c r="E350" s="18">
        <v>41692</v>
      </c>
      <c r="F350" t="s">
        <v>50</v>
      </c>
      <c r="G350" t="s">
        <v>4869</v>
      </c>
      <c r="H350" t="s">
        <v>4870</v>
      </c>
      <c r="I350" t="s">
        <v>26</v>
      </c>
      <c r="J350" t="s">
        <v>27</v>
      </c>
      <c r="K350" t="s">
        <v>357</v>
      </c>
      <c r="L350" t="s">
        <v>211</v>
      </c>
      <c r="M350">
        <v>62521</v>
      </c>
      <c r="N350" t="s">
        <v>105</v>
      </c>
      <c r="O350" t="s">
        <v>3956</v>
      </c>
      <c r="P350" t="s">
        <v>32</v>
      </c>
      <c r="Q350" t="s">
        <v>65</v>
      </c>
      <c r="R350" t="s">
        <v>5770</v>
      </c>
      <c r="S350">
        <v>7.6920000000000002</v>
      </c>
      <c r="T350">
        <v>1</v>
      </c>
      <c r="U350">
        <v>0.6</v>
      </c>
      <c r="V350">
        <v>-3.6536999999999988</v>
      </c>
    </row>
    <row r="351" spans="1:22" x14ac:dyDescent="0.3">
      <c r="A351">
        <v>8674</v>
      </c>
      <c r="B351" t="s">
        <v>10175</v>
      </c>
      <c r="C351">
        <v>2014</v>
      </c>
      <c r="D351" s="18">
        <v>41687</v>
      </c>
      <c r="E351" s="18">
        <v>41692</v>
      </c>
      <c r="F351" t="s">
        <v>50</v>
      </c>
      <c r="G351" t="s">
        <v>4869</v>
      </c>
      <c r="H351" t="s">
        <v>4870</v>
      </c>
      <c r="I351" t="s">
        <v>26</v>
      </c>
      <c r="J351" t="s">
        <v>27</v>
      </c>
      <c r="K351" t="s">
        <v>357</v>
      </c>
      <c r="L351" t="s">
        <v>211</v>
      </c>
      <c r="M351">
        <v>62521</v>
      </c>
      <c r="N351" t="s">
        <v>105</v>
      </c>
      <c r="O351" t="s">
        <v>533</v>
      </c>
      <c r="P351" t="s">
        <v>32</v>
      </c>
      <c r="Q351" t="s">
        <v>36</v>
      </c>
      <c r="R351" t="s">
        <v>534</v>
      </c>
      <c r="S351">
        <v>600.55799999999999</v>
      </c>
      <c r="T351">
        <v>3</v>
      </c>
      <c r="U351">
        <v>0.3</v>
      </c>
      <c r="V351">
        <v>-8.5794000000000779</v>
      </c>
    </row>
    <row r="352" spans="1:22" x14ac:dyDescent="0.3">
      <c r="A352">
        <v>8671</v>
      </c>
      <c r="B352" t="s">
        <v>10174</v>
      </c>
      <c r="C352">
        <v>2011</v>
      </c>
      <c r="D352" s="18">
        <v>40904</v>
      </c>
      <c r="E352" s="18">
        <v>40909</v>
      </c>
      <c r="F352" t="s">
        <v>23</v>
      </c>
      <c r="G352" t="s">
        <v>407</v>
      </c>
      <c r="H352" t="s">
        <v>408</v>
      </c>
      <c r="I352" t="s">
        <v>26</v>
      </c>
      <c r="J352" t="s">
        <v>27</v>
      </c>
      <c r="K352" t="s">
        <v>2180</v>
      </c>
      <c r="L352" t="s">
        <v>498</v>
      </c>
      <c r="M352">
        <v>44105</v>
      </c>
      <c r="N352" t="s">
        <v>148</v>
      </c>
      <c r="O352" t="s">
        <v>7015</v>
      </c>
      <c r="P352" t="s">
        <v>32</v>
      </c>
      <c r="Q352" t="s">
        <v>65</v>
      </c>
      <c r="R352" t="s">
        <v>7016</v>
      </c>
      <c r="S352">
        <v>182.35200000000003</v>
      </c>
      <c r="T352">
        <v>3</v>
      </c>
      <c r="U352">
        <v>0.2</v>
      </c>
      <c r="V352">
        <v>-18.23520000000002</v>
      </c>
    </row>
    <row r="353" spans="1:22" x14ac:dyDescent="0.3">
      <c r="A353">
        <v>8665</v>
      </c>
      <c r="B353" t="s">
        <v>10167</v>
      </c>
      <c r="C353">
        <v>2014</v>
      </c>
      <c r="D353" s="18">
        <v>41729</v>
      </c>
      <c r="E353" s="18">
        <v>41731</v>
      </c>
      <c r="F353" t="s">
        <v>23</v>
      </c>
      <c r="G353" t="s">
        <v>2243</v>
      </c>
      <c r="H353" t="s">
        <v>2244</v>
      </c>
      <c r="I353" t="s">
        <v>26</v>
      </c>
      <c r="J353" t="s">
        <v>27</v>
      </c>
      <c r="K353" t="s">
        <v>1119</v>
      </c>
      <c r="L353" t="s">
        <v>43</v>
      </c>
      <c r="M353">
        <v>90712</v>
      </c>
      <c r="N353" t="s">
        <v>44</v>
      </c>
      <c r="O353" t="s">
        <v>4628</v>
      </c>
      <c r="P353" t="s">
        <v>32</v>
      </c>
      <c r="Q353" t="s">
        <v>65</v>
      </c>
      <c r="R353" t="s">
        <v>4629</v>
      </c>
      <c r="S353">
        <v>94.2</v>
      </c>
      <c r="T353">
        <v>5</v>
      </c>
      <c r="U353">
        <v>0</v>
      </c>
      <c r="V353">
        <v>39.564000000000007</v>
      </c>
    </row>
    <row r="354" spans="1:22" x14ac:dyDescent="0.3">
      <c r="A354">
        <v>8662</v>
      </c>
      <c r="B354" t="s">
        <v>10166</v>
      </c>
      <c r="C354">
        <v>2012</v>
      </c>
      <c r="D354" s="18">
        <v>41041</v>
      </c>
      <c r="E354" s="18">
        <v>41046</v>
      </c>
      <c r="F354" t="s">
        <v>50</v>
      </c>
      <c r="G354" t="s">
        <v>4261</v>
      </c>
      <c r="H354" t="s">
        <v>4262</v>
      </c>
      <c r="I354" t="s">
        <v>26</v>
      </c>
      <c r="J354" t="s">
        <v>27</v>
      </c>
      <c r="K354" t="s">
        <v>184</v>
      </c>
      <c r="L354" t="s">
        <v>104</v>
      </c>
      <c r="M354">
        <v>77041</v>
      </c>
      <c r="N354" t="s">
        <v>105</v>
      </c>
      <c r="O354" t="s">
        <v>7407</v>
      </c>
      <c r="P354" t="s">
        <v>32</v>
      </c>
      <c r="Q354" t="s">
        <v>65</v>
      </c>
      <c r="R354" t="s">
        <v>7408</v>
      </c>
      <c r="S354">
        <v>21.968000000000004</v>
      </c>
      <c r="T354">
        <v>4</v>
      </c>
      <c r="U354">
        <v>0.6</v>
      </c>
      <c r="V354">
        <v>-15.9268</v>
      </c>
    </row>
    <row r="355" spans="1:22" x14ac:dyDescent="0.3">
      <c r="A355">
        <v>8661</v>
      </c>
      <c r="B355" t="s">
        <v>10165</v>
      </c>
      <c r="C355">
        <v>2014</v>
      </c>
      <c r="D355" s="18">
        <v>41969</v>
      </c>
      <c r="E355" s="18">
        <v>41974</v>
      </c>
      <c r="F355" t="s">
        <v>50</v>
      </c>
      <c r="G355" t="s">
        <v>4376</v>
      </c>
      <c r="H355" t="s">
        <v>4377</v>
      </c>
      <c r="I355" t="s">
        <v>26</v>
      </c>
      <c r="J355" t="s">
        <v>27</v>
      </c>
      <c r="K355" t="s">
        <v>53</v>
      </c>
      <c r="L355" t="s">
        <v>54</v>
      </c>
      <c r="M355">
        <v>33311</v>
      </c>
      <c r="N355" t="s">
        <v>30</v>
      </c>
      <c r="O355" t="s">
        <v>4408</v>
      </c>
      <c r="P355" t="s">
        <v>32</v>
      </c>
      <c r="Q355" t="s">
        <v>33</v>
      </c>
      <c r="R355" t="s">
        <v>4409</v>
      </c>
      <c r="S355">
        <v>723.92</v>
      </c>
      <c r="T355">
        <v>5</v>
      </c>
      <c r="U355">
        <v>0.2</v>
      </c>
      <c r="V355">
        <v>-81.440999999999946</v>
      </c>
    </row>
    <row r="356" spans="1:22" x14ac:dyDescent="0.3">
      <c r="A356">
        <v>355</v>
      </c>
      <c r="B356" t="s">
        <v>1257</v>
      </c>
      <c r="C356">
        <v>2013</v>
      </c>
      <c r="D356" s="18">
        <v>41373</v>
      </c>
      <c r="E356" s="18">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3">
      <c r="A357">
        <v>8652</v>
      </c>
      <c r="B357" t="s">
        <v>10162</v>
      </c>
      <c r="C357">
        <v>2011</v>
      </c>
      <c r="D357" s="18">
        <v>40799</v>
      </c>
      <c r="E357" s="18">
        <v>40799</v>
      </c>
      <c r="F357" t="s">
        <v>1290</v>
      </c>
      <c r="G357" t="s">
        <v>2178</v>
      </c>
      <c r="H357" t="s">
        <v>2179</v>
      </c>
      <c r="I357" t="s">
        <v>26</v>
      </c>
      <c r="J357" t="s">
        <v>27</v>
      </c>
      <c r="K357" t="s">
        <v>95</v>
      </c>
      <c r="L357" t="s">
        <v>96</v>
      </c>
      <c r="M357">
        <v>98103</v>
      </c>
      <c r="N357" t="s">
        <v>44</v>
      </c>
      <c r="O357" t="s">
        <v>1134</v>
      </c>
      <c r="P357" t="s">
        <v>32</v>
      </c>
      <c r="Q357" t="s">
        <v>65</v>
      </c>
      <c r="R357" t="s">
        <v>1135</v>
      </c>
      <c r="S357">
        <v>14.190000000000001</v>
      </c>
      <c r="T357">
        <v>3</v>
      </c>
      <c r="U357">
        <v>0</v>
      </c>
      <c r="V357">
        <v>5.5341000000000014</v>
      </c>
    </row>
    <row r="358" spans="1:22" x14ac:dyDescent="0.3">
      <c r="A358">
        <v>8648</v>
      </c>
      <c r="B358" t="s">
        <v>10160</v>
      </c>
      <c r="C358">
        <v>2012</v>
      </c>
      <c r="D358" s="18">
        <v>41248</v>
      </c>
      <c r="E358" s="18">
        <v>41251</v>
      </c>
      <c r="F358" t="s">
        <v>188</v>
      </c>
      <c r="G358" t="s">
        <v>5799</v>
      </c>
      <c r="H358" t="s">
        <v>5800</v>
      </c>
      <c r="I358" t="s">
        <v>41</v>
      </c>
      <c r="J358" t="s">
        <v>27</v>
      </c>
      <c r="K358" t="s">
        <v>5661</v>
      </c>
      <c r="L358" t="s">
        <v>335</v>
      </c>
      <c r="M358">
        <v>37211</v>
      </c>
      <c r="N358" t="s">
        <v>30</v>
      </c>
      <c r="O358" t="s">
        <v>892</v>
      </c>
      <c r="P358" t="s">
        <v>32</v>
      </c>
      <c r="Q358" t="s">
        <v>36</v>
      </c>
      <c r="R358" t="s">
        <v>893</v>
      </c>
      <c r="S358">
        <v>97.424000000000007</v>
      </c>
      <c r="T358">
        <v>2</v>
      </c>
      <c r="U358">
        <v>0.2</v>
      </c>
      <c r="V358">
        <v>10.960199999999993</v>
      </c>
    </row>
    <row r="359" spans="1:22" x14ac:dyDescent="0.3">
      <c r="A359">
        <v>8647</v>
      </c>
      <c r="B359" t="s">
        <v>10159</v>
      </c>
      <c r="C359">
        <v>2013</v>
      </c>
      <c r="D359" s="18">
        <v>41604</v>
      </c>
      <c r="E359" s="18">
        <v>41608</v>
      </c>
      <c r="F359" t="s">
        <v>50</v>
      </c>
      <c r="G359" t="s">
        <v>6663</v>
      </c>
      <c r="H359" t="s">
        <v>6664</v>
      </c>
      <c r="I359" t="s">
        <v>26</v>
      </c>
      <c r="J359" t="s">
        <v>27</v>
      </c>
      <c r="K359" t="s">
        <v>42</v>
      </c>
      <c r="L359" t="s">
        <v>43</v>
      </c>
      <c r="M359">
        <v>90032</v>
      </c>
      <c r="N359" t="s">
        <v>44</v>
      </c>
      <c r="O359" t="s">
        <v>716</v>
      </c>
      <c r="P359" t="s">
        <v>32</v>
      </c>
      <c r="Q359" t="s">
        <v>36</v>
      </c>
      <c r="R359" t="s">
        <v>717</v>
      </c>
      <c r="S359">
        <v>194.35200000000003</v>
      </c>
      <c r="T359">
        <v>3</v>
      </c>
      <c r="U359">
        <v>0.2</v>
      </c>
      <c r="V359">
        <v>19.435200000000009</v>
      </c>
    </row>
    <row r="360" spans="1:22" x14ac:dyDescent="0.3">
      <c r="A360">
        <v>8646</v>
      </c>
      <c r="B360" t="s">
        <v>10158</v>
      </c>
      <c r="C360">
        <v>2012</v>
      </c>
      <c r="D360" s="18">
        <v>41221</v>
      </c>
      <c r="E360" s="18">
        <v>41228</v>
      </c>
      <c r="F360" t="s">
        <v>50</v>
      </c>
      <c r="G360" t="s">
        <v>3094</v>
      </c>
      <c r="H360" t="s">
        <v>3095</v>
      </c>
      <c r="I360" t="s">
        <v>41</v>
      </c>
      <c r="J360" t="s">
        <v>27</v>
      </c>
      <c r="K360" t="s">
        <v>1521</v>
      </c>
      <c r="L360" t="s">
        <v>88</v>
      </c>
      <c r="M360">
        <v>28540</v>
      </c>
      <c r="N360" t="s">
        <v>30</v>
      </c>
      <c r="O360" t="s">
        <v>1284</v>
      </c>
      <c r="P360" t="s">
        <v>32</v>
      </c>
      <c r="Q360" t="s">
        <v>65</v>
      </c>
      <c r="R360" t="s">
        <v>1285</v>
      </c>
      <c r="S360">
        <v>4.7119999999999997</v>
      </c>
      <c r="T360">
        <v>1</v>
      </c>
      <c r="U360">
        <v>0.2</v>
      </c>
      <c r="V360">
        <v>1.4136000000000002</v>
      </c>
    </row>
    <row r="361" spans="1:22" x14ac:dyDescent="0.3">
      <c r="A361">
        <v>8638</v>
      </c>
      <c r="B361" t="s">
        <v>10153</v>
      </c>
      <c r="C361">
        <v>2014</v>
      </c>
      <c r="D361" s="18">
        <v>41757</v>
      </c>
      <c r="E361" s="18">
        <v>41762</v>
      </c>
      <c r="F361" t="s">
        <v>50</v>
      </c>
      <c r="G361" t="s">
        <v>323</v>
      </c>
      <c r="H361" t="s">
        <v>324</v>
      </c>
      <c r="I361" t="s">
        <v>26</v>
      </c>
      <c r="J361" t="s">
        <v>27</v>
      </c>
      <c r="K361" t="s">
        <v>95</v>
      </c>
      <c r="L361" t="s">
        <v>96</v>
      </c>
      <c r="M361">
        <v>98105</v>
      </c>
      <c r="N361" t="s">
        <v>44</v>
      </c>
      <c r="O361" t="s">
        <v>298</v>
      </c>
      <c r="P361" t="s">
        <v>32</v>
      </c>
      <c r="Q361" t="s">
        <v>65</v>
      </c>
      <c r="R361" t="s">
        <v>299</v>
      </c>
      <c r="S361">
        <v>139.58000000000001</v>
      </c>
      <c r="T361">
        <v>7</v>
      </c>
      <c r="U361">
        <v>0</v>
      </c>
      <c r="V361">
        <v>39.082400000000007</v>
      </c>
    </row>
    <row r="362" spans="1:22" x14ac:dyDescent="0.3">
      <c r="A362">
        <v>8635</v>
      </c>
      <c r="B362" t="s">
        <v>10151</v>
      </c>
      <c r="C362">
        <v>2014</v>
      </c>
      <c r="D362" s="18">
        <v>41877</v>
      </c>
      <c r="E362" s="18">
        <v>41881</v>
      </c>
      <c r="F362" t="s">
        <v>50</v>
      </c>
      <c r="G362" t="s">
        <v>2304</v>
      </c>
      <c r="H362" t="s">
        <v>2305</v>
      </c>
      <c r="I362" t="s">
        <v>26</v>
      </c>
      <c r="J362" t="s">
        <v>27</v>
      </c>
      <c r="K362" t="s">
        <v>146</v>
      </c>
      <c r="L362" t="s">
        <v>147</v>
      </c>
      <c r="M362">
        <v>19140</v>
      </c>
      <c r="N362" t="s">
        <v>148</v>
      </c>
      <c r="O362" t="s">
        <v>31</v>
      </c>
      <c r="P362" t="s">
        <v>32</v>
      </c>
      <c r="Q362" t="s">
        <v>33</v>
      </c>
      <c r="R362" t="s">
        <v>34</v>
      </c>
      <c r="S362">
        <v>130.97999999999999</v>
      </c>
      <c r="T362">
        <v>2</v>
      </c>
      <c r="U362">
        <v>0.5</v>
      </c>
      <c r="V362">
        <v>-89.066399999999987</v>
      </c>
    </row>
    <row r="363" spans="1:22" x14ac:dyDescent="0.3">
      <c r="A363">
        <v>8632</v>
      </c>
      <c r="B363" t="s">
        <v>10150</v>
      </c>
      <c r="C363">
        <v>2013</v>
      </c>
      <c r="D363" s="18">
        <v>41484</v>
      </c>
      <c r="E363" s="18">
        <v>41485</v>
      </c>
      <c r="F363" t="s">
        <v>188</v>
      </c>
      <c r="G363" t="s">
        <v>1892</v>
      </c>
      <c r="H363" t="s">
        <v>1893</v>
      </c>
      <c r="I363" t="s">
        <v>26</v>
      </c>
      <c r="J363" t="s">
        <v>27</v>
      </c>
      <c r="K363" t="s">
        <v>8098</v>
      </c>
      <c r="L363" t="s">
        <v>147</v>
      </c>
      <c r="M363">
        <v>18018</v>
      </c>
      <c r="N363" t="s">
        <v>148</v>
      </c>
      <c r="O363" t="s">
        <v>2462</v>
      </c>
      <c r="P363" t="s">
        <v>32</v>
      </c>
      <c r="Q363" t="s">
        <v>33</v>
      </c>
      <c r="R363" t="s">
        <v>2463</v>
      </c>
      <c r="S363">
        <v>177.45000000000002</v>
      </c>
      <c r="T363">
        <v>5</v>
      </c>
      <c r="U363">
        <v>0.5</v>
      </c>
      <c r="V363">
        <v>-78.078000000000003</v>
      </c>
    </row>
    <row r="364" spans="1:22" x14ac:dyDescent="0.3">
      <c r="A364">
        <v>363</v>
      </c>
      <c r="B364" t="s">
        <v>1277</v>
      </c>
      <c r="C364">
        <v>2014</v>
      </c>
      <c r="D364" s="18">
        <v>41908</v>
      </c>
      <c r="E364" s="18">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8630</v>
      </c>
      <c r="B365" t="s">
        <v>10149</v>
      </c>
      <c r="C365">
        <v>2012</v>
      </c>
      <c r="D365" s="18">
        <v>41159</v>
      </c>
      <c r="E365" s="18">
        <v>41164</v>
      </c>
      <c r="F365" t="s">
        <v>50</v>
      </c>
      <c r="G365" t="s">
        <v>1149</v>
      </c>
      <c r="H365" t="s">
        <v>1150</v>
      </c>
      <c r="I365" t="s">
        <v>41</v>
      </c>
      <c r="J365" t="s">
        <v>27</v>
      </c>
      <c r="K365" t="s">
        <v>266</v>
      </c>
      <c r="L365" t="s">
        <v>267</v>
      </c>
      <c r="M365">
        <v>10011</v>
      </c>
      <c r="N365" t="s">
        <v>148</v>
      </c>
      <c r="O365" t="s">
        <v>5700</v>
      </c>
      <c r="P365" t="s">
        <v>32</v>
      </c>
      <c r="Q365" t="s">
        <v>56</v>
      </c>
      <c r="R365" t="s">
        <v>5701</v>
      </c>
      <c r="S365">
        <v>481.17599999999999</v>
      </c>
      <c r="T365">
        <v>2</v>
      </c>
      <c r="U365">
        <v>0.4</v>
      </c>
      <c r="V365">
        <v>-120.29400000000004</v>
      </c>
    </row>
    <row r="366" spans="1:22" x14ac:dyDescent="0.3">
      <c r="A366">
        <v>365</v>
      </c>
      <c r="B366" t="s">
        <v>1277</v>
      </c>
      <c r="C366">
        <v>2014</v>
      </c>
      <c r="D366" s="18">
        <v>41908</v>
      </c>
      <c r="E366" s="18">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8621</v>
      </c>
      <c r="B367" t="s">
        <v>10144</v>
      </c>
      <c r="C367">
        <v>2014</v>
      </c>
      <c r="D367" s="18">
        <v>41950</v>
      </c>
      <c r="E367" s="18">
        <v>41953</v>
      </c>
      <c r="F367" t="s">
        <v>23</v>
      </c>
      <c r="G367" t="s">
        <v>6573</v>
      </c>
      <c r="H367" t="s">
        <v>6574</v>
      </c>
      <c r="I367" t="s">
        <v>26</v>
      </c>
      <c r="J367" t="s">
        <v>27</v>
      </c>
      <c r="K367" t="s">
        <v>815</v>
      </c>
      <c r="L367" t="s">
        <v>104</v>
      </c>
      <c r="M367">
        <v>75217</v>
      </c>
      <c r="N367" t="s">
        <v>105</v>
      </c>
      <c r="O367" t="s">
        <v>2629</v>
      </c>
      <c r="P367" t="s">
        <v>32</v>
      </c>
      <c r="Q367" t="s">
        <v>65</v>
      </c>
      <c r="R367" t="s">
        <v>2630</v>
      </c>
      <c r="S367">
        <v>30.560000000000002</v>
      </c>
      <c r="T367">
        <v>5</v>
      </c>
      <c r="U367">
        <v>0.6</v>
      </c>
      <c r="V367">
        <v>-19.863999999999997</v>
      </c>
    </row>
    <row r="368" spans="1:22" x14ac:dyDescent="0.3">
      <c r="A368">
        <v>8619</v>
      </c>
      <c r="B368" t="s">
        <v>10142</v>
      </c>
      <c r="C368">
        <v>2014</v>
      </c>
      <c r="D368" s="18">
        <v>41702</v>
      </c>
      <c r="E368" s="18">
        <v>41707</v>
      </c>
      <c r="F368" t="s">
        <v>50</v>
      </c>
      <c r="G368" t="s">
        <v>3183</v>
      </c>
      <c r="H368" t="s">
        <v>3184</v>
      </c>
      <c r="I368" t="s">
        <v>41</v>
      </c>
      <c r="J368" t="s">
        <v>27</v>
      </c>
      <c r="K368" t="s">
        <v>42</v>
      </c>
      <c r="L368" t="s">
        <v>43</v>
      </c>
      <c r="M368">
        <v>90004</v>
      </c>
      <c r="N368" t="s">
        <v>44</v>
      </c>
      <c r="O368" t="s">
        <v>2803</v>
      </c>
      <c r="P368" t="s">
        <v>32</v>
      </c>
      <c r="Q368" t="s">
        <v>56</v>
      </c>
      <c r="R368" t="s">
        <v>2804</v>
      </c>
      <c r="S368">
        <v>399.67200000000003</v>
      </c>
      <c r="T368">
        <v>7</v>
      </c>
      <c r="U368">
        <v>0.2</v>
      </c>
      <c r="V368">
        <v>-14.987700000000061</v>
      </c>
    </row>
    <row r="369" spans="1:22" x14ac:dyDescent="0.3">
      <c r="A369">
        <v>8611</v>
      </c>
      <c r="B369" t="s">
        <v>10137</v>
      </c>
      <c r="C369">
        <v>2011</v>
      </c>
      <c r="D369" s="18">
        <v>40698</v>
      </c>
      <c r="E369" s="18">
        <v>40703</v>
      </c>
      <c r="F369" t="s">
        <v>50</v>
      </c>
      <c r="G369" t="s">
        <v>5183</v>
      </c>
      <c r="H369" t="s">
        <v>5184</v>
      </c>
      <c r="I369" t="s">
        <v>26</v>
      </c>
      <c r="J369" t="s">
        <v>27</v>
      </c>
      <c r="K369" t="s">
        <v>266</v>
      </c>
      <c r="L369" t="s">
        <v>267</v>
      </c>
      <c r="M369">
        <v>10035</v>
      </c>
      <c r="N369" t="s">
        <v>148</v>
      </c>
      <c r="O369" t="s">
        <v>3027</v>
      </c>
      <c r="P369" t="s">
        <v>32</v>
      </c>
      <c r="Q369" t="s">
        <v>65</v>
      </c>
      <c r="R369" t="s">
        <v>3028</v>
      </c>
      <c r="S369">
        <v>13.96</v>
      </c>
      <c r="T369">
        <v>2</v>
      </c>
      <c r="U369">
        <v>0</v>
      </c>
      <c r="V369">
        <v>6.7008000000000001</v>
      </c>
    </row>
    <row r="370" spans="1:22" x14ac:dyDescent="0.3">
      <c r="A370">
        <v>8610</v>
      </c>
      <c r="B370" t="s">
        <v>10137</v>
      </c>
      <c r="C370">
        <v>2011</v>
      </c>
      <c r="D370" s="18">
        <v>40698</v>
      </c>
      <c r="E370" s="18">
        <v>40703</v>
      </c>
      <c r="F370" t="s">
        <v>50</v>
      </c>
      <c r="G370" t="s">
        <v>5183</v>
      </c>
      <c r="H370" t="s">
        <v>5184</v>
      </c>
      <c r="I370" t="s">
        <v>26</v>
      </c>
      <c r="J370" t="s">
        <v>27</v>
      </c>
      <c r="K370" t="s">
        <v>266</v>
      </c>
      <c r="L370" t="s">
        <v>267</v>
      </c>
      <c r="M370">
        <v>10035</v>
      </c>
      <c r="N370" t="s">
        <v>148</v>
      </c>
      <c r="O370" t="s">
        <v>2281</v>
      </c>
      <c r="P370" t="s">
        <v>32</v>
      </c>
      <c r="Q370" t="s">
        <v>33</v>
      </c>
      <c r="R370" t="s">
        <v>2282</v>
      </c>
      <c r="S370">
        <v>353.56799999999998</v>
      </c>
      <c r="T370">
        <v>2</v>
      </c>
      <c r="U370">
        <v>0.2</v>
      </c>
      <c r="V370">
        <v>-44.196000000000026</v>
      </c>
    </row>
    <row r="371" spans="1:22" x14ac:dyDescent="0.3">
      <c r="A371">
        <v>370</v>
      </c>
      <c r="B371" t="s">
        <v>1289</v>
      </c>
      <c r="C371">
        <v>2013</v>
      </c>
      <c r="D371" s="18">
        <v>41569</v>
      </c>
      <c r="E371" s="18">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3">
      <c r="A372">
        <v>8608</v>
      </c>
      <c r="B372" t="s">
        <v>10137</v>
      </c>
      <c r="C372">
        <v>2011</v>
      </c>
      <c r="D372" s="18">
        <v>40698</v>
      </c>
      <c r="E372" s="18">
        <v>40703</v>
      </c>
      <c r="F372" t="s">
        <v>50</v>
      </c>
      <c r="G372" t="s">
        <v>5183</v>
      </c>
      <c r="H372" t="s">
        <v>5184</v>
      </c>
      <c r="I372" t="s">
        <v>26</v>
      </c>
      <c r="J372" t="s">
        <v>27</v>
      </c>
      <c r="K372" t="s">
        <v>266</v>
      </c>
      <c r="L372" t="s">
        <v>267</v>
      </c>
      <c r="M372">
        <v>10035</v>
      </c>
      <c r="N372" t="s">
        <v>148</v>
      </c>
      <c r="O372" t="s">
        <v>4583</v>
      </c>
      <c r="P372" t="s">
        <v>32</v>
      </c>
      <c r="Q372" t="s">
        <v>65</v>
      </c>
      <c r="R372" t="s">
        <v>4584</v>
      </c>
      <c r="S372">
        <v>56.96</v>
      </c>
      <c r="T372">
        <v>2</v>
      </c>
      <c r="U372">
        <v>0</v>
      </c>
      <c r="V372">
        <v>21.075200000000002</v>
      </c>
    </row>
    <row r="373" spans="1:22" x14ac:dyDescent="0.3">
      <c r="A373">
        <v>8593</v>
      </c>
      <c r="B373" t="s">
        <v>10128</v>
      </c>
      <c r="C373">
        <v>2014</v>
      </c>
      <c r="D373" s="18">
        <v>41753</v>
      </c>
      <c r="E373" s="18">
        <v>41756</v>
      </c>
      <c r="F373" t="s">
        <v>188</v>
      </c>
      <c r="G373" t="s">
        <v>51</v>
      </c>
      <c r="H373" t="s">
        <v>52</v>
      </c>
      <c r="I373" t="s">
        <v>26</v>
      </c>
      <c r="J373" t="s">
        <v>27</v>
      </c>
      <c r="K373" t="s">
        <v>10129</v>
      </c>
      <c r="L373" t="s">
        <v>457</v>
      </c>
      <c r="M373">
        <v>80634</v>
      </c>
      <c r="N373" t="s">
        <v>44</v>
      </c>
      <c r="O373" t="s">
        <v>8003</v>
      </c>
      <c r="P373" t="s">
        <v>32</v>
      </c>
      <c r="Q373" t="s">
        <v>65</v>
      </c>
      <c r="R373" t="s">
        <v>8004</v>
      </c>
      <c r="S373">
        <v>11.664000000000001</v>
      </c>
      <c r="T373">
        <v>3</v>
      </c>
      <c r="U373">
        <v>0.2</v>
      </c>
      <c r="V373">
        <v>3.3534000000000006</v>
      </c>
    </row>
    <row r="374" spans="1:22" x14ac:dyDescent="0.3">
      <c r="A374">
        <v>8581</v>
      </c>
      <c r="B374" t="s">
        <v>10120</v>
      </c>
      <c r="C374">
        <v>2011</v>
      </c>
      <c r="D374" s="18">
        <v>40683</v>
      </c>
      <c r="E374" s="18">
        <v>40685</v>
      </c>
      <c r="F374" t="s">
        <v>23</v>
      </c>
      <c r="G374" t="s">
        <v>4924</v>
      </c>
      <c r="H374" t="s">
        <v>4925</v>
      </c>
      <c r="I374" t="s">
        <v>41</v>
      </c>
      <c r="J374" t="s">
        <v>27</v>
      </c>
      <c r="K374" t="s">
        <v>10121</v>
      </c>
      <c r="L374" t="s">
        <v>104</v>
      </c>
      <c r="M374">
        <v>78666</v>
      </c>
      <c r="N374" t="s">
        <v>105</v>
      </c>
      <c r="O374" t="s">
        <v>8817</v>
      </c>
      <c r="P374" t="s">
        <v>32</v>
      </c>
      <c r="Q374" t="s">
        <v>65</v>
      </c>
      <c r="R374" t="s">
        <v>8818</v>
      </c>
      <c r="S374">
        <v>10.332000000000001</v>
      </c>
      <c r="T374">
        <v>3</v>
      </c>
      <c r="U374">
        <v>0.6</v>
      </c>
      <c r="V374">
        <v>-5.9408999999999992</v>
      </c>
    </row>
    <row r="375" spans="1:22" x14ac:dyDescent="0.3">
      <c r="A375">
        <v>8578</v>
      </c>
      <c r="B375" t="s">
        <v>10118</v>
      </c>
      <c r="C375">
        <v>2014</v>
      </c>
      <c r="D375" s="18">
        <v>41996</v>
      </c>
      <c r="E375" s="18">
        <v>42000</v>
      </c>
      <c r="F375" t="s">
        <v>50</v>
      </c>
      <c r="G375" t="s">
        <v>4146</v>
      </c>
      <c r="H375" t="s">
        <v>4147</v>
      </c>
      <c r="I375" t="s">
        <v>26</v>
      </c>
      <c r="J375" t="s">
        <v>27</v>
      </c>
      <c r="K375" t="s">
        <v>389</v>
      </c>
      <c r="L375" t="s">
        <v>229</v>
      </c>
      <c r="M375">
        <v>55901</v>
      </c>
      <c r="N375" t="s">
        <v>105</v>
      </c>
      <c r="O375" t="s">
        <v>1326</v>
      </c>
      <c r="P375" t="s">
        <v>32</v>
      </c>
      <c r="Q375" t="s">
        <v>56</v>
      </c>
      <c r="R375" t="s">
        <v>1327</v>
      </c>
      <c r="S375">
        <v>607.52</v>
      </c>
      <c r="T375">
        <v>2</v>
      </c>
      <c r="U375">
        <v>0</v>
      </c>
      <c r="V375">
        <v>97.203200000000038</v>
      </c>
    </row>
    <row r="376" spans="1:22" x14ac:dyDescent="0.3">
      <c r="A376">
        <v>8577</v>
      </c>
      <c r="B376" t="s">
        <v>10117</v>
      </c>
      <c r="C376">
        <v>2014</v>
      </c>
      <c r="D376" s="18">
        <v>41824</v>
      </c>
      <c r="E376" s="18">
        <v>41825</v>
      </c>
      <c r="F376" t="s">
        <v>188</v>
      </c>
      <c r="G376" t="s">
        <v>6532</v>
      </c>
      <c r="H376" t="s">
        <v>6533</v>
      </c>
      <c r="I376" t="s">
        <v>26</v>
      </c>
      <c r="J376" t="s">
        <v>27</v>
      </c>
      <c r="K376" t="s">
        <v>87</v>
      </c>
      <c r="L376" t="s">
        <v>2694</v>
      </c>
      <c r="M376">
        <v>3301</v>
      </c>
      <c r="N376" t="s">
        <v>148</v>
      </c>
      <c r="O376" t="s">
        <v>2905</v>
      </c>
      <c r="P376" t="s">
        <v>32</v>
      </c>
      <c r="Q376" t="s">
        <v>65</v>
      </c>
      <c r="R376" t="s">
        <v>2906</v>
      </c>
      <c r="S376">
        <v>102.3</v>
      </c>
      <c r="T376">
        <v>1</v>
      </c>
      <c r="U376">
        <v>0</v>
      </c>
      <c r="V376">
        <v>26.597999999999999</v>
      </c>
    </row>
    <row r="377" spans="1:22" x14ac:dyDescent="0.3">
      <c r="A377">
        <v>8565</v>
      </c>
      <c r="B377" t="s">
        <v>10107</v>
      </c>
      <c r="C377">
        <v>2014</v>
      </c>
      <c r="D377" s="18">
        <v>41760</v>
      </c>
      <c r="E377" s="18">
        <v>41764</v>
      </c>
      <c r="F377" t="s">
        <v>50</v>
      </c>
      <c r="G377" t="s">
        <v>3503</v>
      </c>
      <c r="H377" t="s">
        <v>3504</v>
      </c>
      <c r="I377" t="s">
        <v>102</v>
      </c>
      <c r="J377" t="s">
        <v>27</v>
      </c>
      <c r="K377" t="s">
        <v>10108</v>
      </c>
      <c r="L377" t="s">
        <v>54</v>
      </c>
      <c r="M377">
        <v>32771</v>
      </c>
      <c r="N377" t="s">
        <v>30</v>
      </c>
      <c r="O377" t="s">
        <v>8503</v>
      </c>
      <c r="P377" t="s">
        <v>32</v>
      </c>
      <c r="Q377" t="s">
        <v>65</v>
      </c>
      <c r="R377" t="s">
        <v>8504</v>
      </c>
      <c r="S377">
        <v>220.70400000000001</v>
      </c>
      <c r="T377">
        <v>6</v>
      </c>
      <c r="U377">
        <v>0.2</v>
      </c>
      <c r="V377">
        <v>-8.2764000000000379</v>
      </c>
    </row>
    <row r="378" spans="1:22" x14ac:dyDescent="0.3">
      <c r="A378">
        <v>8563</v>
      </c>
      <c r="B378" t="s">
        <v>10106</v>
      </c>
      <c r="C378">
        <v>2013</v>
      </c>
      <c r="D378" s="18">
        <v>41367</v>
      </c>
      <c r="E378" s="18">
        <v>41371</v>
      </c>
      <c r="F378" t="s">
        <v>23</v>
      </c>
      <c r="G378" t="s">
        <v>2092</v>
      </c>
      <c r="H378" t="s">
        <v>2093</v>
      </c>
      <c r="I378" t="s">
        <v>41</v>
      </c>
      <c r="J378" t="s">
        <v>27</v>
      </c>
      <c r="K378" t="s">
        <v>2548</v>
      </c>
      <c r="L378" t="s">
        <v>114</v>
      </c>
      <c r="M378">
        <v>53209</v>
      </c>
      <c r="N378" t="s">
        <v>105</v>
      </c>
      <c r="O378" t="s">
        <v>3945</v>
      </c>
      <c r="P378" t="s">
        <v>32</v>
      </c>
      <c r="Q378" t="s">
        <v>36</v>
      </c>
      <c r="R378" t="s">
        <v>3946</v>
      </c>
      <c r="S378">
        <v>1454.9</v>
      </c>
      <c r="T378">
        <v>5</v>
      </c>
      <c r="U378">
        <v>0</v>
      </c>
      <c r="V378">
        <v>378.274</v>
      </c>
    </row>
    <row r="379" spans="1:22" x14ac:dyDescent="0.3">
      <c r="A379">
        <v>378</v>
      </c>
      <c r="B379" t="s">
        <v>1323</v>
      </c>
      <c r="C379">
        <v>2014</v>
      </c>
      <c r="D379" s="18">
        <v>41879</v>
      </c>
      <c r="E379" s="18">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3">
      <c r="A380">
        <v>8562</v>
      </c>
      <c r="B380" t="s">
        <v>10105</v>
      </c>
      <c r="C380">
        <v>2013</v>
      </c>
      <c r="D380" s="18">
        <v>41632</v>
      </c>
      <c r="E380" s="18">
        <v>41635</v>
      </c>
      <c r="F380" t="s">
        <v>23</v>
      </c>
      <c r="G380" t="s">
        <v>1345</v>
      </c>
      <c r="H380" t="s">
        <v>1346</v>
      </c>
      <c r="I380" t="s">
        <v>41</v>
      </c>
      <c r="J380" t="s">
        <v>27</v>
      </c>
      <c r="K380" t="s">
        <v>184</v>
      </c>
      <c r="L380" t="s">
        <v>104</v>
      </c>
      <c r="M380">
        <v>77041</v>
      </c>
      <c r="N380" t="s">
        <v>105</v>
      </c>
      <c r="O380" t="s">
        <v>1555</v>
      </c>
      <c r="P380" t="s">
        <v>32</v>
      </c>
      <c r="Q380" t="s">
        <v>65</v>
      </c>
      <c r="R380" t="s">
        <v>1556</v>
      </c>
      <c r="S380">
        <v>2.3280000000000003</v>
      </c>
      <c r="T380">
        <v>2</v>
      </c>
      <c r="U380">
        <v>0.6</v>
      </c>
      <c r="V380">
        <v>-0.75660000000000016</v>
      </c>
    </row>
    <row r="381" spans="1:22" x14ac:dyDescent="0.3">
      <c r="A381">
        <v>8555</v>
      </c>
      <c r="B381" t="s">
        <v>10103</v>
      </c>
      <c r="C381">
        <v>2013</v>
      </c>
      <c r="D381" s="18">
        <v>41618</v>
      </c>
      <c r="E381" s="18">
        <v>41620</v>
      </c>
      <c r="F381" t="s">
        <v>188</v>
      </c>
      <c r="G381" t="s">
        <v>3347</v>
      </c>
      <c r="H381" t="s">
        <v>3348</v>
      </c>
      <c r="I381" t="s">
        <v>26</v>
      </c>
      <c r="J381" t="s">
        <v>27</v>
      </c>
      <c r="K381" t="s">
        <v>318</v>
      </c>
      <c r="L381" t="s">
        <v>319</v>
      </c>
      <c r="M381">
        <v>22153</v>
      </c>
      <c r="N381" t="s">
        <v>30</v>
      </c>
      <c r="O381" t="s">
        <v>3919</v>
      </c>
      <c r="P381" t="s">
        <v>32</v>
      </c>
      <c r="Q381" t="s">
        <v>56</v>
      </c>
      <c r="R381" t="s">
        <v>3920</v>
      </c>
      <c r="S381">
        <v>1056.8599999999999</v>
      </c>
      <c r="T381">
        <v>7</v>
      </c>
      <c r="U381">
        <v>0</v>
      </c>
      <c r="V381">
        <v>158.52899999999994</v>
      </c>
    </row>
    <row r="382" spans="1:22" x14ac:dyDescent="0.3">
      <c r="A382">
        <v>8550</v>
      </c>
      <c r="B382" t="s">
        <v>10099</v>
      </c>
      <c r="C382">
        <v>2012</v>
      </c>
      <c r="D382" s="18">
        <v>41163</v>
      </c>
      <c r="E382" s="18">
        <v>41164</v>
      </c>
      <c r="F382" t="s">
        <v>188</v>
      </c>
      <c r="G382" t="s">
        <v>2760</v>
      </c>
      <c r="H382" t="s">
        <v>2761</v>
      </c>
      <c r="I382" t="s">
        <v>41</v>
      </c>
      <c r="J382" t="s">
        <v>27</v>
      </c>
      <c r="K382" t="s">
        <v>456</v>
      </c>
      <c r="L382" t="s">
        <v>457</v>
      </c>
      <c r="M382">
        <v>80013</v>
      </c>
      <c r="N382" t="s">
        <v>44</v>
      </c>
      <c r="O382" t="s">
        <v>1716</v>
      </c>
      <c r="P382" t="s">
        <v>32</v>
      </c>
      <c r="Q382" t="s">
        <v>65</v>
      </c>
      <c r="R382" t="s">
        <v>1717</v>
      </c>
      <c r="S382">
        <v>24.64</v>
      </c>
      <c r="T382">
        <v>4</v>
      </c>
      <c r="U382">
        <v>0.2</v>
      </c>
      <c r="V382">
        <v>4.0039999999999978</v>
      </c>
    </row>
    <row r="383" spans="1:22" x14ac:dyDescent="0.3">
      <c r="A383">
        <v>8546</v>
      </c>
      <c r="B383" t="s">
        <v>10097</v>
      </c>
      <c r="C383">
        <v>2013</v>
      </c>
      <c r="D383" s="18">
        <v>41361</v>
      </c>
      <c r="E383" s="18">
        <v>41365</v>
      </c>
      <c r="F383" t="s">
        <v>50</v>
      </c>
      <c r="G383" t="s">
        <v>878</v>
      </c>
      <c r="H383" t="s">
        <v>879</v>
      </c>
      <c r="I383" t="s">
        <v>41</v>
      </c>
      <c r="J383" t="s">
        <v>27</v>
      </c>
      <c r="K383" t="s">
        <v>497</v>
      </c>
      <c r="L383" t="s">
        <v>1272</v>
      </c>
      <c r="M383">
        <v>31907</v>
      </c>
      <c r="N383" t="s">
        <v>30</v>
      </c>
      <c r="O383" t="s">
        <v>7111</v>
      </c>
      <c r="P383" t="s">
        <v>32</v>
      </c>
      <c r="Q383" t="s">
        <v>65</v>
      </c>
      <c r="R383" t="s">
        <v>7112</v>
      </c>
      <c r="S383">
        <v>39.92</v>
      </c>
      <c r="T383">
        <v>4</v>
      </c>
      <c r="U383">
        <v>0</v>
      </c>
      <c r="V383">
        <v>11.177600000000002</v>
      </c>
    </row>
    <row r="384" spans="1:22" x14ac:dyDescent="0.3">
      <c r="A384">
        <v>8545</v>
      </c>
      <c r="B384" t="s">
        <v>10097</v>
      </c>
      <c r="C384">
        <v>2013</v>
      </c>
      <c r="D384" s="18">
        <v>41361</v>
      </c>
      <c r="E384" s="18">
        <v>41365</v>
      </c>
      <c r="F384" t="s">
        <v>50</v>
      </c>
      <c r="G384" t="s">
        <v>878</v>
      </c>
      <c r="H384" t="s">
        <v>879</v>
      </c>
      <c r="I384" t="s">
        <v>41</v>
      </c>
      <c r="J384" t="s">
        <v>27</v>
      </c>
      <c r="K384" t="s">
        <v>497</v>
      </c>
      <c r="L384" t="s">
        <v>1272</v>
      </c>
      <c r="M384">
        <v>31907</v>
      </c>
      <c r="N384" t="s">
        <v>30</v>
      </c>
      <c r="O384" t="s">
        <v>7434</v>
      </c>
      <c r="P384" t="s">
        <v>32</v>
      </c>
      <c r="Q384" t="s">
        <v>65</v>
      </c>
      <c r="R384" t="s">
        <v>7435</v>
      </c>
      <c r="S384">
        <v>20.239999999999998</v>
      </c>
      <c r="T384">
        <v>1</v>
      </c>
      <c r="U384">
        <v>0</v>
      </c>
      <c r="V384">
        <v>8.7032000000000007</v>
      </c>
    </row>
    <row r="385" spans="1:22" x14ac:dyDescent="0.3">
      <c r="A385">
        <v>8543</v>
      </c>
      <c r="B385" t="s">
        <v>10095</v>
      </c>
      <c r="C385">
        <v>2012</v>
      </c>
      <c r="D385" s="18">
        <v>41265</v>
      </c>
      <c r="E385" s="18">
        <v>41266</v>
      </c>
      <c r="F385" t="s">
        <v>188</v>
      </c>
      <c r="G385" t="s">
        <v>3389</v>
      </c>
      <c r="H385" t="s">
        <v>3390</v>
      </c>
      <c r="I385" t="s">
        <v>41</v>
      </c>
      <c r="J385" t="s">
        <v>27</v>
      </c>
      <c r="K385" t="s">
        <v>146</v>
      </c>
      <c r="L385" t="s">
        <v>147</v>
      </c>
      <c r="M385">
        <v>19140</v>
      </c>
      <c r="N385" t="s">
        <v>148</v>
      </c>
      <c r="O385" t="s">
        <v>3375</v>
      </c>
      <c r="P385" t="s">
        <v>32</v>
      </c>
      <c r="Q385" t="s">
        <v>36</v>
      </c>
      <c r="R385" t="s">
        <v>3376</v>
      </c>
      <c r="S385">
        <v>422.62499999999994</v>
      </c>
      <c r="T385">
        <v>7</v>
      </c>
      <c r="U385">
        <v>0.3</v>
      </c>
      <c r="V385">
        <v>0</v>
      </c>
    </row>
    <row r="386" spans="1:22" x14ac:dyDescent="0.3">
      <c r="A386">
        <v>385</v>
      </c>
      <c r="B386" t="s">
        <v>1349</v>
      </c>
      <c r="C386">
        <v>2012</v>
      </c>
      <c r="D386" s="18">
        <v>41240</v>
      </c>
      <c r="E386" s="18">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
      <c r="A387">
        <v>8534</v>
      </c>
      <c r="B387" t="s">
        <v>10088</v>
      </c>
      <c r="C387">
        <v>2013</v>
      </c>
      <c r="D387" s="18">
        <v>41609</v>
      </c>
      <c r="E387" s="18">
        <v>41615</v>
      </c>
      <c r="F387" t="s">
        <v>50</v>
      </c>
      <c r="G387" t="s">
        <v>805</v>
      </c>
      <c r="H387" t="s">
        <v>806</v>
      </c>
      <c r="I387" t="s">
        <v>26</v>
      </c>
      <c r="J387" t="s">
        <v>27</v>
      </c>
      <c r="K387" t="s">
        <v>880</v>
      </c>
      <c r="L387" t="s">
        <v>238</v>
      </c>
      <c r="M387">
        <v>48227</v>
      </c>
      <c r="N387" t="s">
        <v>105</v>
      </c>
      <c r="O387" t="s">
        <v>336</v>
      </c>
      <c r="P387" t="s">
        <v>32</v>
      </c>
      <c r="Q387" t="s">
        <v>36</v>
      </c>
      <c r="R387" t="s">
        <v>337</v>
      </c>
      <c r="S387">
        <v>389.97</v>
      </c>
      <c r="T387">
        <v>3</v>
      </c>
      <c r="U387">
        <v>0</v>
      </c>
      <c r="V387">
        <v>35.097300000000004</v>
      </c>
    </row>
    <row r="388" spans="1:22" x14ac:dyDescent="0.3">
      <c r="A388">
        <v>8530</v>
      </c>
      <c r="B388" t="s">
        <v>10087</v>
      </c>
      <c r="C388">
        <v>2014</v>
      </c>
      <c r="D388" s="18">
        <v>41954</v>
      </c>
      <c r="E388" s="18">
        <v>41961</v>
      </c>
      <c r="F388" t="s">
        <v>50</v>
      </c>
      <c r="G388" t="s">
        <v>3915</v>
      </c>
      <c r="H388" t="s">
        <v>3916</v>
      </c>
      <c r="I388" t="s">
        <v>102</v>
      </c>
      <c r="J388" t="s">
        <v>27</v>
      </c>
      <c r="K388" t="s">
        <v>42</v>
      </c>
      <c r="L388" t="s">
        <v>43</v>
      </c>
      <c r="M388">
        <v>90008</v>
      </c>
      <c r="N388" t="s">
        <v>44</v>
      </c>
      <c r="O388" t="s">
        <v>5396</v>
      </c>
      <c r="P388" t="s">
        <v>32</v>
      </c>
      <c r="Q388" t="s">
        <v>36</v>
      </c>
      <c r="R388" t="s">
        <v>5397</v>
      </c>
      <c r="S388">
        <v>241.42399999999998</v>
      </c>
      <c r="T388">
        <v>2</v>
      </c>
      <c r="U388">
        <v>0.2</v>
      </c>
      <c r="V388">
        <v>-36.213599999999985</v>
      </c>
    </row>
    <row r="389" spans="1:22" x14ac:dyDescent="0.3">
      <c r="A389">
        <v>388</v>
      </c>
      <c r="B389" t="s">
        <v>1357</v>
      </c>
      <c r="C389">
        <v>2012</v>
      </c>
      <c r="D389" s="18">
        <v>41246</v>
      </c>
      <c r="E389" s="18">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
      <c r="A390">
        <v>8526</v>
      </c>
      <c r="B390" t="s">
        <v>10086</v>
      </c>
      <c r="C390">
        <v>2014</v>
      </c>
      <c r="D390" s="18">
        <v>41715</v>
      </c>
      <c r="E390" s="18">
        <v>41715</v>
      </c>
      <c r="F390" t="s">
        <v>1290</v>
      </c>
      <c r="G390" t="s">
        <v>7106</v>
      </c>
      <c r="H390" t="s">
        <v>7107</v>
      </c>
      <c r="I390" t="s">
        <v>26</v>
      </c>
      <c r="J390" t="s">
        <v>27</v>
      </c>
      <c r="K390" t="s">
        <v>497</v>
      </c>
      <c r="L390" t="s">
        <v>498</v>
      </c>
      <c r="M390">
        <v>43229</v>
      </c>
      <c r="N390" t="s">
        <v>148</v>
      </c>
      <c r="O390" t="s">
        <v>7621</v>
      </c>
      <c r="P390" t="s">
        <v>32</v>
      </c>
      <c r="Q390" t="s">
        <v>65</v>
      </c>
      <c r="R390" t="s">
        <v>7622</v>
      </c>
      <c r="S390">
        <v>51.264000000000003</v>
      </c>
      <c r="T390">
        <v>6</v>
      </c>
      <c r="U390">
        <v>0.2</v>
      </c>
      <c r="V390">
        <v>7.6895999999999933</v>
      </c>
    </row>
    <row r="391" spans="1:22" x14ac:dyDescent="0.3">
      <c r="A391">
        <v>8522</v>
      </c>
      <c r="B391" t="s">
        <v>10083</v>
      </c>
      <c r="C391">
        <v>2013</v>
      </c>
      <c r="D391" s="18">
        <v>41285</v>
      </c>
      <c r="E391" s="18">
        <v>41289</v>
      </c>
      <c r="F391" t="s">
        <v>50</v>
      </c>
      <c r="G391" t="s">
        <v>762</v>
      </c>
      <c r="H391" t="s">
        <v>763</v>
      </c>
      <c r="I391" t="s">
        <v>102</v>
      </c>
      <c r="J391" t="s">
        <v>27</v>
      </c>
      <c r="K391" t="s">
        <v>497</v>
      </c>
      <c r="L391" t="s">
        <v>498</v>
      </c>
      <c r="M391">
        <v>43229</v>
      </c>
      <c r="N391" t="s">
        <v>148</v>
      </c>
      <c r="O391" t="s">
        <v>3406</v>
      </c>
      <c r="P391" t="s">
        <v>32</v>
      </c>
      <c r="Q391" t="s">
        <v>65</v>
      </c>
      <c r="R391" t="s">
        <v>3407</v>
      </c>
      <c r="S391">
        <v>54.992000000000004</v>
      </c>
      <c r="T391">
        <v>14</v>
      </c>
      <c r="U391">
        <v>0.2</v>
      </c>
      <c r="V391">
        <v>8.9361999999999959</v>
      </c>
    </row>
    <row r="392" spans="1:22" x14ac:dyDescent="0.3">
      <c r="A392">
        <v>8521</v>
      </c>
      <c r="B392" t="s">
        <v>10082</v>
      </c>
      <c r="C392">
        <v>2014</v>
      </c>
      <c r="D392" s="18">
        <v>41978</v>
      </c>
      <c r="E392" s="18">
        <v>41984</v>
      </c>
      <c r="F392" t="s">
        <v>50</v>
      </c>
      <c r="G392" t="s">
        <v>8517</v>
      </c>
      <c r="H392" t="s">
        <v>8518</v>
      </c>
      <c r="I392" t="s">
        <v>26</v>
      </c>
      <c r="J392" t="s">
        <v>27</v>
      </c>
      <c r="K392" t="s">
        <v>4824</v>
      </c>
      <c r="L392" t="s">
        <v>788</v>
      </c>
      <c r="M392">
        <v>7501</v>
      </c>
      <c r="N392" t="s">
        <v>148</v>
      </c>
      <c r="O392" t="s">
        <v>890</v>
      </c>
      <c r="P392" t="s">
        <v>32</v>
      </c>
      <c r="Q392" t="s">
        <v>36</v>
      </c>
      <c r="R392" t="s">
        <v>891</v>
      </c>
      <c r="S392">
        <v>302.94</v>
      </c>
      <c r="T392">
        <v>3</v>
      </c>
      <c r="U392">
        <v>0</v>
      </c>
      <c r="V392">
        <v>18.176399999999973</v>
      </c>
    </row>
    <row r="393" spans="1:22" x14ac:dyDescent="0.3">
      <c r="A393">
        <v>8520</v>
      </c>
      <c r="B393" t="s">
        <v>10082</v>
      </c>
      <c r="C393">
        <v>2014</v>
      </c>
      <c r="D393" s="18">
        <v>41978</v>
      </c>
      <c r="E393" s="18">
        <v>41984</v>
      </c>
      <c r="F393" t="s">
        <v>50</v>
      </c>
      <c r="G393" t="s">
        <v>8517</v>
      </c>
      <c r="H393" t="s">
        <v>8518</v>
      </c>
      <c r="I393" t="s">
        <v>26</v>
      </c>
      <c r="J393" t="s">
        <v>27</v>
      </c>
      <c r="K393" t="s">
        <v>4824</v>
      </c>
      <c r="L393" t="s">
        <v>788</v>
      </c>
      <c r="M393">
        <v>7501</v>
      </c>
      <c r="N393" t="s">
        <v>148</v>
      </c>
      <c r="O393" t="s">
        <v>701</v>
      </c>
      <c r="P393" t="s">
        <v>32</v>
      </c>
      <c r="Q393" t="s">
        <v>36</v>
      </c>
      <c r="R393" t="s">
        <v>702</v>
      </c>
      <c r="S393">
        <v>182.22</v>
      </c>
      <c r="T393">
        <v>3</v>
      </c>
      <c r="U393">
        <v>0</v>
      </c>
      <c r="V393">
        <v>45.555000000000007</v>
      </c>
    </row>
    <row r="394" spans="1:22" x14ac:dyDescent="0.3">
      <c r="A394">
        <v>8519</v>
      </c>
      <c r="B394" t="s">
        <v>10082</v>
      </c>
      <c r="C394">
        <v>2014</v>
      </c>
      <c r="D394" s="18">
        <v>41978</v>
      </c>
      <c r="E394" s="18">
        <v>41984</v>
      </c>
      <c r="F394" t="s">
        <v>50</v>
      </c>
      <c r="G394" t="s">
        <v>8517</v>
      </c>
      <c r="H394" t="s">
        <v>8518</v>
      </c>
      <c r="I394" t="s">
        <v>26</v>
      </c>
      <c r="J394" t="s">
        <v>27</v>
      </c>
      <c r="K394" t="s">
        <v>4824</v>
      </c>
      <c r="L394" t="s">
        <v>788</v>
      </c>
      <c r="M394">
        <v>7501</v>
      </c>
      <c r="N394" t="s">
        <v>148</v>
      </c>
      <c r="O394" t="s">
        <v>9595</v>
      </c>
      <c r="P394" t="s">
        <v>32</v>
      </c>
      <c r="Q394" t="s">
        <v>65</v>
      </c>
      <c r="R394" t="s">
        <v>9596</v>
      </c>
      <c r="S394">
        <v>12.99</v>
      </c>
      <c r="T394">
        <v>1</v>
      </c>
      <c r="U394">
        <v>0</v>
      </c>
      <c r="V394">
        <v>1.5587999999999997</v>
      </c>
    </row>
    <row r="395" spans="1:22" x14ac:dyDescent="0.3">
      <c r="A395">
        <v>8518</v>
      </c>
      <c r="B395" t="s">
        <v>10081</v>
      </c>
      <c r="C395">
        <v>2014</v>
      </c>
      <c r="D395" s="18">
        <v>41795</v>
      </c>
      <c r="E395" s="18">
        <v>41798</v>
      </c>
      <c r="F395" t="s">
        <v>23</v>
      </c>
      <c r="G395" t="s">
        <v>1660</v>
      </c>
      <c r="H395" t="s">
        <v>1661</v>
      </c>
      <c r="I395" t="s">
        <v>26</v>
      </c>
      <c r="J395" t="s">
        <v>27</v>
      </c>
      <c r="K395" t="s">
        <v>5906</v>
      </c>
      <c r="L395" t="s">
        <v>104</v>
      </c>
      <c r="M395">
        <v>75034</v>
      </c>
      <c r="N395" t="s">
        <v>105</v>
      </c>
      <c r="O395" t="s">
        <v>5363</v>
      </c>
      <c r="P395" t="s">
        <v>32</v>
      </c>
      <c r="Q395" t="s">
        <v>65</v>
      </c>
      <c r="R395" t="s">
        <v>5364</v>
      </c>
      <c r="S395">
        <v>30.336000000000006</v>
      </c>
      <c r="T395">
        <v>6</v>
      </c>
      <c r="U395">
        <v>0.6</v>
      </c>
      <c r="V395">
        <v>-17.443199999999997</v>
      </c>
    </row>
    <row r="396" spans="1:22" x14ac:dyDescent="0.3">
      <c r="A396">
        <v>8513</v>
      </c>
      <c r="B396" t="s">
        <v>10077</v>
      </c>
      <c r="C396">
        <v>2013</v>
      </c>
      <c r="D396" s="18">
        <v>41307</v>
      </c>
      <c r="E396" s="18">
        <v>41313</v>
      </c>
      <c r="F396" t="s">
        <v>50</v>
      </c>
      <c r="G396" t="s">
        <v>3094</v>
      </c>
      <c r="H396" t="s">
        <v>3095</v>
      </c>
      <c r="I396" t="s">
        <v>41</v>
      </c>
      <c r="J396" t="s">
        <v>27</v>
      </c>
      <c r="K396" t="s">
        <v>184</v>
      </c>
      <c r="L396" t="s">
        <v>104</v>
      </c>
      <c r="M396">
        <v>77041</v>
      </c>
      <c r="N396" t="s">
        <v>105</v>
      </c>
      <c r="O396" t="s">
        <v>2878</v>
      </c>
      <c r="P396" t="s">
        <v>32</v>
      </c>
      <c r="Q396" t="s">
        <v>65</v>
      </c>
      <c r="R396" t="s">
        <v>2879</v>
      </c>
      <c r="S396">
        <v>73.784000000000006</v>
      </c>
      <c r="T396">
        <v>2</v>
      </c>
      <c r="U396">
        <v>0.6</v>
      </c>
      <c r="V396">
        <v>-77.473200000000006</v>
      </c>
    </row>
    <row r="397" spans="1:22" x14ac:dyDescent="0.3">
      <c r="A397">
        <v>8505</v>
      </c>
      <c r="B397" t="s">
        <v>10073</v>
      </c>
      <c r="C397">
        <v>2013</v>
      </c>
      <c r="D397" s="18">
        <v>41397</v>
      </c>
      <c r="E397" s="18">
        <v>41401</v>
      </c>
      <c r="F397" t="s">
        <v>50</v>
      </c>
      <c r="G397" t="s">
        <v>7719</v>
      </c>
      <c r="H397" t="s">
        <v>7720</v>
      </c>
      <c r="I397" t="s">
        <v>26</v>
      </c>
      <c r="J397" t="s">
        <v>27</v>
      </c>
      <c r="K397" t="s">
        <v>1614</v>
      </c>
      <c r="L397" t="s">
        <v>104</v>
      </c>
      <c r="M397">
        <v>79109</v>
      </c>
      <c r="N397" t="s">
        <v>105</v>
      </c>
      <c r="O397" t="s">
        <v>6956</v>
      </c>
      <c r="P397" t="s">
        <v>32</v>
      </c>
      <c r="Q397" t="s">
        <v>36</v>
      </c>
      <c r="R397" t="s">
        <v>6957</v>
      </c>
      <c r="S397">
        <v>366.74399999999997</v>
      </c>
      <c r="T397">
        <v>4</v>
      </c>
      <c r="U397">
        <v>0.3</v>
      </c>
      <c r="V397">
        <v>-110.02320000000003</v>
      </c>
    </row>
    <row r="398" spans="1:22" x14ac:dyDescent="0.3">
      <c r="A398">
        <v>8503</v>
      </c>
      <c r="B398" t="s">
        <v>10071</v>
      </c>
      <c r="C398">
        <v>2012</v>
      </c>
      <c r="D398" s="18">
        <v>40968</v>
      </c>
      <c r="E398" s="18">
        <v>40971</v>
      </c>
      <c r="F398" t="s">
        <v>23</v>
      </c>
      <c r="G398" t="s">
        <v>6604</v>
      </c>
      <c r="H398" t="s">
        <v>6605</v>
      </c>
      <c r="I398" t="s">
        <v>41</v>
      </c>
      <c r="J398" t="s">
        <v>27</v>
      </c>
      <c r="K398" t="s">
        <v>42</v>
      </c>
      <c r="L398" t="s">
        <v>43</v>
      </c>
      <c r="M398">
        <v>90045</v>
      </c>
      <c r="N398" t="s">
        <v>44</v>
      </c>
      <c r="O398" t="s">
        <v>1537</v>
      </c>
      <c r="P398" t="s">
        <v>32</v>
      </c>
      <c r="Q398" t="s">
        <v>36</v>
      </c>
      <c r="R398" t="s">
        <v>1538</v>
      </c>
      <c r="S398">
        <v>184.75200000000001</v>
      </c>
      <c r="T398">
        <v>3</v>
      </c>
      <c r="U398">
        <v>0.2</v>
      </c>
      <c r="V398">
        <v>-20.784600000000012</v>
      </c>
    </row>
    <row r="399" spans="1:22" x14ac:dyDescent="0.3">
      <c r="A399">
        <v>8491</v>
      </c>
      <c r="B399" t="s">
        <v>10066</v>
      </c>
      <c r="C399">
        <v>2013</v>
      </c>
      <c r="D399" s="18">
        <v>41307</v>
      </c>
      <c r="E399" s="18">
        <v>41309</v>
      </c>
      <c r="F399" t="s">
        <v>23</v>
      </c>
      <c r="G399" t="s">
        <v>2813</v>
      </c>
      <c r="H399" t="s">
        <v>2814</v>
      </c>
      <c r="I399" t="s">
        <v>26</v>
      </c>
      <c r="J399" t="s">
        <v>27</v>
      </c>
      <c r="K399" t="s">
        <v>1127</v>
      </c>
      <c r="L399" t="s">
        <v>319</v>
      </c>
      <c r="M399">
        <v>22204</v>
      </c>
      <c r="N399" t="s">
        <v>30</v>
      </c>
      <c r="O399" t="s">
        <v>6826</v>
      </c>
      <c r="P399" t="s">
        <v>32</v>
      </c>
      <c r="Q399" t="s">
        <v>65</v>
      </c>
      <c r="R399" t="s">
        <v>6827</v>
      </c>
      <c r="S399">
        <v>18.689999999999998</v>
      </c>
      <c r="T399">
        <v>7</v>
      </c>
      <c r="U399">
        <v>0</v>
      </c>
      <c r="V399">
        <v>7.1021999999999998</v>
      </c>
    </row>
    <row r="400" spans="1:22" x14ac:dyDescent="0.3">
      <c r="A400">
        <v>8485</v>
      </c>
      <c r="B400" t="s">
        <v>10062</v>
      </c>
      <c r="C400">
        <v>2014</v>
      </c>
      <c r="D400" s="18">
        <v>41907</v>
      </c>
      <c r="E400" s="18">
        <v>41907</v>
      </c>
      <c r="F400" t="s">
        <v>1290</v>
      </c>
      <c r="G400" t="s">
        <v>1459</v>
      </c>
      <c r="H400" t="s">
        <v>1460</v>
      </c>
      <c r="I400" t="s">
        <v>26</v>
      </c>
      <c r="J400" t="s">
        <v>27</v>
      </c>
      <c r="K400" t="s">
        <v>95</v>
      </c>
      <c r="L400" t="s">
        <v>96</v>
      </c>
      <c r="M400">
        <v>98115</v>
      </c>
      <c r="N400" t="s">
        <v>44</v>
      </c>
      <c r="O400" t="s">
        <v>2184</v>
      </c>
      <c r="P400" t="s">
        <v>32</v>
      </c>
      <c r="Q400" t="s">
        <v>65</v>
      </c>
      <c r="R400" t="s">
        <v>2185</v>
      </c>
      <c r="S400">
        <v>199.8</v>
      </c>
      <c r="T400">
        <v>10</v>
      </c>
      <c r="U400">
        <v>0</v>
      </c>
      <c r="V400">
        <v>71.927999999999997</v>
      </c>
    </row>
    <row r="401" spans="1:22" x14ac:dyDescent="0.3">
      <c r="A401">
        <v>400</v>
      </c>
      <c r="B401" t="s">
        <v>1407</v>
      </c>
      <c r="C401">
        <v>2013</v>
      </c>
      <c r="D401" s="18">
        <v>41526</v>
      </c>
      <c r="E401" s="18">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
      <c r="A402">
        <v>8472</v>
      </c>
      <c r="B402" t="s">
        <v>10049</v>
      </c>
      <c r="C402">
        <v>2014</v>
      </c>
      <c r="D402" s="18">
        <v>41753</v>
      </c>
      <c r="E402" s="18">
        <v>41757</v>
      </c>
      <c r="F402" t="s">
        <v>50</v>
      </c>
      <c r="G402" t="s">
        <v>424</v>
      </c>
      <c r="H402" t="s">
        <v>425</v>
      </c>
      <c r="I402" t="s">
        <v>102</v>
      </c>
      <c r="J402" t="s">
        <v>27</v>
      </c>
      <c r="K402" t="s">
        <v>5353</v>
      </c>
      <c r="L402" t="s">
        <v>335</v>
      </c>
      <c r="M402">
        <v>37042</v>
      </c>
      <c r="N402" t="s">
        <v>30</v>
      </c>
      <c r="O402" t="s">
        <v>6546</v>
      </c>
      <c r="P402" t="s">
        <v>32</v>
      </c>
      <c r="Q402" t="s">
        <v>65</v>
      </c>
      <c r="R402" t="s">
        <v>6547</v>
      </c>
      <c r="S402">
        <v>77.951999999999998</v>
      </c>
      <c r="T402">
        <v>3</v>
      </c>
      <c r="U402">
        <v>0.2</v>
      </c>
      <c r="V402">
        <v>-11.692800000000005</v>
      </c>
    </row>
    <row r="403" spans="1:22" x14ac:dyDescent="0.3">
      <c r="A403">
        <v>8470</v>
      </c>
      <c r="B403" t="s">
        <v>10049</v>
      </c>
      <c r="C403">
        <v>2014</v>
      </c>
      <c r="D403" s="18">
        <v>41753</v>
      </c>
      <c r="E403" s="18">
        <v>41757</v>
      </c>
      <c r="F403" t="s">
        <v>50</v>
      </c>
      <c r="G403" t="s">
        <v>424</v>
      </c>
      <c r="H403" t="s">
        <v>425</v>
      </c>
      <c r="I403" t="s">
        <v>102</v>
      </c>
      <c r="J403" t="s">
        <v>27</v>
      </c>
      <c r="K403" t="s">
        <v>5353</v>
      </c>
      <c r="L403" t="s">
        <v>335</v>
      </c>
      <c r="M403">
        <v>37042</v>
      </c>
      <c r="N403" t="s">
        <v>30</v>
      </c>
      <c r="O403" t="s">
        <v>1443</v>
      </c>
      <c r="P403" t="s">
        <v>32</v>
      </c>
      <c r="Q403" t="s">
        <v>33</v>
      </c>
      <c r="R403" t="s">
        <v>1444</v>
      </c>
      <c r="S403">
        <v>387.13600000000002</v>
      </c>
      <c r="T403">
        <v>4</v>
      </c>
      <c r="U403">
        <v>0.2</v>
      </c>
      <c r="V403">
        <v>-14.51760000000003</v>
      </c>
    </row>
    <row r="404" spans="1:22" x14ac:dyDescent="0.3">
      <c r="A404">
        <v>8469</v>
      </c>
      <c r="B404" t="s">
        <v>10048</v>
      </c>
      <c r="C404">
        <v>2013</v>
      </c>
      <c r="D404" s="18">
        <v>41590</v>
      </c>
      <c r="E404" s="18">
        <v>41596</v>
      </c>
      <c r="F404" t="s">
        <v>50</v>
      </c>
      <c r="G404" t="s">
        <v>1338</v>
      </c>
      <c r="H404" t="s">
        <v>1339</v>
      </c>
      <c r="I404" t="s">
        <v>41</v>
      </c>
      <c r="J404" t="s">
        <v>27</v>
      </c>
      <c r="K404" t="s">
        <v>6107</v>
      </c>
      <c r="L404" t="s">
        <v>254</v>
      </c>
      <c r="M404">
        <v>46060</v>
      </c>
      <c r="N404" t="s">
        <v>105</v>
      </c>
      <c r="O404" t="s">
        <v>5302</v>
      </c>
      <c r="P404" t="s">
        <v>32</v>
      </c>
      <c r="Q404" t="s">
        <v>56</v>
      </c>
      <c r="R404" t="s">
        <v>5303</v>
      </c>
      <c r="S404">
        <v>2678.94</v>
      </c>
      <c r="T404">
        <v>6</v>
      </c>
      <c r="U404">
        <v>0</v>
      </c>
      <c r="V404">
        <v>241.1046</v>
      </c>
    </row>
    <row r="405" spans="1:22" x14ac:dyDescent="0.3">
      <c r="A405">
        <v>8457</v>
      </c>
      <c r="B405" t="s">
        <v>10039</v>
      </c>
      <c r="C405">
        <v>2014</v>
      </c>
      <c r="D405" s="18">
        <v>41788</v>
      </c>
      <c r="E405" s="18">
        <v>41793</v>
      </c>
      <c r="F405" t="s">
        <v>23</v>
      </c>
      <c r="G405" t="s">
        <v>2171</v>
      </c>
      <c r="H405" t="s">
        <v>2172</v>
      </c>
      <c r="I405" t="s">
        <v>41</v>
      </c>
      <c r="J405" t="s">
        <v>27</v>
      </c>
      <c r="K405" t="s">
        <v>303</v>
      </c>
      <c r="L405" t="s">
        <v>211</v>
      </c>
      <c r="M405">
        <v>60653</v>
      </c>
      <c r="N405" t="s">
        <v>105</v>
      </c>
      <c r="O405" t="s">
        <v>304</v>
      </c>
      <c r="P405" t="s">
        <v>32</v>
      </c>
      <c r="Q405" t="s">
        <v>36</v>
      </c>
      <c r="R405" t="s">
        <v>552</v>
      </c>
      <c r="S405">
        <v>106.869</v>
      </c>
      <c r="T405">
        <v>3</v>
      </c>
      <c r="U405">
        <v>0.3</v>
      </c>
      <c r="V405">
        <v>-29.007299999999994</v>
      </c>
    </row>
    <row r="406" spans="1:22" x14ac:dyDescent="0.3">
      <c r="A406">
        <v>8455</v>
      </c>
      <c r="B406" t="s">
        <v>10037</v>
      </c>
      <c r="C406">
        <v>2013</v>
      </c>
      <c r="D406" s="18">
        <v>41383</v>
      </c>
      <c r="E406" s="18">
        <v>41388</v>
      </c>
      <c r="F406" t="s">
        <v>50</v>
      </c>
      <c r="G406" t="s">
        <v>8288</v>
      </c>
      <c r="H406" t="s">
        <v>8289</v>
      </c>
      <c r="I406" t="s">
        <v>41</v>
      </c>
      <c r="J406" t="s">
        <v>27</v>
      </c>
      <c r="K406" t="s">
        <v>184</v>
      </c>
      <c r="L406" t="s">
        <v>104</v>
      </c>
      <c r="M406">
        <v>77070</v>
      </c>
      <c r="N406" t="s">
        <v>105</v>
      </c>
      <c r="O406" t="s">
        <v>5143</v>
      </c>
      <c r="P406" t="s">
        <v>32</v>
      </c>
      <c r="Q406" t="s">
        <v>65</v>
      </c>
      <c r="R406" t="s">
        <v>5144</v>
      </c>
      <c r="S406">
        <v>127.88</v>
      </c>
      <c r="T406">
        <v>5</v>
      </c>
      <c r="U406">
        <v>0.6</v>
      </c>
      <c r="V406">
        <v>-67.137</v>
      </c>
    </row>
    <row r="407" spans="1:22" x14ac:dyDescent="0.3">
      <c r="A407">
        <v>8453</v>
      </c>
      <c r="B407" t="s">
        <v>10037</v>
      </c>
      <c r="C407">
        <v>2013</v>
      </c>
      <c r="D407" s="18">
        <v>41383</v>
      </c>
      <c r="E407" s="18">
        <v>41388</v>
      </c>
      <c r="F407" t="s">
        <v>50</v>
      </c>
      <c r="G407" t="s">
        <v>8288</v>
      </c>
      <c r="H407" t="s">
        <v>8289</v>
      </c>
      <c r="I407" t="s">
        <v>41</v>
      </c>
      <c r="J407" t="s">
        <v>27</v>
      </c>
      <c r="K407" t="s">
        <v>184</v>
      </c>
      <c r="L407" t="s">
        <v>104</v>
      </c>
      <c r="M407">
        <v>77070</v>
      </c>
      <c r="N407" t="s">
        <v>105</v>
      </c>
      <c r="O407" t="s">
        <v>3186</v>
      </c>
      <c r="P407" t="s">
        <v>32</v>
      </c>
      <c r="Q407" t="s">
        <v>36</v>
      </c>
      <c r="R407" t="s">
        <v>3187</v>
      </c>
      <c r="S407">
        <v>344.37199999999996</v>
      </c>
      <c r="T407">
        <v>4</v>
      </c>
      <c r="U407">
        <v>0.3</v>
      </c>
      <c r="V407">
        <v>-93.472400000000022</v>
      </c>
    </row>
    <row r="408" spans="1:22" x14ac:dyDescent="0.3">
      <c r="A408">
        <v>8449</v>
      </c>
      <c r="B408" t="s">
        <v>10035</v>
      </c>
      <c r="C408">
        <v>2014</v>
      </c>
      <c r="D408" s="18">
        <v>41936</v>
      </c>
      <c r="E408" s="18">
        <v>41937</v>
      </c>
      <c r="F408" t="s">
        <v>188</v>
      </c>
      <c r="G408" t="s">
        <v>2822</v>
      </c>
      <c r="H408" t="s">
        <v>2823</v>
      </c>
      <c r="I408" t="s">
        <v>41</v>
      </c>
      <c r="J408" t="s">
        <v>27</v>
      </c>
      <c r="K408" t="s">
        <v>7306</v>
      </c>
      <c r="L408" t="s">
        <v>1399</v>
      </c>
      <c r="M408">
        <v>2920</v>
      </c>
      <c r="N408" t="s">
        <v>148</v>
      </c>
      <c r="O408" t="s">
        <v>1326</v>
      </c>
      <c r="P408" t="s">
        <v>32</v>
      </c>
      <c r="Q408" t="s">
        <v>56</v>
      </c>
      <c r="R408" t="s">
        <v>1327</v>
      </c>
      <c r="S408">
        <v>637.89599999999996</v>
      </c>
      <c r="T408">
        <v>3</v>
      </c>
      <c r="U408">
        <v>0.3</v>
      </c>
      <c r="V408">
        <v>-127.57919999999996</v>
      </c>
    </row>
    <row r="409" spans="1:22" x14ac:dyDescent="0.3">
      <c r="A409">
        <v>8448</v>
      </c>
      <c r="B409" t="s">
        <v>10035</v>
      </c>
      <c r="C409">
        <v>2014</v>
      </c>
      <c r="D409" s="18">
        <v>41936</v>
      </c>
      <c r="E409" s="18">
        <v>41937</v>
      </c>
      <c r="F409" t="s">
        <v>188</v>
      </c>
      <c r="G409" t="s">
        <v>2822</v>
      </c>
      <c r="H409" t="s">
        <v>2823</v>
      </c>
      <c r="I409" t="s">
        <v>41</v>
      </c>
      <c r="J409" t="s">
        <v>27</v>
      </c>
      <c r="K409" t="s">
        <v>7306</v>
      </c>
      <c r="L409" t="s">
        <v>1399</v>
      </c>
      <c r="M409">
        <v>2920</v>
      </c>
      <c r="N409" t="s">
        <v>148</v>
      </c>
      <c r="O409" t="s">
        <v>9187</v>
      </c>
      <c r="P409" t="s">
        <v>32</v>
      </c>
      <c r="Q409" t="s">
        <v>65</v>
      </c>
      <c r="R409" t="s">
        <v>9188</v>
      </c>
      <c r="S409">
        <v>210.68</v>
      </c>
      <c r="T409">
        <v>2</v>
      </c>
      <c r="U409">
        <v>0</v>
      </c>
      <c r="V409">
        <v>50.563199999999995</v>
      </c>
    </row>
    <row r="410" spans="1:22" x14ac:dyDescent="0.3">
      <c r="A410">
        <v>409</v>
      </c>
      <c r="B410" t="s">
        <v>1429</v>
      </c>
      <c r="C410">
        <v>2014</v>
      </c>
      <c r="D410" s="18">
        <v>41982</v>
      </c>
      <c r="E410" s="18">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
      <c r="A411">
        <v>8447</v>
      </c>
      <c r="B411" t="s">
        <v>10035</v>
      </c>
      <c r="C411">
        <v>2014</v>
      </c>
      <c r="D411" s="18">
        <v>41936</v>
      </c>
      <c r="E411" s="18">
        <v>41937</v>
      </c>
      <c r="F411" t="s">
        <v>188</v>
      </c>
      <c r="G411" t="s">
        <v>2822</v>
      </c>
      <c r="H411" t="s">
        <v>2823</v>
      </c>
      <c r="I411" t="s">
        <v>41</v>
      </c>
      <c r="J411" t="s">
        <v>27</v>
      </c>
      <c r="K411" t="s">
        <v>7306</v>
      </c>
      <c r="L411" t="s">
        <v>1399</v>
      </c>
      <c r="M411">
        <v>2920</v>
      </c>
      <c r="N411" t="s">
        <v>148</v>
      </c>
      <c r="O411" t="s">
        <v>6135</v>
      </c>
      <c r="P411" t="s">
        <v>32</v>
      </c>
      <c r="Q411" t="s">
        <v>65</v>
      </c>
      <c r="R411" t="s">
        <v>6136</v>
      </c>
      <c r="S411">
        <v>35</v>
      </c>
      <c r="T411">
        <v>4</v>
      </c>
      <c r="U411">
        <v>0</v>
      </c>
      <c r="V411">
        <v>14.700000000000003</v>
      </c>
    </row>
    <row r="412" spans="1:22" x14ac:dyDescent="0.3">
      <c r="A412">
        <v>8446</v>
      </c>
      <c r="B412" t="s">
        <v>10035</v>
      </c>
      <c r="C412">
        <v>2014</v>
      </c>
      <c r="D412" s="18">
        <v>41936</v>
      </c>
      <c r="E412" s="18">
        <v>41937</v>
      </c>
      <c r="F412" t="s">
        <v>188</v>
      </c>
      <c r="G412" t="s">
        <v>2822</v>
      </c>
      <c r="H412" t="s">
        <v>2823</v>
      </c>
      <c r="I412" t="s">
        <v>41</v>
      </c>
      <c r="J412" t="s">
        <v>27</v>
      </c>
      <c r="K412" t="s">
        <v>7306</v>
      </c>
      <c r="L412" t="s">
        <v>1399</v>
      </c>
      <c r="M412">
        <v>2920</v>
      </c>
      <c r="N412" t="s">
        <v>148</v>
      </c>
      <c r="O412" t="s">
        <v>3822</v>
      </c>
      <c r="P412" t="s">
        <v>32</v>
      </c>
      <c r="Q412" t="s">
        <v>56</v>
      </c>
      <c r="R412" t="s">
        <v>3274</v>
      </c>
      <c r="S412">
        <v>240.744</v>
      </c>
      <c r="T412">
        <v>4</v>
      </c>
      <c r="U412">
        <v>0.3</v>
      </c>
      <c r="V412">
        <v>-13.756799999999984</v>
      </c>
    </row>
    <row r="413" spans="1:22" x14ac:dyDescent="0.3">
      <c r="A413">
        <v>8435</v>
      </c>
      <c r="B413" t="s">
        <v>10027</v>
      </c>
      <c r="C413">
        <v>2011</v>
      </c>
      <c r="D413" s="18">
        <v>40800</v>
      </c>
      <c r="E413" s="18">
        <v>40804</v>
      </c>
      <c r="F413" t="s">
        <v>23</v>
      </c>
      <c r="G413" t="s">
        <v>5377</v>
      </c>
      <c r="H413" t="s">
        <v>5378</v>
      </c>
      <c r="I413" t="s">
        <v>41</v>
      </c>
      <c r="J413" t="s">
        <v>27</v>
      </c>
      <c r="K413" t="s">
        <v>5970</v>
      </c>
      <c r="L413" t="s">
        <v>104</v>
      </c>
      <c r="M413">
        <v>78415</v>
      </c>
      <c r="N413" t="s">
        <v>105</v>
      </c>
      <c r="O413" t="s">
        <v>6191</v>
      </c>
      <c r="P413" t="s">
        <v>32</v>
      </c>
      <c r="Q413" t="s">
        <v>65</v>
      </c>
      <c r="R413" t="s">
        <v>6192</v>
      </c>
      <c r="S413">
        <v>9.9600000000000009</v>
      </c>
      <c r="T413">
        <v>5</v>
      </c>
      <c r="U413">
        <v>0.6</v>
      </c>
      <c r="V413">
        <v>-6.7230000000000008</v>
      </c>
    </row>
    <row r="414" spans="1:22" x14ac:dyDescent="0.3">
      <c r="A414">
        <v>413</v>
      </c>
      <c r="B414" t="s">
        <v>1429</v>
      </c>
      <c r="C414">
        <v>2014</v>
      </c>
      <c r="D414" s="18">
        <v>41982</v>
      </c>
      <c r="E414" s="18">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s="18">
        <v>41982</v>
      </c>
      <c r="E415" s="18">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
      <c r="A416">
        <v>8432</v>
      </c>
      <c r="B416" t="s">
        <v>10026</v>
      </c>
      <c r="C416">
        <v>2014</v>
      </c>
      <c r="D416" s="18">
        <v>41952</v>
      </c>
      <c r="E416" s="18">
        <v>41957</v>
      </c>
      <c r="F416" t="s">
        <v>50</v>
      </c>
      <c r="G416" t="s">
        <v>5715</v>
      </c>
      <c r="H416" t="s">
        <v>5716</v>
      </c>
      <c r="I416" t="s">
        <v>41</v>
      </c>
      <c r="J416" t="s">
        <v>27</v>
      </c>
      <c r="K416" t="s">
        <v>4492</v>
      </c>
      <c r="L416" t="s">
        <v>2735</v>
      </c>
      <c r="M416">
        <v>21215</v>
      </c>
      <c r="N416" t="s">
        <v>148</v>
      </c>
      <c r="O416" t="s">
        <v>3507</v>
      </c>
      <c r="P416" t="s">
        <v>32</v>
      </c>
      <c r="Q416" t="s">
        <v>65</v>
      </c>
      <c r="R416" t="s">
        <v>3508</v>
      </c>
      <c r="S416">
        <v>274.20000000000005</v>
      </c>
      <c r="T416">
        <v>10</v>
      </c>
      <c r="U416">
        <v>0</v>
      </c>
      <c r="V416">
        <v>112.422</v>
      </c>
    </row>
    <row r="417" spans="1:22" x14ac:dyDescent="0.3">
      <c r="A417">
        <v>416</v>
      </c>
      <c r="B417" t="s">
        <v>1447</v>
      </c>
      <c r="C417">
        <v>2014</v>
      </c>
      <c r="D417" s="18">
        <v>41947</v>
      </c>
      <c r="E417" s="18">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3">
      <c r="A418">
        <v>8430</v>
      </c>
      <c r="B418" t="s">
        <v>10024</v>
      </c>
      <c r="C418">
        <v>2013</v>
      </c>
      <c r="D418" s="18">
        <v>41628</v>
      </c>
      <c r="E418" s="18">
        <v>41630</v>
      </c>
      <c r="F418" t="s">
        <v>23</v>
      </c>
      <c r="G418" t="s">
        <v>486</v>
      </c>
      <c r="H418" t="s">
        <v>487</v>
      </c>
      <c r="I418" t="s">
        <v>26</v>
      </c>
      <c r="J418" t="s">
        <v>27</v>
      </c>
      <c r="K418" t="s">
        <v>4771</v>
      </c>
      <c r="L418" t="s">
        <v>147</v>
      </c>
      <c r="M418">
        <v>19601</v>
      </c>
      <c r="N418" t="s">
        <v>148</v>
      </c>
      <c r="O418" t="s">
        <v>7015</v>
      </c>
      <c r="P418" t="s">
        <v>32</v>
      </c>
      <c r="Q418" t="s">
        <v>65</v>
      </c>
      <c r="R418" t="s">
        <v>7016</v>
      </c>
      <c r="S418">
        <v>303.92</v>
      </c>
      <c r="T418">
        <v>5</v>
      </c>
      <c r="U418">
        <v>0.2</v>
      </c>
      <c r="V418">
        <v>-30.392000000000024</v>
      </c>
    </row>
    <row r="419" spans="1:22" x14ac:dyDescent="0.3">
      <c r="A419">
        <v>418</v>
      </c>
      <c r="B419" t="s">
        <v>1458</v>
      </c>
      <c r="C419">
        <v>2013</v>
      </c>
      <c r="D419" s="18">
        <v>41379</v>
      </c>
      <c r="E419" s="18">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
      <c r="A420">
        <v>8425</v>
      </c>
      <c r="B420" t="s">
        <v>10019</v>
      </c>
      <c r="C420">
        <v>2014</v>
      </c>
      <c r="D420" s="18">
        <v>41925</v>
      </c>
      <c r="E420" s="18">
        <v>41929</v>
      </c>
      <c r="F420" t="s">
        <v>50</v>
      </c>
      <c r="G420" t="s">
        <v>646</v>
      </c>
      <c r="H420" t="s">
        <v>647</v>
      </c>
      <c r="I420" t="s">
        <v>26</v>
      </c>
      <c r="J420" t="s">
        <v>27</v>
      </c>
      <c r="K420" t="s">
        <v>1119</v>
      </c>
      <c r="L420" t="s">
        <v>788</v>
      </c>
      <c r="M420">
        <v>8701</v>
      </c>
      <c r="N420" t="s">
        <v>148</v>
      </c>
      <c r="O420" t="s">
        <v>5779</v>
      </c>
      <c r="P420" t="s">
        <v>32</v>
      </c>
      <c r="Q420" t="s">
        <v>33</v>
      </c>
      <c r="R420" t="s">
        <v>5780</v>
      </c>
      <c r="S420">
        <v>2154.9</v>
      </c>
      <c r="T420">
        <v>5</v>
      </c>
      <c r="U420">
        <v>0</v>
      </c>
      <c r="V420">
        <v>129.29399999999987</v>
      </c>
    </row>
    <row r="421" spans="1:22" x14ac:dyDescent="0.3">
      <c r="A421">
        <v>8424</v>
      </c>
      <c r="B421" t="s">
        <v>10019</v>
      </c>
      <c r="C421">
        <v>2014</v>
      </c>
      <c r="D421" s="18">
        <v>41925</v>
      </c>
      <c r="E421" s="18">
        <v>41929</v>
      </c>
      <c r="F421" t="s">
        <v>50</v>
      </c>
      <c r="G421" t="s">
        <v>646</v>
      </c>
      <c r="H421" t="s">
        <v>647</v>
      </c>
      <c r="I421" t="s">
        <v>26</v>
      </c>
      <c r="J421" t="s">
        <v>27</v>
      </c>
      <c r="K421" t="s">
        <v>1119</v>
      </c>
      <c r="L421" t="s">
        <v>788</v>
      </c>
      <c r="M421">
        <v>8701</v>
      </c>
      <c r="N421" t="s">
        <v>148</v>
      </c>
      <c r="O421" t="s">
        <v>7434</v>
      </c>
      <c r="P421" t="s">
        <v>32</v>
      </c>
      <c r="Q421" t="s">
        <v>65</v>
      </c>
      <c r="R421" t="s">
        <v>7435</v>
      </c>
      <c r="S421">
        <v>40.479999999999997</v>
      </c>
      <c r="T421">
        <v>2</v>
      </c>
      <c r="U421">
        <v>0</v>
      </c>
      <c r="V421">
        <v>17.406400000000001</v>
      </c>
    </row>
    <row r="422" spans="1:22" x14ac:dyDescent="0.3">
      <c r="A422">
        <v>8419</v>
      </c>
      <c r="B422" t="s">
        <v>10018</v>
      </c>
      <c r="C422">
        <v>2014</v>
      </c>
      <c r="D422" s="18">
        <v>41769</v>
      </c>
      <c r="E422" s="18">
        <v>41771</v>
      </c>
      <c r="F422" t="s">
        <v>188</v>
      </c>
      <c r="G422" t="s">
        <v>6479</v>
      </c>
      <c r="H422" t="s">
        <v>6480</v>
      </c>
      <c r="I422" t="s">
        <v>102</v>
      </c>
      <c r="J422" t="s">
        <v>27</v>
      </c>
      <c r="K422" t="s">
        <v>95</v>
      </c>
      <c r="L422" t="s">
        <v>96</v>
      </c>
      <c r="M422">
        <v>98105</v>
      </c>
      <c r="N422" t="s">
        <v>44</v>
      </c>
      <c r="O422" t="s">
        <v>2880</v>
      </c>
      <c r="P422" t="s">
        <v>32</v>
      </c>
      <c r="Q422" t="s">
        <v>56</v>
      </c>
      <c r="R422" t="s">
        <v>2881</v>
      </c>
      <c r="S422">
        <v>286.85000000000002</v>
      </c>
      <c r="T422">
        <v>1</v>
      </c>
      <c r="U422">
        <v>0</v>
      </c>
      <c r="V422">
        <v>63.106999999999999</v>
      </c>
    </row>
    <row r="423" spans="1:22" x14ac:dyDescent="0.3">
      <c r="A423">
        <v>8413</v>
      </c>
      <c r="B423" t="s">
        <v>10015</v>
      </c>
      <c r="C423">
        <v>2014</v>
      </c>
      <c r="D423" s="18">
        <v>41709</v>
      </c>
      <c r="E423" s="18">
        <v>41713</v>
      </c>
      <c r="F423" t="s">
        <v>50</v>
      </c>
      <c r="G423" t="s">
        <v>1704</v>
      </c>
      <c r="H423" t="s">
        <v>1705</v>
      </c>
      <c r="I423" t="s">
        <v>26</v>
      </c>
      <c r="J423" t="s">
        <v>27</v>
      </c>
      <c r="K423" t="s">
        <v>815</v>
      </c>
      <c r="L423" t="s">
        <v>104</v>
      </c>
      <c r="M423">
        <v>75217</v>
      </c>
      <c r="N423" t="s">
        <v>105</v>
      </c>
      <c r="O423" t="s">
        <v>2346</v>
      </c>
      <c r="P423" t="s">
        <v>32</v>
      </c>
      <c r="Q423" t="s">
        <v>56</v>
      </c>
      <c r="R423" t="s">
        <v>2347</v>
      </c>
      <c r="S423">
        <v>933.40800000000002</v>
      </c>
      <c r="T423">
        <v>4</v>
      </c>
      <c r="U423">
        <v>0.3</v>
      </c>
      <c r="V423">
        <v>-173.34719999999999</v>
      </c>
    </row>
    <row r="424" spans="1:22" x14ac:dyDescent="0.3">
      <c r="A424">
        <v>423</v>
      </c>
      <c r="B424" t="s">
        <v>1476</v>
      </c>
      <c r="C424">
        <v>2014</v>
      </c>
      <c r="D424" s="18">
        <v>41932</v>
      </c>
      <c r="E424" s="18">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3">
      <c r="A425">
        <v>8411</v>
      </c>
      <c r="B425" t="s">
        <v>10013</v>
      </c>
      <c r="C425">
        <v>2013</v>
      </c>
      <c r="D425" s="18">
        <v>41594</v>
      </c>
      <c r="E425" s="18">
        <v>41594</v>
      </c>
      <c r="F425" t="s">
        <v>1290</v>
      </c>
      <c r="G425" t="s">
        <v>226</v>
      </c>
      <c r="H425" t="s">
        <v>227</v>
      </c>
      <c r="I425" t="s">
        <v>41</v>
      </c>
      <c r="J425" t="s">
        <v>27</v>
      </c>
      <c r="K425" t="s">
        <v>2221</v>
      </c>
      <c r="L425" t="s">
        <v>88</v>
      </c>
      <c r="M425">
        <v>27217</v>
      </c>
      <c r="N425" t="s">
        <v>30</v>
      </c>
      <c r="O425" t="s">
        <v>510</v>
      </c>
      <c r="P425" t="s">
        <v>32</v>
      </c>
      <c r="Q425" t="s">
        <v>56</v>
      </c>
      <c r="R425" t="s">
        <v>511</v>
      </c>
      <c r="S425">
        <v>630.024</v>
      </c>
      <c r="T425">
        <v>4</v>
      </c>
      <c r="U425">
        <v>0.4</v>
      </c>
      <c r="V425">
        <v>-199.50760000000008</v>
      </c>
    </row>
    <row r="426" spans="1:22" x14ac:dyDescent="0.3">
      <c r="A426">
        <v>425</v>
      </c>
      <c r="B426" t="s">
        <v>1484</v>
      </c>
      <c r="C426">
        <v>2014</v>
      </c>
      <c r="D426" s="18">
        <v>41873</v>
      </c>
      <c r="E426" s="18">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8">
        <v>41967</v>
      </c>
      <c r="E427" s="18">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8407</v>
      </c>
      <c r="B428" t="s">
        <v>10011</v>
      </c>
      <c r="C428">
        <v>2014</v>
      </c>
      <c r="D428" s="18">
        <v>41829</v>
      </c>
      <c r="E428" s="18">
        <v>41833</v>
      </c>
      <c r="F428" t="s">
        <v>50</v>
      </c>
      <c r="G428" t="s">
        <v>9874</v>
      </c>
      <c r="H428" t="s">
        <v>9875</v>
      </c>
      <c r="I428" t="s">
        <v>41</v>
      </c>
      <c r="J428" t="s">
        <v>27</v>
      </c>
      <c r="K428" t="s">
        <v>606</v>
      </c>
      <c r="L428" t="s">
        <v>245</v>
      </c>
      <c r="M428">
        <v>19711</v>
      </c>
      <c r="N428" t="s">
        <v>148</v>
      </c>
      <c r="O428" t="s">
        <v>9113</v>
      </c>
      <c r="P428" t="s">
        <v>32</v>
      </c>
      <c r="Q428" t="s">
        <v>65</v>
      </c>
      <c r="R428" t="s">
        <v>9114</v>
      </c>
      <c r="S428">
        <v>39.979999999999997</v>
      </c>
      <c r="T428">
        <v>2</v>
      </c>
      <c r="U428">
        <v>0</v>
      </c>
      <c r="V428">
        <v>9.1953999999999994</v>
      </c>
    </row>
    <row r="429" spans="1:22" x14ac:dyDescent="0.3">
      <c r="A429">
        <v>8405</v>
      </c>
      <c r="B429" t="s">
        <v>10011</v>
      </c>
      <c r="C429">
        <v>2014</v>
      </c>
      <c r="D429" s="18">
        <v>41829</v>
      </c>
      <c r="E429" s="18">
        <v>41833</v>
      </c>
      <c r="F429" t="s">
        <v>50</v>
      </c>
      <c r="G429" t="s">
        <v>9874</v>
      </c>
      <c r="H429" t="s">
        <v>9875</v>
      </c>
      <c r="I429" t="s">
        <v>41</v>
      </c>
      <c r="J429" t="s">
        <v>27</v>
      </c>
      <c r="K429" t="s">
        <v>606</v>
      </c>
      <c r="L429" t="s">
        <v>245</v>
      </c>
      <c r="M429">
        <v>19711</v>
      </c>
      <c r="N429" t="s">
        <v>148</v>
      </c>
      <c r="O429" t="s">
        <v>6261</v>
      </c>
      <c r="P429" t="s">
        <v>32</v>
      </c>
      <c r="Q429" t="s">
        <v>65</v>
      </c>
      <c r="R429" t="s">
        <v>6262</v>
      </c>
      <c r="S429">
        <v>83.92</v>
      </c>
      <c r="T429">
        <v>4</v>
      </c>
      <c r="U429">
        <v>0</v>
      </c>
      <c r="V429">
        <v>5.8743999999999943</v>
      </c>
    </row>
    <row r="430" spans="1:22" x14ac:dyDescent="0.3">
      <c r="A430">
        <v>8402</v>
      </c>
      <c r="B430" t="s">
        <v>10009</v>
      </c>
      <c r="C430">
        <v>2012</v>
      </c>
      <c r="D430" s="18">
        <v>41248</v>
      </c>
      <c r="E430" s="18">
        <v>41252</v>
      </c>
      <c r="F430" t="s">
        <v>23</v>
      </c>
      <c r="G430" t="s">
        <v>5666</v>
      </c>
      <c r="H430" t="s">
        <v>5667</v>
      </c>
      <c r="I430" t="s">
        <v>26</v>
      </c>
      <c r="J430" t="s">
        <v>27</v>
      </c>
      <c r="K430" t="s">
        <v>266</v>
      </c>
      <c r="L430" t="s">
        <v>267</v>
      </c>
      <c r="M430">
        <v>10009</v>
      </c>
      <c r="N430" t="s">
        <v>148</v>
      </c>
      <c r="O430" t="s">
        <v>6595</v>
      </c>
      <c r="P430" t="s">
        <v>32</v>
      </c>
      <c r="Q430" t="s">
        <v>36</v>
      </c>
      <c r="R430" t="s">
        <v>6596</v>
      </c>
      <c r="S430">
        <v>164.64599999999999</v>
      </c>
      <c r="T430">
        <v>3</v>
      </c>
      <c r="U430">
        <v>0.1</v>
      </c>
      <c r="V430">
        <v>12.805799999999994</v>
      </c>
    </row>
    <row r="431" spans="1:22" x14ac:dyDescent="0.3">
      <c r="A431">
        <v>8399</v>
      </c>
      <c r="B431" t="s">
        <v>10007</v>
      </c>
      <c r="C431">
        <v>2014</v>
      </c>
      <c r="D431" s="18">
        <v>41946</v>
      </c>
      <c r="E431" s="18">
        <v>41951</v>
      </c>
      <c r="F431" t="s">
        <v>23</v>
      </c>
      <c r="G431" t="s">
        <v>6212</v>
      </c>
      <c r="H431" t="s">
        <v>6213</v>
      </c>
      <c r="I431" t="s">
        <v>102</v>
      </c>
      <c r="J431" t="s">
        <v>27</v>
      </c>
      <c r="K431" t="s">
        <v>318</v>
      </c>
      <c r="L431" t="s">
        <v>498</v>
      </c>
      <c r="M431">
        <v>45503</v>
      </c>
      <c r="N431" t="s">
        <v>148</v>
      </c>
      <c r="O431" t="s">
        <v>3545</v>
      </c>
      <c r="P431" t="s">
        <v>32</v>
      </c>
      <c r="Q431" t="s">
        <v>36</v>
      </c>
      <c r="R431" t="s">
        <v>3546</v>
      </c>
      <c r="S431">
        <v>155.37199999999999</v>
      </c>
      <c r="T431">
        <v>2</v>
      </c>
      <c r="U431">
        <v>0.3</v>
      </c>
      <c r="V431">
        <v>-35.513599999999997</v>
      </c>
    </row>
    <row r="432" spans="1:22" x14ac:dyDescent="0.3">
      <c r="A432">
        <v>8396</v>
      </c>
      <c r="B432" t="s">
        <v>10004</v>
      </c>
      <c r="C432">
        <v>2013</v>
      </c>
      <c r="D432" s="18">
        <v>41610</v>
      </c>
      <c r="E432" s="18">
        <v>41615</v>
      </c>
      <c r="F432" t="s">
        <v>23</v>
      </c>
      <c r="G432" t="s">
        <v>3480</v>
      </c>
      <c r="H432" t="s">
        <v>3481</v>
      </c>
      <c r="I432" t="s">
        <v>26</v>
      </c>
      <c r="J432" t="s">
        <v>27</v>
      </c>
      <c r="K432" t="s">
        <v>612</v>
      </c>
      <c r="L432" t="s">
        <v>1245</v>
      </c>
      <c r="M432">
        <v>2038</v>
      </c>
      <c r="N432" t="s">
        <v>148</v>
      </c>
      <c r="O432" t="s">
        <v>2400</v>
      </c>
      <c r="P432" t="s">
        <v>32</v>
      </c>
      <c r="Q432" t="s">
        <v>56</v>
      </c>
      <c r="R432" t="s">
        <v>2401</v>
      </c>
      <c r="S432">
        <v>366.00899999999996</v>
      </c>
      <c r="T432">
        <v>3</v>
      </c>
      <c r="U432">
        <v>0.3</v>
      </c>
      <c r="V432">
        <v>-47.058300000000003</v>
      </c>
    </row>
    <row r="433" spans="1:22" x14ac:dyDescent="0.3">
      <c r="A433">
        <v>8394</v>
      </c>
      <c r="B433" t="s">
        <v>10004</v>
      </c>
      <c r="C433">
        <v>2013</v>
      </c>
      <c r="D433" s="18">
        <v>41610</v>
      </c>
      <c r="E433" s="18">
        <v>41615</v>
      </c>
      <c r="F433" t="s">
        <v>23</v>
      </c>
      <c r="G433" t="s">
        <v>3480</v>
      </c>
      <c r="H433" t="s">
        <v>3481</v>
      </c>
      <c r="I433" t="s">
        <v>26</v>
      </c>
      <c r="J433" t="s">
        <v>27</v>
      </c>
      <c r="K433" t="s">
        <v>612</v>
      </c>
      <c r="L433" t="s">
        <v>1245</v>
      </c>
      <c r="M433">
        <v>2038</v>
      </c>
      <c r="N433" t="s">
        <v>148</v>
      </c>
      <c r="O433" t="s">
        <v>5693</v>
      </c>
      <c r="P433" t="s">
        <v>32</v>
      </c>
      <c r="Q433" t="s">
        <v>65</v>
      </c>
      <c r="R433" t="s">
        <v>5694</v>
      </c>
      <c r="S433">
        <v>111.15</v>
      </c>
      <c r="T433">
        <v>5</v>
      </c>
      <c r="U433">
        <v>0</v>
      </c>
      <c r="V433">
        <v>48.906000000000006</v>
      </c>
    </row>
    <row r="434" spans="1:22" x14ac:dyDescent="0.3">
      <c r="A434">
        <v>8392</v>
      </c>
      <c r="B434" t="s">
        <v>10002</v>
      </c>
      <c r="C434">
        <v>2014</v>
      </c>
      <c r="D434" s="18">
        <v>41997</v>
      </c>
      <c r="E434" s="18">
        <v>42004</v>
      </c>
      <c r="F434" t="s">
        <v>50</v>
      </c>
      <c r="G434" t="s">
        <v>6180</v>
      </c>
      <c r="H434" t="s">
        <v>6181</v>
      </c>
      <c r="I434" t="s">
        <v>102</v>
      </c>
      <c r="J434" t="s">
        <v>27</v>
      </c>
      <c r="K434" t="s">
        <v>10003</v>
      </c>
      <c r="L434" t="s">
        <v>747</v>
      </c>
      <c r="M434">
        <v>6810</v>
      </c>
      <c r="N434" t="s">
        <v>148</v>
      </c>
      <c r="O434" t="s">
        <v>3928</v>
      </c>
      <c r="P434" t="s">
        <v>32</v>
      </c>
      <c r="Q434" t="s">
        <v>65</v>
      </c>
      <c r="R434" t="s">
        <v>3929</v>
      </c>
      <c r="S434">
        <v>27.46</v>
      </c>
      <c r="T434">
        <v>2</v>
      </c>
      <c r="U434">
        <v>0</v>
      </c>
      <c r="V434">
        <v>9.8856000000000002</v>
      </c>
    </row>
    <row r="435" spans="1:22" x14ac:dyDescent="0.3">
      <c r="A435">
        <v>8383</v>
      </c>
      <c r="B435" t="s">
        <v>9994</v>
      </c>
      <c r="C435">
        <v>2013</v>
      </c>
      <c r="D435" s="18">
        <v>41313</v>
      </c>
      <c r="E435" s="18">
        <v>41320</v>
      </c>
      <c r="F435" t="s">
        <v>50</v>
      </c>
      <c r="G435" t="s">
        <v>8728</v>
      </c>
      <c r="H435" t="s">
        <v>8729</v>
      </c>
      <c r="I435" t="s">
        <v>41</v>
      </c>
      <c r="J435" t="s">
        <v>27</v>
      </c>
      <c r="K435" t="s">
        <v>184</v>
      </c>
      <c r="L435" t="s">
        <v>104</v>
      </c>
      <c r="M435">
        <v>77036</v>
      </c>
      <c r="N435" t="s">
        <v>105</v>
      </c>
      <c r="O435" t="s">
        <v>3375</v>
      </c>
      <c r="P435" t="s">
        <v>32</v>
      </c>
      <c r="Q435" t="s">
        <v>36</v>
      </c>
      <c r="R435" t="s">
        <v>3376</v>
      </c>
      <c r="S435">
        <v>241.49999999999997</v>
      </c>
      <c r="T435">
        <v>4</v>
      </c>
      <c r="U435">
        <v>0.3</v>
      </c>
      <c r="V435">
        <v>0</v>
      </c>
    </row>
    <row r="436" spans="1:22" x14ac:dyDescent="0.3">
      <c r="A436">
        <v>8373</v>
      </c>
      <c r="B436" t="s">
        <v>9987</v>
      </c>
      <c r="C436">
        <v>2013</v>
      </c>
      <c r="D436" s="18">
        <v>41603</v>
      </c>
      <c r="E436" s="18">
        <v>41610</v>
      </c>
      <c r="F436" t="s">
        <v>50</v>
      </c>
      <c r="G436" t="s">
        <v>5869</v>
      </c>
      <c r="H436" t="s">
        <v>5870</v>
      </c>
      <c r="I436" t="s">
        <v>102</v>
      </c>
      <c r="J436" t="s">
        <v>27</v>
      </c>
      <c r="K436" t="s">
        <v>95</v>
      </c>
      <c r="L436" t="s">
        <v>96</v>
      </c>
      <c r="M436">
        <v>98105</v>
      </c>
      <c r="N436" t="s">
        <v>44</v>
      </c>
      <c r="O436" t="s">
        <v>3507</v>
      </c>
      <c r="P436" t="s">
        <v>32</v>
      </c>
      <c r="Q436" t="s">
        <v>65</v>
      </c>
      <c r="R436" t="s">
        <v>3508</v>
      </c>
      <c r="S436">
        <v>82.26</v>
      </c>
      <c r="T436">
        <v>3</v>
      </c>
      <c r="U436">
        <v>0</v>
      </c>
      <c r="V436">
        <v>33.726600000000005</v>
      </c>
    </row>
    <row r="437" spans="1:22" x14ac:dyDescent="0.3">
      <c r="A437">
        <v>8371</v>
      </c>
      <c r="B437" t="s">
        <v>9985</v>
      </c>
      <c r="C437">
        <v>2013</v>
      </c>
      <c r="D437" s="18">
        <v>41565</v>
      </c>
      <c r="E437" s="18">
        <v>41569</v>
      </c>
      <c r="F437" t="s">
        <v>50</v>
      </c>
      <c r="G437" t="s">
        <v>3763</v>
      </c>
      <c r="H437" t="s">
        <v>3764</v>
      </c>
      <c r="I437" t="s">
        <v>102</v>
      </c>
      <c r="J437" t="s">
        <v>27</v>
      </c>
      <c r="K437" t="s">
        <v>3488</v>
      </c>
      <c r="L437" t="s">
        <v>43</v>
      </c>
      <c r="M437">
        <v>93727</v>
      </c>
      <c r="N437" t="s">
        <v>44</v>
      </c>
      <c r="O437" t="s">
        <v>7321</v>
      </c>
      <c r="P437" t="s">
        <v>32</v>
      </c>
      <c r="Q437" t="s">
        <v>33</v>
      </c>
      <c r="R437" t="s">
        <v>7322</v>
      </c>
      <c r="S437">
        <v>120.666</v>
      </c>
      <c r="T437">
        <v>2</v>
      </c>
      <c r="U437">
        <v>0.15</v>
      </c>
      <c r="V437">
        <v>21.293999999999993</v>
      </c>
    </row>
    <row r="438" spans="1:22" x14ac:dyDescent="0.3">
      <c r="A438">
        <v>8370</v>
      </c>
      <c r="B438" t="s">
        <v>9984</v>
      </c>
      <c r="C438">
        <v>2013</v>
      </c>
      <c r="D438" s="18">
        <v>41437</v>
      </c>
      <c r="E438" s="18">
        <v>41442</v>
      </c>
      <c r="F438" t="s">
        <v>50</v>
      </c>
      <c r="G438" t="s">
        <v>2304</v>
      </c>
      <c r="H438" t="s">
        <v>2305</v>
      </c>
      <c r="I438" t="s">
        <v>26</v>
      </c>
      <c r="J438" t="s">
        <v>27</v>
      </c>
      <c r="K438" t="s">
        <v>42</v>
      </c>
      <c r="L438" t="s">
        <v>43</v>
      </c>
      <c r="M438">
        <v>90049</v>
      </c>
      <c r="N438" t="s">
        <v>44</v>
      </c>
      <c r="O438" t="s">
        <v>903</v>
      </c>
      <c r="P438" t="s">
        <v>32</v>
      </c>
      <c r="Q438" t="s">
        <v>56</v>
      </c>
      <c r="R438" t="s">
        <v>904</v>
      </c>
      <c r="S438">
        <v>902.71199999999999</v>
      </c>
      <c r="T438">
        <v>3</v>
      </c>
      <c r="U438">
        <v>0.2</v>
      </c>
      <c r="V438">
        <v>33.851700000000051</v>
      </c>
    </row>
    <row r="439" spans="1:22" x14ac:dyDescent="0.3">
      <c r="A439">
        <v>8363</v>
      </c>
      <c r="B439" t="s">
        <v>9977</v>
      </c>
      <c r="C439">
        <v>2014</v>
      </c>
      <c r="D439" s="18">
        <v>41642</v>
      </c>
      <c r="E439" s="18">
        <v>41644</v>
      </c>
      <c r="F439" t="s">
        <v>23</v>
      </c>
      <c r="G439" t="s">
        <v>8649</v>
      </c>
      <c r="H439" t="s">
        <v>8650</v>
      </c>
      <c r="I439" t="s">
        <v>26</v>
      </c>
      <c r="J439" t="s">
        <v>27</v>
      </c>
      <c r="K439" t="s">
        <v>4172</v>
      </c>
      <c r="L439" t="s">
        <v>104</v>
      </c>
      <c r="M439">
        <v>79907</v>
      </c>
      <c r="N439" t="s">
        <v>105</v>
      </c>
      <c r="O439" t="s">
        <v>3804</v>
      </c>
      <c r="P439" t="s">
        <v>32</v>
      </c>
      <c r="Q439" t="s">
        <v>56</v>
      </c>
      <c r="R439" t="s">
        <v>3805</v>
      </c>
      <c r="S439">
        <v>913.43000000000006</v>
      </c>
      <c r="T439">
        <v>5</v>
      </c>
      <c r="U439">
        <v>0.3</v>
      </c>
      <c r="V439">
        <v>-169.63700000000009</v>
      </c>
    </row>
    <row r="440" spans="1:22" x14ac:dyDescent="0.3">
      <c r="A440">
        <v>8357</v>
      </c>
      <c r="B440" t="s">
        <v>9975</v>
      </c>
      <c r="C440">
        <v>2013</v>
      </c>
      <c r="D440" s="18">
        <v>41513</v>
      </c>
      <c r="E440" s="18">
        <v>41517</v>
      </c>
      <c r="F440" t="s">
        <v>50</v>
      </c>
      <c r="G440" t="s">
        <v>1655</v>
      </c>
      <c r="H440" t="s">
        <v>1656</v>
      </c>
      <c r="I440" t="s">
        <v>26</v>
      </c>
      <c r="J440" t="s">
        <v>27</v>
      </c>
      <c r="K440" t="s">
        <v>7723</v>
      </c>
      <c r="L440" t="s">
        <v>1272</v>
      </c>
      <c r="M440">
        <v>30605</v>
      </c>
      <c r="N440" t="s">
        <v>30</v>
      </c>
      <c r="O440" t="s">
        <v>5271</v>
      </c>
      <c r="P440" t="s">
        <v>32</v>
      </c>
      <c r="Q440" t="s">
        <v>65</v>
      </c>
      <c r="R440" t="s">
        <v>5272</v>
      </c>
      <c r="S440">
        <v>186.54</v>
      </c>
      <c r="T440">
        <v>3</v>
      </c>
      <c r="U440">
        <v>0</v>
      </c>
      <c r="V440">
        <v>41.038800000000002</v>
      </c>
    </row>
    <row r="441" spans="1:22" x14ac:dyDescent="0.3">
      <c r="A441">
        <v>440</v>
      </c>
      <c r="B441" t="s">
        <v>1536</v>
      </c>
      <c r="C441">
        <v>2014</v>
      </c>
      <c r="D441" s="18">
        <v>41660</v>
      </c>
      <c r="E441" s="18">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3">
      <c r="A442">
        <v>441</v>
      </c>
      <c r="B442" t="s">
        <v>1539</v>
      </c>
      <c r="C442">
        <v>2013</v>
      </c>
      <c r="D442" s="18">
        <v>41523</v>
      </c>
      <c r="E442" s="18">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3">
      <c r="A443">
        <v>8354</v>
      </c>
      <c r="B443" t="s">
        <v>9974</v>
      </c>
      <c r="C443">
        <v>2014</v>
      </c>
      <c r="D443" s="18">
        <v>41763</v>
      </c>
      <c r="E443" s="18">
        <v>41768</v>
      </c>
      <c r="F443" t="s">
        <v>50</v>
      </c>
      <c r="G443" t="s">
        <v>5724</v>
      </c>
      <c r="H443" t="s">
        <v>5725</v>
      </c>
      <c r="I443" t="s">
        <v>41</v>
      </c>
      <c r="J443" t="s">
        <v>27</v>
      </c>
      <c r="K443" t="s">
        <v>146</v>
      </c>
      <c r="L443" t="s">
        <v>147</v>
      </c>
      <c r="M443">
        <v>19134</v>
      </c>
      <c r="N443" t="s">
        <v>148</v>
      </c>
      <c r="O443" t="s">
        <v>883</v>
      </c>
      <c r="P443" t="s">
        <v>32</v>
      </c>
      <c r="Q443" t="s">
        <v>56</v>
      </c>
      <c r="R443" t="s">
        <v>884</v>
      </c>
      <c r="S443">
        <v>373.46999999999991</v>
      </c>
      <c r="T443">
        <v>5</v>
      </c>
      <c r="U443">
        <v>0.4</v>
      </c>
      <c r="V443">
        <v>-112.041</v>
      </c>
    </row>
    <row r="444" spans="1:22" x14ac:dyDescent="0.3">
      <c r="A444">
        <v>8352</v>
      </c>
      <c r="B444" t="s">
        <v>9974</v>
      </c>
      <c r="C444">
        <v>2014</v>
      </c>
      <c r="D444" s="18">
        <v>41763</v>
      </c>
      <c r="E444" s="18">
        <v>41768</v>
      </c>
      <c r="F444" t="s">
        <v>50</v>
      </c>
      <c r="G444" t="s">
        <v>5724</v>
      </c>
      <c r="H444" t="s">
        <v>5725</v>
      </c>
      <c r="I444" t="s">
        <v>41</v>
      </c>
      <c r="J444" t="s">
        <v>27</v>
      </c>
      <c r="K444" t="s">
        <v>146</v>
      </c>
      <c r="L444" t="s">
        <v>147</v>
      </c>
      <c r="M444">
        <v>19134</v>
      </c>
      <c r="N444" t="s">
        <v>148</v>
      </c>
      <c r="O444" t="s">
        <v>8392</v>
      </c>
      <c r="P444" t="s">
        <v>32</v>
      </c>
      <c r="Q444" t="s">
        <v>65</v>
      </c>
      <c r="R444" t="s">
        <v>8393</v>
      </c>
      <c r="S444">
        <v>32.448</v>
      </c>
      <c r="T444">
        <v>2</v>
      </c>
      <c r="U444">
        <v>0.2</v>
      </c>
      <c r="V444">
        <v>7.3008000000000006</v>
      </c>
    </row>
    <row r="445" spans="1:22" x14ac:dyDescent="0.3">
      <c r="A445">
        <v>8350</v>
      </c>
      <c r="B445" t="s">
        <v>9973</v>
      </c>
      <c r="C445">
        <v>2012</v>
      </c>
      <c r="D445" s="18">
        <v>41029</v>
      </c>
      <c r="E445" s="18">
        <v>41033</v>
      </c>
      <c r="F445" t="s">
        <v>50</v>
      </c>
      <c r="G445" t="s">
        <v>4007</v>
      </c>
      <c r="H445" t="s">
        <v>4008</v>
      </c>
      <c r="I445" t="s">
        <v>41</v>
      </c>
      <c r="J445" t="s">
        <v>27</v>
      </c>
      <c r="K445" t="s">
        <v>1479</v>
      </c>
      <c r="L445" t="s">
        <v>1245</v>
      </c>
      <c r="M445">
        <v>1841</v>
      </c>
      <c r="N445" t="s">
        <v>148</v>
      </c>
      <c r="O445" t="s">
        <v>8003</v>
      </c>
      <c r="P445" t="s">
        <v>32</v>
      </c>
      <c r="Q445" t="s">
        <v>65</v>
      </c>
      <c r="R445" t="s">
        <v>8004</v>
      </c>
      <c r="S445">
        <v>24.3</v>
      </c>
      <c r="T445">
        <v>5</v>
      </c>
      <c r="U445">
        <v>0</v>
      </c>
      <c r="V445">
        <v>10.449000000000002</v>
      </c>
    </row>
    <row r="446" spans="1:22" x14ac:dyDescent="0.3">
      <c r="A446">
        <v>445</v>
      </c>
      <c r="B446" t="s">
        <v>1539</v>
      </c>
      <c r="C446">
        <v>2013</v>
      </c>
      <c r="D446" s="18">
        <v>41523</v>
      </c>
      <c r="E446" s="18">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3">
      <c r="A447">
        <v>8348</v>
      </c>
      <c r="B447" t="s">
        <v>9973</v>
      </c>
      <c r="C447">
        <v>2012</v>
      </c>
      <c r="D447" s="18">
        <v>41029</v>
      </c>
      <c r="E447" s="18">
        <v>41033</v>
      </c>
      <c r="F447" t="s">
        <v>50</v>
      </c>
      <c r="G447" t="s">
        <v>4007</v>
      </c>
      <c r="H447" t="s">
        <v>4008</v>
      </c>
      <c r="I447" t="s">
        <v>41</v>
      </c>
      <c r="J447" t="s">
        <v>27</v>
      </c>
      <c r="K447" t="s">
        <v>1479</v>
      </c>
      <c r="L447" t="s">
        <v>1245</v>
      </c>
      <c r="M447">
        <v>1841</v>
      </c>
      <c r="N447" t="s">
        <v>148</v>
      </c>
      <c r="O447" t="s">
        <v>6158</v>
      </c>
      <c r="P447" t="s">
        <v>32</v>
      </c>
      <c r="Q447" t="s">
        <v>65</v>
      </c>
      <c r="R447" t="s">
        <v>6159</v>
      </c>
      <c r="S447">
        <v>9.48</v>
      </c>
      <c r="T447">
        <v>1</v>
      </c>
      <c r="U447">
        <v>0</v>
      </c>
      <c r="V447">
        <v>3.7920000000000007</v>
      </c>
    </row>
    <row r="448" spans="1:22" x14ac:dyDescent="0.3">
      <c r="A448">
        <v>447</v>
      </c>
      <c r="B448" t="s">
        <v>1552</v>
      </c>
      <c r="C448">
        <v>2014</v>
      </c>
      <c r="D448" s="18">
        <v>41719</v>
      </c>
      <c r="E448" s="18">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8347</v>
      </c>
      <c r="B449" t="s">
        <v>9973</v>
      </c>
      <c r="C449">
        <v>2012</v>
      </c>
      <c r="D449" s="18">
        <v>41029</v>
      </c>
      <c r="E449" s="18">
        <v>41033</v>
      </c>
      <c r="F449" t="s">
        <v>50</v>
      </c>
      <c r="G449" t="s">
        <v>4007</v>
      </c>
      <c r="H449" t="s">
        <v>4008</v>
      </c>
      <c r="I449" t="s">
        <v>41</v>
      </c>
      <c r="J449" t="s">
        <v>27</v>
      </c>
      <c r="K449" t="s">
        <v>1479</v>
      </c>
      <c r="L449" t="s">
        <v>1245</v>
      </c>
      <c r="M449">
        <v>1841</v>
      </c>
      <c r="N449" t="s">
        <v>148</v>
      </c>
      <c r="O449" t="s">
        <v>821</v>
      </c>
      <c r="P449" t="s">
        <v>32</v>
      </c>
      <c r="Q449" t="s">
        <v>65</v>
      </c>
      <c r="R449" t="s">
        <v>822</v>
      </c>
      <c r="S449">
        <v>31.400000000000002</v>
      </c>
      <c r="T449">
        <v>5</v>
      </c>
      <c r="U449">
        <v>0</v>
      </c>
      <c r="V449">
        <v>13.188000000000002</v>
      </c>
    </row>
    <row r="450" spans="1:22" x14ac:dyDescent="0.3">
      <c r="A450">
        <v>8346</v>
      </c>
      <c r="B450" t="s">
        <v>9972</v>
      </c>
      <c r="C450">
        <v>2011</v>
      </c>
      <c r="D450" s="18">
        <v>40623</v>
      </c>
      <c r="E450" s="18">
        <v>40627</v>
      </c>
      <c r="F450" t="s">
        <v>50</v>
      </c>
      <c r="G450" t="s">
        <v>2520</v>
      </c>
      <c r="H450" t="s">
        <v>2521</v>
      </c>
      <c r="I450" t="s">
        <v>26</v>
      </c>
      <c r="J450" t="s">
        <v>27</v>
      </c>
      <c r="K450" t="s">
        <v>5137</v>
      </c>
      <c r="L450" t="s">
        <v>335</v>
      </c>
      <c r="M450">
        <v>37918</v>
      </c>
      <c r="N450" t="s">
        <v>30</v>
      </c>
      <c r="O450" t="s">
        <v>6128</v>
      </c>
      <c r="P450" t="s">
        <v>32</v>
      </c>
      <c r="Q450" t="s">
        <v>36</v>
      </c>
      <c r="R450" t="s">
        <v>6129</v>
      </c>
      <c r="S450">
        <v>218.376</v>
      </c>
      <c r="T450">
        <v>3</v>
      </c>
      <c r="U450">
        <v>0.2</v>
      </c>
      <c r="V450">
        <v>-10.918799999999983</v>
      </c>
    </row>
    <row r="451" spans="1:22" x14ac:dyDescent="0.3">
      <c r="A451">
        <v>8345</v>
      </c>
      <c r="B451" t="s">
        <v>9972</v>
      </c>
      <c r="C451">
        <v>2011</v>
      </c>
      <c r="D451" s="18">
        <v>40623</v>
      </c>
      <c r="E451" s="18">
        <v>40627</v>
      </c>
      <c r="F451" t="s">
        <v>50</v>
      </c>
      <c r="G451" t="s">
        <v>2520</v>
      </c>
      <c r="H451" t="s">
        <v>2521</v>
      </c>
      <c r="I451" t="s">
        <v>26</v>
      </c>
      <c r="J451" t="s">
        <v>27</v>
      </c>
      <c r="K451" t="s">
        <v>5137</v>
      </c>
      <c r="L451" t="s">
        <v>335</v>
      </c>
      <c r="M451">
        <v>37918</v>
      </c>
      <c r="N451" t="s">
        <v>30</v>
      </c>
      <c r="O451" t="s">
        <v>3928</v>
      </c>
      <c r="P451" t="s">
        <v>32</v>
      </c>
      <c r="Q451" t="s">
        <v>65</v>
      </c>
      <c r="R451" t="s">
        <v>3929</v>
      </c>
      <c r="S451">
        <v>32.952000000000005</v>
      </c>
      <c r="T451">
        <v>3</v>
      </c>
      <c r="U451">
        <v>0.2</v>
      </c>
      <c r="V451">
        <v>6.5903999999999989</v>
      </c>
    </row>
    <row r="452" spans="1:22" x14ac:dyDescent="0.3">
      <c r="A452">
        <v>8340</v>
      </c>
      <c r="B452" t="s">
        <v>9968</v>
      </c>
      <c r="C452">
        <v>2014</v>
      </c>
      <c r="D452" s="18">
        <v>41743</v>
      </c>
      <c r="E452" s="18">
        <v>41747</v>
      </c>
      <c r="F452" t="s">
        <v>50</v>
      </c>
      <c r="G452" t="s">
        <v>3801</v>
      </c>
      <c r="H452" t="s">
        <v>3802</v>
      </c>
      <c r="I452" t="s">
        <v>41</v>
      </c>
      <c r="J452" t="s">
        <v>27</v>
      </c>
      <c r="K452" t="s">
        <v>1179</v>
      </c>
      <c r="L452" t="s">
        <v>43</v>
      </c>
      <c r="M452">
        <v>92345</v>
      </c>
      <c r="N452" t="s">
        <v>44</v>
      </c>
      <c r="O452" t="s">
        <v>4839</v>
      </c>
      <c r="P452" t="s">
        <v>32</v>
      </c>
      <c r="Q452" t="s">
        <v>36</v>
      </c>
      <c r="R452" t="s">
        <v>4840</v>
      </c>
      <c r="S452">
        <v>436.70400000000006</v>
      </c>
      <c r="T452">
        <v>6</v>
      </c>
      <c r="U452">
        <v>0.2</v>
      </c>
      <c r="V452">
        <v>-38.211600000000033</v>
      </c>
    </row>
    <row r="453" spans="1:22" x14ac:dyDescent="0.3">
      <c r="A453">
        <v>8333</v>
      </c>
      <c r="B453" t="s">
        <v>9961</v>
      </c>
      <c r="C453">
        <v>2013</v>
      </c>
      <c r="D453" s="18">
        <v>41343</v>
      </c>
      <c r="E453" s="18">
        <v>41346</v>
      </c>
      <c r="F453" t="s">
        <v>188</v>
      </c>
      <c r="G453" t="s">
        <v>4361</v>
      </c>
      <c r="H453" t="s">
        <v>4362</v>
      </c>
      <c r="I453" t="s">
        <v>26</v>
      </c>
      <c r="J453" t="s">
        <v>27</v>
      </c>
      <c r="K453" t="s">
        <v>9962</v>
      </c>
      <c r="L453" t="s">
        <v>1245</v>
      </c>
      <c r="M453">
        <v>1810</v>
      </c>
      <c r="N453" t="s">
        <v>148</v>
      </c>
      <c r="O453" t="s">
        <v>1839</v>
      </c>
      <c r="P453" t="s">
        <v>32</v>
      </c>
      <c r="Q453" t="s">
        <v>36</v>
      </c>
      <c r="R453" t="s">
        <v>1840</v>
      </c>
      <c r="S453">
        <v>354.90000000000003</v>
      </c>
      <c r="T453">
        <v>5</v>
      </c>
      <c r="U453">
        <v>0</v>
      </c>
      <c r="V453">
        <v>88.725000000000023</v>
      </c>
    </row>
    <row r="454" spans="1:22" x14ac:dyDescent="0.3">
      <c r="A454">
        <v>8314</v>
      </c>
      <c r="B454" t="s">
        <v>9949</v>
      </c>
      <c r="C454">
        <v>2011</v>
      </c>
      <c r="D454" s="18">
        <v>40736</v>
      </c>
      <c r="E454" s="18">
        <v>40740</v>
      </c>
      <c r="F454" t="s">
        <v>50</v>
      </c>
      <c r="G454" t="s">
        <v>3227</v>
      </c>
      <c r="H454" t="s">
        <v>3228</v>
      </c>
      <c r="I454" t="s">
        <v>102</v>
      </c>
      <c r="J454" t="s">
        <v>27</v>
      </c>
      <c r="K454" t="s">
        <v>7859</v>
      </c>
      <c r="L454" t="s">
        <v>104</v>
      </c>
      <c r="M454">
        <v>77573</v>
      </c>
      <c r="N454" t="s">
        <v>105</v>
      </c>
      <c r="O454" t="s">
        <v>3329</v>
      </c>
      <c r="P454" t="s">
        <v>32</v>
      </c>
      <c r="Q454" t="s">
        <v>36</v>
      </c>
      <c r="R454" t="s">
        <v>3330</v>
      </c>
      <c r="S454">
        <v>512.35799999999995</v>
      </c>
      <c r="T454">
        <v>3</v>
      </c>
      <c r="U454">
        <v>0.3</v>
      </c>
      <c r="V454">
        <v>-14.638799999999947</v>
      </c>
    </row>
    <row r="455" spans="1:22" x14ac:dyDescent="0.3">
      <c r="A455">
        <v>454</v>
      </c>
      <c r="B455" t="s">
        <v>1573</v>
      </c>
      <c r="C455">
        <v>2014</v>
      </c>
      <c r="D455" s="18">
        <v>41933</v>
      </c>
      <c r="E455" s="18">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
      <c r="A456">
        <v>8312</v>
      </c>
      <c r="B456" t="s">
        <v>9948</v>
      </c>
      <c r="C456">
        <v>2014</v>
      </c>
      <c r="D456" s="18">
        <v>41666</v>
      </c>
      <c r="E456" s="18">
        <v>41671</v>
      </c>
      <c r="F456" t="s">
        <v>50</v>
      </c>
      <c r="G456" t="s">
        <v>1842</v>
      </c>
      <c r="H456" t="s">
        <v>1843</v>
      </c>
      <c r="I456" t="s">
        <v>26</v>
      </c>
      <c r="J456" t="s">
        <v>27</v>
      </c>
      <c r="K456" t="s">
        <v>497</v>
      </c>
      <c r="L456" t="s">
        <v>1272</v>
      </c>
      <c r="M456">
        <v>31907</v>
      </c>
      <c r="N456" t="s">
        <v>30</v>
      </c>
      <c r="O456" t="s">
        <v>522</v>
      </c>
      <c r="P456" t="s">
        <v>32</v>
      </c>
      <c r="Q456" t="s">
        <v>65</v>
      </c>
      <c r="R456" t="s">
        <v>523</v>
      </c>
      <c r="S456">
        <v>62.72</v>
      </c>
      <c r="T456">
        <v>4</v>
      </c>
      <c r="U456">
        <v>0</v>
      </c>
      <c r="V456">
        <v>24.460799999999999</v>
      </c>
    </row>
    <row r="457" spans="1:22" x14ac:dyDescent="0.3">
      <c r="A457">
        <v>8311</v>
      </c>
      <c r="B457" t="s">
        <v>9947</v>
      </c>
      <c r="C457">
        <v>2011</v>
      </c>
      <c r="D457" s="18">
        <v>40603</v>
      </c>
      <c r="E457" s="18">
        <v>40609</v>
      </c>
      <c r="F457" t="s">
        <v>50</v>
      </c>
      <c r="G457" t="s">
        <v>4625</v>
      </c>
      <c r="H457" t="s">
        <v>4626</v>
      </c>
      <c r="I457" t="s">
        <v>26</v>
      </c>
      <c r="J457" t="s">
        <v>27</v>
      </c>
      <c r="K457" t="s">
        <v>184</v>
      </c>
      <c r="L457" t="s">
        <v>104</v>
      </c>
      <c r="M457">
        <v>77036</v>
      </c>
      <c r="N457" t="s">
        <v>105</v>
      </c>
      <c r="O457" t="s">
        <v>5276</v>
      </c>
      <c r="P457" t="s">
        <v>32</v>
      </c>
      <c r="Q457" t="s">
        <v>56</v>
      </c>
      <c r="R457" t="s">
        <v>5277</v>
      </c>
      <c r="S457">
        <v>376.50899999999996</v>
      </c>
      <c r="T457">
        <v>3</v>
      </c>
      <c r="U457">
        <v>0.3</v>
      </c>
      <c r="V457">
        <v>-43.029600000000045</v>
      </c>
    </row>
    <row r="458" spans="1:22" x14ac:dyDescent="0.3">
      <c r="A458">
        <v>457</v>
      </c>
      <c r="B458" t="s">
        <v>1582</v>
      </c>
      <c r="C458">
        <v>2011</v>
      </c>
      <c r="D458" s="18">
        <v>40587</v>
      </c>
      <c r="E458" s="18">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
      <c r="A459">
        <v>458</v>
      </c>
      <c r="B459" t="s">
        <v>1587</v>
      </c>
      <c r="C459">
        <v>2013</v>
      </c>
      <c r="D459" s="18">
        <v>41544</v>
      </c>
      <c r="E459" s="18">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
      <c r="A460">
        <v>8305</v>
      </c>
      <c r="B460" t="s">
        <v>9944</v>
      </c>
      <c r="C460">
        <v>2014</v>
      </c>
      <c r="D460" s="18">
        <v>41947</v>
      </c>
      <c r="E460" s="18">
        <v>41953</v>
      </c>
      <c r="F460" t="s">
        <v>50</v>
      </c>
      <c r="G460" t="s">
        <v>6472</v>
      </c>
      <c r="H460" t="s">
        <v>6473</v>
      </c>
      <c r="I460" t="s">
        <v>26</v>
      </c>
      <c r="J460" t="s">
        <v>27</v>
      </c>
      <c r="K460" t="s">
        <v>5954</v>
      </c>
      <c r="L460" t="s">
        <v>43</v>
      </c>
      <c r="M460">
        <v>93309</v>
      </c>
      <c r="N460" t="s">
        <v>44</v>
      </c>
      <c r="O460" t="s">
        <v>8316</v>
      </c>
      <c r="P460" t="s">
        <v>32</v>
      </c>
      <c r="Q460" t="s">
        <v>56</v>
      </c>
      <c r="R460" t="s">
        <v>8317</v>
      </c>
      <c r="S460">
        <v>486.36800000000005</v>
      </c>
      <c r="T460">
        <v>4</v>
      </c>
      <c r="U460">
        <v>0.2</v>
      </c>
      <c r="V460">
        <v>36.477600000000024</v>
      </c>
    </row>
    <row r="461" spans="1:22" x14ac:dyDescent="0.3">
      <c r="A461">
        <v>8303</v>
      </c>
      <c r="B461" t="s">
        <v>9942</v>
      </c>
      <c r="C461">
        <v>2014</v>
      </c>
      <c r="D461" s="18">
        <v>41847</v>
      </c>
      <c r="E461" s="18">
        <v>41853</v>
      </c>
      <c r="F461" t="s">
        <v>50</v>
      </c>
      <c r="G461" t="s">
        <v>3658</v>
      </c>
      <c r="H461" t="s">
        <v>3659</v>
      </c>
      <c r="I461" t="s">
        <v>41</v>
      </c>
      <c r="J461" t="s">
        <v>27</v>
      </c>
      <c r="K461" t="s">
        <v>42</v>
      </c>
      <c r="L461" t="s">
        <v>43</v>
      </c>
      <c r="M461">
        <v>90036</v>
      </c>
      <c r="N461" t="s">
        <v>44</v>
      </c>
      <c r="O461" t="s">
        <v>2580</v>
      </c>
      <c r="P461" t="s">
        <v>32</v>
      </c>
      <c r="Q461" t="s">
        <v>36</v>
      </c>
      <c r="R461" t="s">
        <v>2581</v>
      </c>
      <c r="S461">
        <v>362.35199999999998</v>
      </c>
      <c r="T461">
        <v>3</v>
      </c>
      <c r="U461">
        <v>0.2</v>
      </c>
      <c r="V461">
        <v>45.293999999999954</v>
      </c>
    </row>
    <row r="462" spans="1:22" x14ac:dyDescent="0.3">
      <c r="A462">
        <v>8298</v>
      </c>
      <c r="B462" t="s">
        <v>9939</v>
      </c>
      <c r="C462">
        <v>2012</v>
      </c>
      <c r="D462" s="18">
        <v>41095</v>
      </c>
      <c r="E462" s="18">
        <v>41101</v>
      </c>
      <c r="F462" t="s">
        <v>50</v>
      </c>
      <c r="G462" t="s">
        <v>2293</v>
      </c>
      <c r="H462" t="s">
        <v>2294</v>
      </c>
      <c r="I462" t="s">
        <v>41</v>
      </c>
      <c r="J462" t="s">
        <v>27</v>
      </c>
      <c r="K462" t="s">
        <v>467</v>
      </c>
      <c r="L462" t="s">
        <v>88</v>
      </c>
      <c r="M462">
        <v>28205</v>
      </c>
      <c r="N462" t="s">
        <v>30</v>
      </c>
      <c r="O462" t="s">
        <v>5753</v>
      </c>
      <c r="P462" t="s">
        <v>32</v>
      </c>
      <c r="Q462" t="s">
        <v>65</v>
      </c>
      <c r="R462" t="s">
        <v>5754</v>
      </c>
      <c r="S462">
        <v>4.9280000000000008</v>
      </c>
      <c r="T462">
        <v>2</v>
      </c>
      <c r="U462">
        <v>0.2</v>
      </c>
      <c r="V462">
        <v>0.73919999999999941</v>
      </c>
    </row>
    <row r="463" spans="1:22" x14ac:dyDescent="0.3">
      <c r="A463">
        <v>8286</v>
      </c>
      <c r="B463" t="s">
        <v>9933</v>
      </c>
      <c r="C463">
        <v>2012</v>
      </c>
      <c r="D463" s="18">
        <v>41264</v>
      </c>
      <c r="E463" s="18">
        <v>41269</v>
      </c>
      <c r="F463" t="s">
        <v>23</v>
      </c>
      <c r="G463" t="s">
        <v>3758</v>
      </c>
      <c r="H463" t="s">
        <v>3759</v>
      </c>
      <c r="I463" t="s">
        <v>102</v>
      </c>
      <c r="J463" t="s">
        <v>27</v>
      </c>
      <c r="K463" t="s">
        <v>9306</v>
      </c>
      <c r="L463" t="s">
        <v>211</v>
      </c>
      <c r="M463">
        <v>60174</v>
      </c>
      <c r="N463" t="s">
        <v>105</v>
      </c>
      <c r="O463" t="s">
        <v>1875</v>
      </c>
      <c r="P463" t="s">
        <v>32</v>
      </c>
      <c r="Q463" t="s">
        <v>65</v>
      </c>
      <c r="R463" t="s">
        <v>1876</v>
      </c>
      <c r="S463">
        <v>51.756000000000007</v>
      </c>
      <c r="T463">
        <v>3</v>
      </c>
      <c r="U463">
        <v>0.6</v>
      </c>
      <c r="V463">
        <v>-33.641399999999997</v>
      </c>
    </row>
    <row r="464" spans="1:22" x14ac:dyDescent="0.3">
      <c r="A464">
        <v>463</v>
      </c>
      <c r="B464" t="s">
        <v>1598</v>
      </c>
      <c r="C464">
        <v>2013</v>
      </c>
      <c r="D464" s="18">
        <v>41387</v>
      </c>
      <c r="E464" s="18">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3">
      <c r="A465">
        <v>464</v>
      </c>
      <c r="B465" t="s">
        <v>1598</v>
      </c>
      <c r="C465">
        <v>2013</v>
      </c>
      <c r="D465" s="18">
        <v>41387</v>
      </c>
      <c r="E465" s="18">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3">
      <c r="A466">
        <v>8282</v>
      </c>
      <c r="B466" t="s">
        <v>9932</v>
      </c>
      <c r="C466">
        <v>2014</v>
      </c>
      <c r="D466" s="18">
        <v>41769</v>
      </c>
      <c r="E466" s="18">
        <v>41770</v>
      </c>
      <c r="F466" t="s">
        <v>188</v>
      </c>
      <c r="G466" t="s">
        <v>1779</v>
      </c>
      <c r="H466" t="s">
        <v>1780</v>
      </c>
      <c r="I466" t="s">
        <v>41</v>
      </c>
      <c r="J466" t="s">
        <v>27</v>
      </c>
      <c r="K466" t="s">
        <v>1521</v>
      </c>
      <c r="L466" t="s">
        <v>88</v>
      </c>
      <c r="M466">
        <v>28540</v>
      </c>
      <c r="N466" t="s">
        <v>30</v>
      </c>
      <c r="O466" t="s">
        <v>3375</v>
      </c>
      <c r="P466" t="s">
        <v>32</v>
      </c>
      <c r="Q466" t="s">
        <v>36</v>
      </c>
      <c r="R466" t="s">
        <v>3376</v>
      </c>
      <c r="S466">
        <v>207</v>
      </c>
      <c r="T466">
        <v>3</v>
      </c>
      <c r="U466">
        <v>0.2</v>
      </c>
      <c r="V466">
        <v>25.874999999999972</v>
      </c>
    </row>
    <row r="467" spans="1:22" x14ac:dyDescent="0.3">
      <c r="A467">
        <v>8273</v>
      </c>
      <c r="B467" t="s">
        <v>9926</v>
      </c>
      <c r="C467">
        <v>2013</v>
      </c>
      <c r="D467" s="18">
        <v>41568</v>
      </c>
      <c r="E467" s="18">
        <v>41573</v>
      </c>
      <c r="F467" t="s">
        <v>50</v>
      </c>
      <c r="G467" t="s">
        <v>4193</v>
      </c>
      <c r="H467" t="s">
        <v>4194</v>
      </c>
      <c r="I467" t="s">
        <v>41</v>
      </c>
      <c r="J467" t="s">
        <v>27</v>
      </c>
      <c r="K467" t="s">
        <v>9134</v>
      </c>
      <c r="L467" t="s">
        <v>43</v>
      </c>
      <c r="M467">
        <v>92020</v>
      </c>
      <c r="N467" t="s">
        <v>44</v>
      </c>
      <c r="O467" t="s">
        <v>7860</v>
      </c>
      <c r="P467" t="s">
        <v>32</v>
      </c>
      <c r="Q467" t="s">
        <v>36</v>
      </c>
      <c r="R467" t="s">
        <v>7861</v>
      </c>
      <c r="S467">
        <v>387.13600000000002</v>
      </c>
      <c r="T467">
        <v>4</v>
      </c>
      <c r="U467">
        <v>0.2</v>
      </c>
      <c r="V467">
        <v>4.8391999999999911</v>
      </c>
    </row>
    <row r="468" spans="1:22" x14ac:dyDescent="0.3">
      <c r="A468">
        <v>8272</v>
      </c>
      <c r="B468" t="s">
        <v>9925</v>
      </c>
      <c r="C468">
        <v>2013</v>
      </c>
      <c r="D468" s="18">
        <v>41634</v>
      </c>
      <c r="E468" s="18">
        <v>41640</v>
      </c>
      <c r="F468" t="s">
        <v>50</v>
      </c>
      <c r="G468" t="s">
        <v>4798</v>
      </c>
      <c r="H468" t="s">
        <v>4799</v>
      </c>
      <c r="I468" t="s">
        <v>26</v>
      </c>
      <c r="J468" t="s">
        <v>27</v>
      </c>
      <c r="K468" t="s">
        <v>266</v>
      </c>
      <c r="L468" t="s">
        <v>267</v>
      </c>
      <c r="M468">
        <v>10009</v>
      </c>
      <c r="N468" t="s">
        <v>148</v>
      </c>
      <c r="O468" t="s">
        <v>1588</v>
      </c>
      <c r="P468" t="s">
        <v>32</v>
      </c>
      <c r="Q468" t="s">
        <v>36</v>
      </c>
      <c r="R468" t="s">
        <v>1589</v>
      </c>
      <c r="S468">
        <v>2563.056</v>
      </c>
      <c r="T468">
        <v>8</v>
      </c>
      <c r="U468">
        <v>0.1</v>
      </c>
      <c r="V468">
        <v>313.26239999999967</v>
      </c>
    </row>
    <row r="469" spans="1:22" x14ac:dyDescent="0.3">
      <c r="A469">
        <v>468</v>
      </c>
      <c r="B469" t="s">
        <v>1609</v>
      </c>
      <c r="C469">
        <v>2012</v>
      </c>
      <c r="D469" s="18">
        <v>40925</v>
      </c>
      <c r="E469" s="18">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
      <c r="A470">
        <v>469</v>
      </c>
      <c r="B470" t="s">
        <v>1613</v>
      </c>
      <c r="C470">
        <v>2014</v>
      </c>
      <c r="D470" s="18">
        <v>41730</v>
      </c>
      <c r="E470" s="18">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3">
      <c r="A471">
        <v>8268</v>
      </c>
      <c r="B471" t="s">
        <v>9924</v>
      </c>
      <c r="C471">
        <v>2014</v>
      </c>
      <c r="D471" s="18">
        <v>41670</v>
      </c>
      <c r="E471" s="18">
        <v>41677</v>
      </c>
      <c r="F471" t="s">
        <v>50</v>
      </c>
      <c r="G471" t="s">
        <v>3647</v>
      </c>
      <c r="H471" t="s">
        <v>3648</v>
      </c>
      <c r="I471" t="s">
        <v>26</v>
      </c>
      <c r="J471" t="s">
        <v>27</v>
      </c>
      <c r="K471" t="s">
        <v>456</v>
      </c>
      <c r="L471" t="s">
        <v>211</v>
      </c>
      <c r="M471">
        <v>60505</v>
      </c>
      <c r="N471" t="s">
        <v>105</v>
      </c>
      <c r="O471" t="s">
        <v>6944</v>
      </c>
      <c r="P471" t="s">
        <v>32</v>
      </c>
      <c r="Q471" t="s">
        <v>56</v>
      </c>
      <c r="R471" t="s">
        <v>6945</v>
      </c>
      <c r="S471">
        <v>69.375</v>
      </c>
      <c r="T471">
        <v>1</v>
      </c>
      <c r="U471">
        <v>0.5</v>
      </c>
      <c r="V471">
        <v>-47.174999999999997</v>
      </c>
    </row>
    <row r="472" spans="1:22" x14ac:dyDescent="0.3">
      <c r="A472">
        <v>8251</v>
      </c>
      <c r="B472" t="s">
        <v>9915</v>
      </c>
      <c r="C472">
        <v>2012</v>
      </c>
      <c r="D472" s="18">
        <v>40973</v>
      </c>
      <c r="E472" s="18">
        <v>40977</v>
      </c>
      <c r="F472" t="s">
        <v>23</v>
      </c>
      <c r="G472" t="s">
        <v>2757</v>
      </c>
      <c r="H472" t="s">
        <v>2758</v>
      </c>
      <c r="I472" t="s">
        <v>26</v>
      </c>
      <c r="J472" t="s">
        <v>27</v>
      </c>
      <c r="K472" t="s">
        <v>303</v>
      </c>
      <c r="L472" t="s">
        <v>211</v>
      </c>
      <c r="M472">
        <v>60653</v>
      </c>
      <c r="N472" t="s">
        <v>105</v>
      </c>
      <c r="O472" t="s">
        <v>1284</v>
      </c>
      <c r="P472" t="s">
        <v>32</v>
      </c>
      <c r="Q472" t="s">
        <v>65</v>
      </c>
      <c r="R472" t="s">
        <v>1285</v>
      </c>
      <c r="S472">
        <v>4.7119999999999997</v>
      </c>
      <c r="T472">
        <v>2</v>
      </c>
      <c r="U472">
        <v>0.6</v>
      </c>
      <c r="V472">
        <v>-1.8847999999999994</v>
      </c>
    </row>
    <row r="473" spans="1:22" x14ac:dyDescent="0.3">
      <c r="A473">
        <v>8245</v>
      </c>
      <c r="B473" t="s">
        <v>9911</v>
      </c>
      <c r="C473">
        <v>2011</v>
      </c>
      <c r="D473" s="18">
        <v>40767</v>
      </c>
      <c r="E473" s="18">
        <v>40771</v>
      </c>
      <c r="F473" t="s">
        <v>50</v>
      </c>
      <c r="G473" t="s">
        <v>5008</v>
      </c>
      <c r="H473" t="s">
        <v>5009</v>
      </c>
      <c r="I473" t="s">
        <v>26</v>
      </c>
      <c r="J473" t="s">
        <v>27</v>
      </c>
      <c r="K473" t="s">
        <v>127</v>
      </c>
      <c r="L473" t="s">
        <v>43</v>
      </c>
      <c r="M473">
        <v>94122</v>
      </c>
      <c r="N473" t="s">
        <v>44</v>
      </c>
      <c r="O473" t="s">
        <v>4583</v>
      </c>
      <c r="P473" t="s">
        <v>32</v>
      </c>
      <c r="Q473" t="s">
        <v>65</v>
      </c>
      <c r="R473" t="s">
        <v>4584</v>
      </c>
      <c r="S473">
        <v>85.44</v>
      </c>
      <c r="T473">
        <v>3</v>
      </c>
      <c r="U473">
        <v>0</v>
      </c>
      <c r="V473">
        <v>31.612800000000004</v>
      </c>
    </row>
    <row r="474" spans="1:22" x14ac:dyDescent="0.3">
      <c r="A474">
        <v>473</v>
      </c>
      <c r="B474" t="s">
        <v>1626</v>
      </c>
      <c r="C474">
        <v>2011</v>
      </c>
      <c r="D474" s="18">
        <v>40856</v>
      </c>
      <c r="E474" s="18">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
      <c r="A475">
        <v>8241</v>
      </c>
      <c r="B475" t="s">
        <v>9909</v>
      </c>
      <c r="C475">
        <v>2014</v>
      </c>
      <c r="D475" s="18">
        <v>41933</v>
      </c>
      <c r="E475" s="18">
        <v>41933</v>
      </c>
      <c r="F475" t="s">
        <v>1290</v>
      </c>
      <c r="G475" t="s">
        <v>6375</v>
      </c>
      <c r="H475" t="s">
        <v>6376</v>
      </c>
      <c r="I475" t="s">
        <v>26</v>
      </c>
      <c r="J475" t="s">
        <v>27</v>
      </c>
      <c r="K475" t="s">
        <v>1521</v>
      </c>
      <c r="L475" t="s">
        <v>54</v>
      </c>
      <c r="M475">
        <v>32216</v>
      </c>
      <c r="N475" t="s">
        <v>30</v>
      </c>
      <c r="O475" t="s">
        <v>7407</v>
      </c>
      <c r="P475" t="s">
        <v>32</v>
      </c>
      <c r="Q475" t="s">
        <v>65</v>
      </c>
      <c r="R475" t="s">
        <v>7408</v>
      </c>
      <c r="S475">
        <v>43.936000000000007</v>
      </c>
      <c r="T475">
        <v>4</v>
      </c>
      <c r="U475">
        <v>0.2</v>
      </c>
      <c r="V475">
        <v>6.0411999999999964</v>
      </c>
    </row>
    <row r="476" spans="1:22" x14ac:dyDescent="0.3">
      <c r="A476">
        <v>8237</v>
      </c>
      <c r="B476" t="s">
        <v>9908</v>
      </c>
      <c r="C476">
        <v>2014</v>
      </c>
      <c r="D476" s="18">
        <v>41761</v>
      </c>
      <c r="E476" s="18">
        <v>41766</v>
      </c>
      <c r="F476" t="s">
        <v>50</v>
      </c>
      <c r="G476" t="s">
        <v>1453</v>
      </c>
      <c r="H476" t="s">
        <v>1454</v>
      </c>
      <c r="I476" t="s">
        <v>26</v>
      </c>
      <c r="J476" t="s">
        <v>27</v>
      </c>
      <c r="K476" t="s">
        <v>1521</v>
      </c>
      <c r="L476" t="s">
        <v>54</v>
      </c>
      <c r="M476">
        <v>32216</v>
      </c>
      <c r="N476" t="s">
        <v>30</v>
      </c>
      <c r="O476" t="s">
        <v>1872</v>
      </c>
      <c r="P476" t="s">
        <v>32</v>
      </c>
      <c r="Q476" t="s">
        <v>36</v>
      </c>
      <c r="R476" t="s">
        <v>1873</v>
      </c>
      <c r="S476">
        <v>2803.92</v>
      </c>
      <c r="T476">
        <v>5</v>
      </c>
      <c r="U476">
        <v>0.2</v>
      </c>
      <c r="V476">
        <v>0</v>
      </c>
    </row>
    <row r="477" spans="1:22" x14ac:dyDescent="0.3">
      <c r="A477">
        <v>8236</v>
      </c>
      <c r="B477" t="s">
        <v>9908</v>
      </c>
      <c r="C477">
        <v>2014</v>
      </c>
      <c r="D477" s="18">
        <v>41761</v>
      </c>
      <c r="E477" s="18">
        <v>41766</v>
      </c>
      <c r="F477" t="s">
        <v>50</v>
      </c>
      <c r="G477" t="s">
        <v>1453</v>
      </c>
      <c r="H477" t="s">
        <v>1454</v>
      </c>
      <c r="I477" t="s">
        <v>26</v>
      </c>
      <c r="J477" t="s">
        <v>27</v>
      </c>
      <c r="K477" t="s">
        <v>1521</v>
      </c>
      <c r="L477" t="s">
        <v>54</v>
      </c>
      <c r="M477">
        <v>32216</v>
      </c>
      <c r="N477" t="s">
        <v>30</v>
      </c>
      <c r="O477" t="s">
        <v>1601</v>
      </c>
      <c r="P477" t="s">
        <v>32</v>
      </c>
      <c r="Q477" t="s">
        <v>56</v>
      </c>
      <c r="R477" t="s">
        <v>1602</v>
      </c>
      <c r="S477">
        <v>933.26200000000006</v>
      </c>
      <c r="T477">
        <v>4</v>
      </c>
      <c r="U477">
        <v>0.45</v>
      </c>
      <c r="V477">
        <v>-458.14679999999998</v>
      </c>
    </row>
    <row r="478" spans="1:22" x14ac:dyDescent="0.3">
      <c r="A478">
        <v>8232</v>
      </c>
      <c r="B478" t="s">
        <v>9906</v>
      </c>
      <c r="C478">
        <v>2013</v>
      </c>
      <c r="D478" s="18">
        <v>41456</v>
      </c>
      <c r="E478" s="18">
        <v>41458</v>
      </c>
      <c r="F478" t="s">
        <v>23</v>
      </c>
      <c r="G478" t="s">
        <v>536</v>
      </c>
      <c r="H478" t="s">
        <v>537</v>
      </c>
      <c r="I478" t="s">
        <v>26</v>
      </c>
      <c r="J478" t="s">
        <v>27</v>
      </c>
      <c r="K478" t="s">
        <v>7490</v>
      </c>
      <c r="L478" t="s">
        <v>1272</v>
      </c>
      <c r="M478">
        <v>30328</v>
      </c>
      <c r="N478" t="s">
        <v>30</v>
      </c>
      <c r="O478" t="s">
        <v>852</v>
      </c>
      <c r="P478" t="s">
        <v>32</v>
      </c>
      <c r="Q478" t="s">
        <v>33</v>
      </c>
      <c r="R478" t="s">
        <v>853</v>
      </c>
      <c r="S478">
        <v>1266.8599999999999</v>
      </c>
      <c r="T478">
        <v>7</v>
      </c>
      <c r="U478">
        <v>0</v>
      </c>
      <c r="V478">
        <v>291.37779999999987</v>
      </c>
    </row>
    <row r="479" spans="1:22" x14ac:dyDescent="0.3">
      <c r="A479">
        <v>8228</v>
      </c>
      <c r="B479" t="s">
        <v>9905</v>
      </c>
      <c r="C479">
        <v>2013</v>
      </c>
      <c r="D479" s="18">
        <v>41369</v>
      </c>
      <c r="E479" s="18">
        <v>41373</v>
      </c>
      <c r="F479" t="s">
        <v>23</v>
      </c>
      <c r="G479" t="s">
        <v>5320</v>
      </c>
      <c r="H479" t="s">
        <v>5321</v>
      </c>
      <c r="I479" t="s">
        <v>102</v>
      </c>
      <c r="J479" t="s">
        <v>27</v>
      </c>
      <c r="K479" t="s">
        <v>276</v>
      </c>
      <c r="L479" t="s">
        <v>267</v>
      </c>
      <c r="M479">
        <v>12180</v>
      </c>
      <c r="N479" t="s">
        <v>148</v>
      </c>
      <c r="O479" t="s">
        <v>1858</v>
      </c>
      <c r="P479" t="s">
        <v>32</v>
      </c>
      <c r="Q479" t="s">
        <v>65</v>
      </c>
      <c r="R479" t="s">
        <v>1859</v>
      </c>
      <c r="S479">
        <v>82.64</v>
      </c>
      <c r="T479">
        <v>2</v>
      </c>
      <c r="U479">
        <v>0</v>
      </c>
      <c r="V479">
        <v>7.4376000000000033</v>
      </c>
    </row>
    <row r="480" spans="1:22" x14ac:dyDescent="0.3">
      <c r="A480">
        <v>479</v>
      </c>
      <c r="B480" t="s">
        <v>1644</v>
      </c>
      <c r="C480">
        <v>2013</v>
      </c>
      <c r="D480" s="18">
        <v>41575</v>
      </c>
      <c r="E480" s="18">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8219</v>
      </c>
      <c r="B481" t="s">
        <v>9899</v>
      </c>
      <c r="C481">
        <v>2011</v>
      </c>
      <c r="D481" s="18">
        <v>40819</v>
      </c>
      <c r="E481" s="18">
        <v>40823</v>
      </c>
      <c r="F481" t="s">
        <v>50</v>
      </c>
      <c r="G481" t="s">
        <v>6692</v>
      </c>
      <c r="H481" t="s">
        <v>6693</v>
      </c>
      <c r="I481" t="s">
        <v>26</v>
      </c>
      <c r="J481" t="s">
        <v>27</v>
      </c>
      <c r="K481" t="s">
        <v>815</v>
      </c>
      <c r="L481" t="s">
        <v>104</v>
      </c>
      <c r="M481">
        <v>75217</v>
      </c>
      <c r="N481" t="s">
        <v>105</v>
      </c>
      <c r="O481" t="s">
        <v>4356</v>
      </c>
      <c r="P481" t="s">
        <v>32</v>
      </c>
      <c r="Q481" t="s">
        <v>65</v>
      </c>
      <c r="R481" t="s">
        <v>4357</v>
      </c>
      <c r="S481">
        <v>31.776000000000003</v>
      </c>
      <c r="T481">
        <v>3</v>
      </c>
      <c r="U481">
        <v>0.6</v>
      </c>
      <c r="V481">
        <v>-19.065600000000007</v>
      </c>
    </row>
    <row r="482" spans="1:22" x14ac:dyDescent="0.3">
      <c r="A482">
        <v>8212</v>
      </c>
      <c r="B482" t="s">
        <v>9895</v>
      </c>
      <c r="C482">
        <v>2013</v>
      </c>
      <c r="D482" s="18">
        <v>41586</v>
      </c>
      <c r="E482" s="18">
        <v>41591</v>
      </c>
      <c r="F482" t="s">
        <v>50</v>
      </c>
      <c r="G482" t="s">
        <v>2225</v>
      </c>
      <c r="H482" t="s">
        <v>2226</v>
      </c>
      <c r="I482" t="s">
        <v>26</v>
      </c>
      <c r="J482" t="s">
        <v>27</v>
      </c>
      <c r="K482" t="s">
        <v>815</v>
      </c>
      <c r="L482" t="s">
        <v>104</v>
      </c>
      <c r="M482">
        <v>75220</v>
      </c>
      <c r="N482" t="s">
        <v>105</v>
      </c>
      <c r="O482" t="s">
        <v>9896</v>
      </c>
      <c r="P482" t="s">
        <v>32</v>
      </c>
      <c r="Q482" t="s">
        <v>65</v>
      </c>
      <c r="R482" t="s">
        <v>9897</v>
      </c>
      <c r="S482">
        <v>44.460000000000008</v>
      </c>
      <c r="T482">
        <v>5</v>
      </c>
      <c r="U482">
        <v>0.6</v>
      </c>
      <c r="V482">
        <v>-17.783999999999992</v>
      </c>
    </row>
    <row r="483" spans="1:22" x14ac:dyDescent="0.3">
      <c r="A483">
        <v>8207</v>
      </c>
      <c r="B483" t="s">
        <v>9892</v>
      </c>
      <c r="C483">
        <v>2012</v>
      </c>
      <c r="D483" s="18">
        <v>41025</v>
      </c>
      <c r="E483" s="18">
        <v>41029</v>
      </c>
      <c r="F483" t="s">
        <v>50</v>
      </c>
      <c r="G483" t="s">
        <v>1674</v>
      </c>
      <c r="H483" t="s">
        <v>1675</v>
      </c>
      <c r="I483" t="s">
        <v>26</v>
      </c>
      <c r="J483" t="s">
        <v>27</v>
      </c>
      <c r="K483" t="s">
        <v>7420</v>
      </c>
      <c r="L483" t="s">
        <v>54</v>
      </c>
      <c r="M483">
        <v>32114</v>
      </c>
      <c r="N483" t="s">
        <v>30</v>
      </c>
      <c r="O483" t="s">
        <v>55</v>
      </c>
      <c r="P483" t="s">
        <v>32</v>
      </c>
      <c r="Q483" t="s">
        <v>56</v>
      </c>
      <c r="R483" t="s">
        <v>57</v>
      </c>
      <c r="S483">
        <v>191.5155</v>
      </c>
      <c r="T483">
        <v>1</v>
      </c>
      <c r="U483">
        <v>0.45</v>
      </c>
      <c r="V483">
        <v>-76.606200000000001</v>
      </c>
    </row>
    <row r="484" spans="1:22" x14ac:dyDescent="0.3">
      <c r="A484">
        <v>8206</v>
      </c>
      <c r="B484" t="s">
        <v>9891</v>
      </c>
      <c r="C484">
        <v>2012</v>
      </c>
      <c r="D484" s="18">
        <v>41221</v>
      </c>
      <c r="E484" s="18">
        <v>41221</v>
      </c>
      <c r="F484" t="s">
        <v>1290</v>
      </c>
      <c r="G484" t="s">
        <v>3939</v>
      </c>
      <c r="H484" t="s">
        <v>3940</v>
      </c>
      <c r="I484" t="s">
        <v>41</v>
      </c>
      <c r="J484" t="s">
        <v>27</v>
      </c>
      <c r="K484" t="s">
        <v>266</v>
      </c>
      <c r="L484" t="s">
        <v>267</v>
      </c>
      <c r="M484">
        <v>10024</v>
      </c>
      <c r="N484" t="s">
        <v>148</v>
      </c>
      <c r="O484" t="s">
        <v>2436</v>
      </c>
      <c r="P484" t="s">
        <v>32</v>
      </c>
      <c r="Q484" t="s">
        <v>36</v>
      </c>
      <c r="R484" t="s">
        <v>2437</v>
      </c>
      <c r="S484">
        <v>577.76400000000001</v>
      </c>
      <c r="T484">
        <v>2</v>
      </c>
      <c r="U484">
        <v>0.1</v>
      </c>
      <c r="V484">
        <v>115.5528</v>
      </c>
    </row>
    <row r="485" spans="1:22" x14ac:dyDescent="0.3">
      <c r="A485">
        <v>8204</v>
      </c>
      <c r="B485" t="s">
        <v>9891</v>
      </c>
      <c r="C485">
        <v>2012</v>
      </c>
      <c r="D485" s="18">
        <v>41221</v>
      </c>
      <c r="E485" s="18">
        <v>41221</v>
      </c>
      <c r="F485" t="s">
        <v>1290</v>
      </c>
      <c r="G485" t="s">
        <v>3939</v>
      </c>
      <c r="H485" t="s">
        <v>3940</v>
      </c>
      <c r="I485" t="s">
        <v>41</v>
      </c>
      <c r="J485" t="s">
        <v>27</v>
      </c>
      <c r="K485" t="s">
        <v>266</v>
      </c>
      <c r="L485" t="s">
        <v>267</v>
      </c>
      <c r="M485">
        <v>10024</v>
      </c>
      <c r="N485" t="s">
        <v>148</v>
      </c>
      <c r="O485" t="s">
        <v>9105</v>
      </c>
      <c r="P485" t="s">
        <v>32</v>
      </c>
      <c r="Q485" t="s">
        <v>65</v>
      </c>
      <c r="R485" t="s">
        <v>9106</v>
      </c>
      <c r="S485">
        <v>11.82</v>
      </c>
      <c r="T485">
        <v>3</v>
      </c>
      <c r="U485">
        <v>0</v>
      </c>
      <c r="V485">
        <v>4.7279999999999998</v>
      </c>
    </row>
    <row r="486" spans="1:22" x14ac:dyDescent="0.3">
      <c r="A486">
        <v>8195</v>
      </c>
      <c r="B486" t="s">
        <v>9887</v>
      </c>
      <c r="C486">
        <v>2012</v>
      </c>
      <c r="D486" s="18">
        <v>41243</v>
      </c>
      <c r="E486" s="18">
        <v>41246</v>
      </c>
      <c r="F486" t="s">
        <v>188</v>
      </c>
      <c r="G486" t="s">
        <v>1990</v>
      </c>
      <c r="H486" t="s">
        <v>1991</v>
      </c>
      <c r="I486" t="s">
        <v>26</v>
      </c>
      <c r="J486" t="s">
        <v>27</v>
      </c>
      <c r="K486" t="s">
        <v>373</v>
      </c>
      <c r="L486" t="s">
        <v>88</v>
      </c>
      <c r="M486">
        <v>27707</v>
      </c>
      <c r="N486" t="s">
        <v>30</v>
      </c>
      <c r="O486" t="s">
        <v>920</v>
      </c>
      <c r="P486" t="s">
        <v>32</v>
      </c>
      <c r="Q486" t="s">
        <v>65</v>
      </c>
      <c r="R486" t="s">
        <v>921</v>
      </c>
      <c r="S486">
        <v>335.74400000000003</v>
      </c>
      <c r="T486">
        <v>2</v>
      </c>
      <c r="U486">
        <v>0.2</v>
      </c>
      <c r="V486">
        <v>25.180800000000005</v>
      </c>
    </row>
    <row r="487" spans="1:22" x14ac:dyDescent="0.3">
      <c r="A487">
        <v>486</v>
      </c>
      <c r="B487" t="s">
        <v>1664</v>
      </c>
      <c r="C487">
        <v>2014</v>
      </c>
      <c r="D487" s="18">
        <v>41801</v>
      </c>
      <c r="E487" s="18">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8192</v>
      </c>
      <c r="B488" t="s">
        <v>9886</v>
      </c>
      <c r="C488">
        <v>2014</v>
      </c>
      <c r="D488" s="18">
        <v>41961</v>
      </c>
      <c r="E488" s="18">
        <v>41965</v>
      </c>
      <c r="F488" t="s">
        <v>50</v>
      </c>
      <c r="G488" t="s">
        <v>6045</v>
      </c>
      <c r="H488" t="s">
        <v>6046</v>
      </c>
      <c r="I488" t="s">
        <v>26</v>
      </c>
      <c r="J488" t="s">
        <v>27</v>
      </c>
      <c r="K488" t="s">
        <v>266</v>
      </c>
      <c r="L488" t="s">
        <v>267</v>
      </c>
      <c r="M488">
        <v>10011</v>
      </c>
      <c r="N488" t="s">
        <v>148</v>
      </c>
      <c r="O488" t="s">
        <v>1082</v>
      </c>
      <c r="P488" t="s">
        <v>32</v>
      </c>
      <c r="Q488" t="s">
        <v>65</v>
      </c>
      <c r="R488" t="s">
        <v>1083</v>
      </c>
      <c r="S488">
        <v>187.76</v>
      </c>
      <c r="T488">
        <v>4</v>
      </c>
      <c r="U488">
        <v>0</v>
      </c>
      <c r="V488">
        <v>76.9816</v>
      </c>
    </row>
    <row r="489" spans="1:22" x14ac:dyDescent="0.3">
      <c r="A489">
        <v>8187</v>
      </c>
      <c r="B489" t="s">
        <v>9883</v>
      </c>
      <c r="C489">
        <v>2012</v>
      </c>
      <c r="D489" s="18">
        <v>41165</v>
      </c>
      <c r="E489" s="18">
        <v>41169</v>
      </c>
      <c r="F489" t="s">
        <v>23</v>
      </c>
      <c r="G489" t="s">
        <v>1308</v>
      </c>
      <c r="H489" t="s">
        <v>1309</v>
      </c>
      <c r="I489" t="s">
        <v>26</v>
      </c>
      <c r="J489" t="s">
        <v>27</v>
      </c>
      <c r="K489" t="s">
        <v>303</v>
      </c>
      <c r="L489" t="s">
        <v>211</v>
      </c>
      <c r="M489">
        <v>60623</v>
      </c>
      <c r="N489" t="s">
        <v>105</v>
      </c>
      <c r="O489" t="s">
        <v>701</v>
      </c>
      <c r="P489" t="s">
        <v>32</v>
      </c>
      <c r="Q489" t="s">
        <v>36</v>
      </c>
      <c r="R489" t="s">
        <v>702</v>
      </c>
      <c r="S489">
        <v>170.072</v>
      </c>
      <c r="T489">
        <v>4</v>
      </c>
      <c r="U489">
        <v>0.3</v>
      </c>
      <c r="V489">
        <v>-12.147999999999996</v>
      </c>
    </row>
    <row r="490" spans="1:22" x14ac:dyDescent="0.3">
      <c r="A490">
        <v>8184</v>
      </c>
      <c r="B490" t="s">
        <v>9881</v>
      </c>
      <c r="C490">
        <v>2014</v>
      </c>
      <c r="D490" s="18">
        <v>41778</v>
      </c>
      <c r="E490" s="18">
        <v>41782</v>
      </c>
      <c r="F490" t="s">
        <v>50</v>
      </c>
      <c r="G490" t="s">
        <v>5335</v>
      </c>
      <c r="H490" t="s">
        <v>5336</v>
      </c>
      <c r="I490" t="s">
        <v>41</v>
      </c>
      <c r="J490" t="s">
        <v>27</v>
      </c>
      <c r="K490" t="s">
        <v>303</v>
      </c>
      <c r="L490" t="s">
        <v>211</v>
      </c>
      <c r="M490">
        <v>60653</v>
      </c>
      <c r="N490" t="s">
        <v>105</v>
      </c>
      <c r="O490" t="s">
        <v>1134</v>
      </c>
      <c r="P490" t="s">
        <v>32</v>
      </c>
      <c r="Q490" t="s">
        <v>65</v>
      </c>
      <c r="R490" t="s">
        <v>1135</v>
      </c>
      <c r="S490">
        <v>1.8920000000000003</v>
      </c>
      <c r="T490">
        <v>1</v>
      </c>
      <c r="U490">
        <v>0.6</v>
      </c>
      <c r="V490">
        <v>-0.99329999999999963</v>
      </c>
    </row>
    <row r="491" spans="1:22" x14ac:dyDescent="0.3">
      <c r="A491">
        <v>8183</v>
      </c>
      <c r="B491" t="s">
        <v>9881</v>
      </c>
      <c r="C491">
        <v>2014</v>
      </c>
      <c r="D491" s="18">
        <v>41778</v>
      </c>
      <c r="E491" s="18">
        <v>41782</v>
      </c>
      <c r="F491" t="s">
        <v>50</v>
      </c>
      <c r="G491" t="s">
        <v>5335</v>
      </c>
      <c r="H491" t="s">
        <v>5336</v>
      </c>
      <c r="I491" t="s">
        <v>41</v>
      </c>
      <c r="J491" t="s">
        <v>27</v>
      </c>
      <c r="K491" t="s">
        <v>303</v>
      </c>
      <c r="L491" t="s">
        <v>211</v>
      </c>
      <c r="M491">
        <v>60653</v>
      </c>
      <c r="N491" t="s">
        <v>105</v>
      </c>
      <c r="O491" t="s">
        <v>4628</v>
      </c>
      <c r="P491" t="s">
        <v>32</v>
      </c>
      <c r="Q491" t="s">
        <v>65</v>
      </c>
      <c r="R491" t="s">
        <v>4629</v>
      </c>
      <c r="S491">
        <v>22.608000000000001</v>
      </c>
      <c r="T491">
        <v>3</v>
      </c>
      <c r="U491">
        <v>0.6</v>
      </c>
      <c r="V491">
        <v>-10.173599999999997</v>
      </c>
    </row>
    <row r="492" spans="1:22" x14ac:dyDescent="0.3">
      <c r="A492">
        <v>8181</v>
      </c>
      <c r="B492" t="s">
        <v>9880</v>
      </c>
      <c r="C492">
        <v>2012</v>
      </c>
      <c r="D492" s="18">
        <v>41234</v>
      </c>
      <c r="E492" s="18">
        <v>41238</v>
      </c>
      <c r="F492" t="s">
        <v>50</v>
      </c>
      <c r="G492" t="s">
        <v>7946</v>
      </c>
      <c r="H492" t="s">
        <v>7947</v>
      </c>
      <c r="I492" t="s">
        <v>26</v>
      </c>
      <c r="J492" t="s">
        <v>27</v>
      </c>
      <c r="K492" t="s">
        <v>146</v>
      </c>
      <c r="L492" t="s">
        <v>147</v>
      </c>
      <c r="M492">
        <v>19120</v>
      </c>
      <c r="N492" t="s">
        <v>148</v>
      </c>
      <c r="O492" t="s">
        <v>3804</v>
      </c>
      <c r="P492" t="s">
        <v>32</v>
      </c>
      <c r="Q492" t="s">
        <v>56</v>
      </c>
      <c r="R492" t="s">
        <v>3805</v>
      </c>
      <c r="S492">
        <v>1252.704</v>
      </c>
      <c r="T492">
        <v>8</v>
      </c>
      <c r="U492">
        <v>0.4</v>
      </c>
      <c r="V492">
        <v>-480.20320000000027</v>
      </c>
    </row>
    <row r="493" spans="1:22" x14ac:dyDescent="0.3">
      <c r="A493">
        <v>8180</v>
      </c>
      <c r="B493" t="s">
        <v>9879</v>
      </c>
      <c r="C493">
        <v>2012</v>
      </c>
      <c r="D493" s="18">
        <v>41123</v>
      </c>
      <c r="E493" s="18">
        <v>41127</v>
      </c>
      <c r="F493" t="s">
        <v>50</v>
      </c>
      <c r="G493" t="s">
        <v>1835</v>
      </c>
      <c r="H493" t="s">
        <v>1836</v>
      </c>
      <c r="I493" t="s">
        <v>26</v>
      </c>
      <c r="J493" t="s">
        <v>27</v>
      </c>
      <c r="K493" t="s">
        <v>318</v>
      </c>
      <c r="L493" t="s">
        <v>420</v>
      </c>
      <c r="M493">
        <v>97477</v>
      </c>
      <c r="N493" t="s">
        <v>44</v>
      </c>
      <c r="O493" t="s">
        <v>6944</v>
      </c>
      <c r="P493" t="s">
        <v>32</v>
      </c>
      <c r="Q493" t="s">
        <v>56</v>
      </c>
      <c r="R493" t="s">
        <v>6945</v>
      </c>
      <c r="S493">
        <v>277.5</v>
      </c>
      <c r="T493">
        <v>4</v>
      </c>
      <c r="U493">
        <v>0.5</v>
      </c>
      <c r="V493">
        <v>-188.7</v>
      </c>
    </row>
    <row r="494" spans="1:22" x14ac:dyDescent="0.3">
      <c r="A494">
        <v>8170</v>
      </c>
      <c r="B494" t="s">
        <v>9870</v>
      </c>
      <c r="C494">
        <v>2014</v>
      </c>
      <c r="D494" s="18">
        <v>41950</v>
      </c>
      <c r="E494" s="18">
        <v>41957</v>
      </c>
      <c r="F494" t="s">
        <v>50</v>
      </c>
      <c r="G494" t="s">
        <v>1249</v>
      </c>
      <c r="H494" t="s">
        <v>1250</v>
      </c>
      <c r="I494" t="s">
        <v>102</v>
      </c>
      <c r="J494" t="s">
        <v>27</v>
      </c>
      <c r="K494" t="s">
        <v>95</v>
      </c>
      <c r="L494" t="s">
        <v>96</v>
      </c>
      <c r="M494">
        <v>98105</v>
      </c>
      <c r="N494" t="s">
        <v>44</v>
      </c>
      <c r="O494" t="s">
        <v>1195</v>
      </c>
      <c r="P494" t="s">
        <v>32</v>
      </c>
      <c r="Q494" t="s">
        <v>36</v>
      </c>
      <c r="R494" t="s">
        <v>1196</v>
      </c>
      <c r="S494">
        <v>449.56800000000004</v>
      </c>
      <c r="T494">
        <v>2</v>
      </c>
      <c r="U494">
        <v>0.2</v>
      </c>
      <c r="V494">
        <v>-73.054800000000071</v>
      </c>
    </row>
    <row r="495" spans="1:22" x14ac:dyDescent="0.3">
      <c r="A495">
        <v>8169</v>
      </c>
      <c r="B495" t="s">
        <v>9870</v>
      </c>
      <c r="C495">
        <v>2014</v>
      </c>
      <c r="D495" s="18">
        <v>41950</v>
      </c>
      <c r="E495" s="18">
        <v>41957</v>
      </c>
      <c r="F495" t="s">
        <v>50</v>
      </c>
      <c r="G495" t="s">
        <v>1249</v>
      </c>
      <c r="H495" t="s">
        <v>1250</v>
      </c>
      <c r="I495" t="s">
        <v>102</v>
      </c>
      <c r="J495" t="s">
        <v>27</v>
      </c>
      <c r="K495" t="s">
        <v>95</v>
      </c>
      <c r="L495" t="s">
        <v>96</v>
      </c>
      <c r="M495">
        <v>98105</v>
      </c>
      <c r="N495" t="s">
        <v>44</v>
      </c>
      <c r="O495" t="s">
        <v>1225</v>
      </c>
      <c r="P495" t="s">
        <v>32</v>
      </c>
      <c r="Q495" t="s">
        <v>56</v>
      </c>
      <c r="R495" t="s">
        <v>1226</v>
      </c>
      <c r="S495">
        <v>2036.8600000000001</v>
      </c>
      <c r="T495">
        <v>7</v>
      </c>
      <c r="U495">
        <v>0</v>
      </c>
      <c r="V495">
        <v>366.63479999999993</v>
      </c>
    </row>
    <row r="496" spans="1:22" x14ac:dyDescent="0.3">
      <c r="A496">
        <v>495</v>
      </c>
      <c r="B496" t="s">
        <v>1698</v>
      </c>
      <c r="C496">
        <v>2013</v>
      </c>
      <c r="D496" s="18">
        <v>41352</v>
      </c>
      <c r="E496" s="18">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8168</v>
      </c>
      <c r="B497" t="s">
        <v>9869</v>
      </c>
      <c r="C497">
        <v>2013</v>
      </c>
      <c r="D497" s="18">
        <v>41487</v>
      </c>
      <c r="E497" s="18">
        <v>41492</v>
      </c>
      <c r="F497" t="s">
        <v>50</v>
      </c>
      <c r="G497" t="s">
        <v>6638</v>
      </c>
      <c r="H497" t="s">
        <v>6639</v>
      </c>
      <c r="I497" t="s">
        <v>41</v>
      </c>
      <c r="J497" t="s">
        <v>27</v>
      </c>
      <c r="K497" t="s">
        <v>127</v>
      </c>
      <c r="L497" t="s">
        <v>43</v>
      </c>
      <c r="M497">
        <v>94122</v>
      </c>
      <c r="N497" t="s">
        <v>44</v>
      </c>
      <c r="O497" t="s">
        <v>2268</v>
      </c>
      <c r="P497" t="s">
        <v>32</v>
      </c>
      <c r="Q497" t="s">
        <v>56</v>
      </c>
      <c r="R497" t="s">
        <v>2269</v>
      </c>
      <c r="S497">
        <v>863.12800000000004</v>
      </c>
      <c r="T497">
        <v>7</v>
      </c>
      <c r="U497">
        <v>0.2</v>
      </c>
      <c r="V497">
        <v>-32.367300000000085</v>
      </c>
    </row>
    <row r="498" spans="1:22" x14ac:dyDescent="0.3">
      <c r="A498">
        <v>8167</v>
      </c>
      <c r="B498" t="s">
        <v>9868</v>
      </c>
      <c r="C498">
        <v>2012</v>
      </c>
      <c r="D498" s="18">
        <v>41215</v>
      </c>
      <c r="E498" s="18">
        <v>41219</v>
      </c>
      <c r="F498" t="s">
        <v>50</v>
      </c>
      <c r="G498" t="s">
        <v>2474</v>
      </c>
      <c r="H498" t="s">
        <v>2475</v>
      </c>
      <c r="I498" t="s">
        <v>26</v>
      </c>
      <c r="J498" t="s">
        <v>27</v>
      </c>
      <c r="K498" t="s">
        <v>947</v>
      </c>
      <c r="L498" t="s">
        <v>43</v>
      </c>
      <c r="M498">
        <v>92105</v>
      </c>
      <c r="N498" t="s">
        <v>44</v>
      </c>
      <c r="O498" t="s">
        <v>5658</v>
      </c>
      <c r="P498" t="s">
        <v>32</v>
      </c>
      <c r="Q498" t="s">
        <v>33</v>
      </c>
      <c r="R498" t="s">
        <v>5659</v>
      </c>
      <c r="S498">
        <v>512.49900000000002</v>
      </c>
      <c r="T498">
        <v>3</v>
      </c>
      <c r="U498">
        <v>0.15</v>
      </c>
      <c r="V498">
        <v>-30.147000000000048</v>
      </c>
    </row>
    <row r="499" spans="1:22" x14ac:dyDescent="0.3">
      <c r="A499">
        <v>498</v>
      </c>
      <c r="B499" t="s">
        <v>1710</v>
      </c>
      <c r="C499">
        <v>2013</v>
      </c>
      <c r="D499" s="18">
        <v>41481</v>
      </c>
      <c r="E499" s="18">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8">
        <v>41481</v>
      </c>
      <c r="E500" s="18">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3">
      <c r="A501">
        <v>500</v>
      </c>
      <c r="B501" t="s">
        <v>1710</v>
      </c>
      <c r="C501">
        <v>2013</v>
      </c>
      <c r="D501" s="18">
        <v>41481</v>
      </c>
      <c r="E501" s="18">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3">
      <c r="A502">
        <v>8164</v>
      </c>
      <c r="B502" t="s">
        <v>9868</v>
      </c>
      <c r="C502">
        <v>2012</v>
      </c>
      <c r="D502" s="18">
        <v>41215</v>
      </c>
      <c r="E502" s="18">
        <v>41219</v>
      </c>
      <c r="F502" t="s">
        <v>50</v>
      </c>
      <c r="G502" t="s">
        <v>2474</v>
      </c>
      <c r="H502" t="s">
        <v>2475</v>
      </c>
      <c r="I502" t="s">
        <v>26</v>
      </c>
      <c r="J502" t="s">
        <v>27</v>
      </c>
      <c r="K502" t="s">
        <v>947</v>
      </c>
      <c r="L502" t="s">
        <v>43</v>
      </c>
      <c r="M502">
        <v>92105</v>
      </c>
      <c r="N502" t="s">
        <v>44</v>
      </c>
      <c r="O502" t="s">
        <v>5654</v>
      </c>
      <c r="P502" t="s">
        <v>32</v>
      </c>
      <c r="Q502" t="s">
        <v>65</v>
      </c>
      <c r="R502" t="s">
        <v>5655</v>
      </c>
      <c r="S502">
        <v>96.960000000000008</v>
      </c>
      <c r="T502">
        <v>6</v>
      </c>
      <c r="U502">
        <v>0</v>
      </c>
      <c r="V502">
        <v>33.935999999999993</v>
      </c>
    </row>
    <row r="503" spans="1:22" x14ac:dyDescent="0.3">
      <c r="A503">
        <v>8161</v>
      </c>
      <c r="B503" t="s">
        <v>9866</v>
      </c>
      <c r="C503">
        <v>2013</v>
      </c>
      <c r="D503" s="18">
        <v>41321</v>
      </c>
      <c r="E503" s="18">
        <v>41325</v>
      </c>
      <c r="F503" t="s">
        <v>50</v>
      </c>
      <c r="G503" t="s">
        <v>4011</v>
      </c>
      <c r="H503" t="s">
        <v>4012</v>
      </c>
      <c r="I503" t="s">
        <v>26</v>
      </c>
      <c r="J503" t="s">
        <v>27</v>
      </c>
      <c r="K503" t="s">
        <v>1093</v>
      </c>
      <c r="L503" t="s">
        <v>788</v>
      </c>
      <c r="M503">
        <v>7109</v>
      </c>
      <c r="N503" t="s">
        <v>148</v>
      </c>
      <c r="O503" t="s">
        <v>8382</v>
      </c>
      <c r="P503" t="s">
        <v>32</v>
      </c>
      <c r="Q503" t="s">
        <v>36</v>
      </c>
      <c r="R503" t="s">
        <v>8383</v>
      </c>
      <c r="S503">
        <v>227.96</v>
      </c>
      <c r="T503">
        <v>2</v>
      </c>
      <c r="U503">
        <v>0</v>
      </c>
      <c r="V503">
        <v>36.473600000000005</v>
      </c>
    </row>
    <row r="504" spans="1:22" x14ac:dyDescent="0.3">
      <c r="A504">
        <v>503</v>
      </c>
      <c r="B504" t="s">
        <v>1718</v>
      </c>
      <c r="C504">
        <v>2013</v>
      </c>
      <c r="D504" s="18">
        <v>41425</v>
      </c>
      <c r="E504" s="18">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8157</v>
      </c>
      <c r="B505" t="s">
        <v>9862</v>
      </c>
      <c r="C505">
        <v>2013</v>
      </c>
      <c r="D505" s="18">
        <v>41552</v>
      </c>
      <c r="E505" s="18">
        <v>41557</v>
      </c>
      <c r="F505" t="s">
        <v>50</v>
      </c>
      <c r="G505" t="s">
        <v>1984</v>
      </c>
      <c r="H505" t="s">
        <v>1985</v>
      </c>
      <c r="I505" t="s">
        <v>26</v>
      </c>
      <c r="J505" t="s">
        <v>27</v>
      </c>
      <c r="K505" t="s">
        <v>4492</v>
      </c>
      <c r="L505" t="s">
        <v>2735</v>
      </c>
      <c r="M505">
        <v>21215</v>
      </c>
      <c r="N505" t="s">
        <v>148</v>
      </c>
      <c r="O505" t="s">
        <v>3817</v>
      </c>
      <c r="P505" t="s">
        <v>32</v>
      </c>
      <c r="Q505" t="s">
        <v>56</v>
      </c>
      <c r="R505" t="s">
        <v>3818</v>
      </c>
      <c r="S505">
        <v>239.37199999999996</v>
      </c>
      <c r="T505">
        <v>2</v>
      </c>
      <c r="U505">
        <v>0.3</v>
      </c>
      <c r="V505">
        <v>-23.93719999999999</v>
      </c>
    </row>
    <row r="506" spans="1:22" x14ac:dyDescent="0.3">
      <c r="A506">
        <v>8151</v>
      </c>
      <c r="B506" t="s">
        <v>9858</v>
      </c>
      <c r="C506">
        <v>2011</v>
      </c>
      <c r="D506" s="18">
        <v>40570</v>
      </c>
      <c r="E506" s="18">
        <v>40573</v>
      </c>
      <c r="F506" t="s">
        <v>188</v>
      </c>
      <c r="G506" t="s">
        <v>6012</v>
      </c>
      <c r="H506" t="s">
        <v>6013</v>
      </c>
      <c r="I506" t="s">
        <v>41</v>
      </c>
      <c r="J506" t="s">
        <v>27</v>
      </c>
      <c r="K506" t="s">
        <v>9859</v>
      </c>
      <c r="L506" t="s">
        <v>5326</v>
      </c>
      <c r="M506">
        <v>57701</v>
      </c>
      <c r="N506" t="s">
        <v>105</v>
      </c>
      <c r="O506" t="s">
        <v>2462</v>
      </c>
      <c r="P506" t="s">
        <v>32</v>
      </c>
      <c r="Q506" t="s">
        <v>33</v>
      </c>
      <c r="R506" t="s">
        <v>2463</v>
      </c>
      <c r="S506">
        <v>141.96</v>
      </c>
      <c r="T506">
        <v>2</v>
      </c>
      <c r="U506">
        <v>0</v>
      </c>
      <c r="V506">
        <v>39.748800000000003</v>
      </c>
    </row>
    <row r="507" spans="1:22" x14ac:dyDescent="0.3">
      <c r="A507">
        <v>8144</v>
      </c>
      <c r="B507" t="s">
        <v>9854</v>
      </c>
      <c r="C507">
        <v>2013</v>
      </c>
      <c r="D507" s="18">
        <v>41310</v>
      </c>
      <c r="E507" s="18">
        <v>41315</v>
      </c>
      <c r="F507" t="s">
        <v>50</v>
      </c>
      <c r="G507" t="s">
        <v>5492</v>
      </c>
      <c r="H507" t="s">
        <v>5493</v>
      </c>
      <c r="I507" t="s">
        <v>26</v>
      </c>
      <c r="J507" t="s">
        <v>27</v>
      </c>
      <c r="K507" t="s">
        <v>947</v>
      </c>
      <c r="L507" t="s">
        <v>43</v>
      </c>
      <c r="M507">
        <v>92037</v>
      </c>
      <c r="N507" t="s">
        <v>44</v>
      </c>
      <c r="O507" t="s">
        <v>2400</v>
      </c>
      <c r="P507" t="s">
        <v>32</v>
      </c>
      <c r="Q507" t="s">
        <v>56</v>
      </c>
      <c r="R507" t="s">
        <v>2401</v>
      </c>
      <c r="S507">
        <v>557.72799999999995</v>
      </c>
      <c r="T507">
        <v>4</v>
      </c>
      <c r="U507">
        <v>0.2</v>
      </c>
      <c r="V507">
        <v>6.9715999999999951</v>
      </c>
    </row>
    <row r="508" spans="1:22" x14ac:dyDescent="0.3">
      <c r="A508">
        <v>8138</v>
      </c>
      <c r="B508" t="s">
        <v>9852</v>
      </c>
      <c r="C508">
        <v>2011</v>
      </c>
      <c r="D508" s="18">
        <v>40856</v>
      </c>
      <c r="E508" s="18">
        <v>40860</v>
      </c>
      <c r="F508" t="s">
        <v>50</v>
      </c>
      <c r="G508" t="s">
        <v>6280</v>
      </c>
      <c r="H508" t="s">
        <v>6281</v>
      </c>
      <c r="I508" t="s">
        <v>102</v>
      </c>
      <c r="J508" t="s">
        <v>27</v>
      </c>
      <c r="K508" t="s">
        <v>266</v>
      </c>
      <c r="L508" t="s">
        <v>267</v>
      </c>
      <c r="M508">
        <v>10035</v>
      </c>
      <c r="N508" t="s">
        <v>148</v>
      </c>
      <c r="O508" t="s">
        <v>1082</v>
      </c>
      <c r="P508" t="s">
        <v>32</v>
      </c>
      <c r="Q508" t="s">
        <v>65</v>
      </c>
      <c r="R508" t="s">
        <v>3797</v>
      </c>
      <c r="S508">
        <v>56.52</v>
      </c>
      <c r="T508">
        <v>9</v>
      </c>
      <c r="U508">
        <v>0</v>
      </c>
      <c r="V508">
        <v>21.477600000000002</v>
      </c>
    </row>
    <row r="509" spans="1:22" x14ac:dyDescent="0.3">
      <c r="A509">
        <v>8137</v>
      </c>
      <c r="B509" t="s">
        <v>9851</v>
      </c>
      <c r="C509">
        <v>2013</v>
      </c>
      <c r="D509" s="18">
        <v>41499</v>
      </c>
      <c r="E509" s="18">
        <v>41503</v>
      </c>
      <c r="F509" t="s">
        <v>50</v>
      </c>
      <c r="G509" t="s">
        <v>6583</v>
      </c>
      <c r="H509" t="s">
        <v>6584</v>
      </c>
      <c r="I509" t="s">
        <v>41</v>
      </c>
      <c r="J509" t="s">
        <v>27</v>
      </c>
      <c r="K509" t="s">
        <v>1792</v>
      </c>
      <c r="L509" t="s">
        <v>54</v>
      </c>
      <c r="M509">
        <v>33801</v>
      </c>
      <c r="N509" t="s">
        <v>30</v>
      </c>
      <c r="O509" t="s">
        <v>1105</v>
      </c>
      <c r="P509" t="s">
        <v>32</v>
      </c>
      <c r="Q509" t="s">
        <v>56</v>
      </c>
      <c r="R509" t="s">
        <v>1106</v>
      </c>
      <c r="S509">
        <v>562.29250000000013</v>
      </c>
      <c r="T509">
        <v>7</v>
      </c>
      <c r="U509">
        <v>0.45</v>
      </c>
      <c r="V509">
        <v>-255.58750000000009</v>
      </c>
    </row>
    <row r="510" spans="1:22" x14ac:dyDescent="0.3">
      <c r="A510">
        <v>8134</v>
      </c>
      <c r="B510" t="s">
        <v>9849</v>
      </c>
      <c r="C510">
        <v>2012</v>
      </c>
      <c r="D510" s="18">
        <v>41190</v>
      </c>
      <c r="E510" s="18">
        <v>41195</v>
      </c>
      <c r="F510" t="s">
        <v>50</v>
      </c>
      <c r="G510" t="s">
        <v>189</v>
      </c>
      <c r="H510" t="s">
        <v>190</v>
      </c>
      <c r="I510" t="s">
        <v>41</v>
      </c>
      <c r="J510" t="s">
        <v>27</v>
      </c>
      <c r="K510" t="s">
        <v>815</v>
      </c>
      <c r="L510" t="s">
        <v>104</v>
      </c>
      <c r="M510">
        <v>75081</v>
      </c>
      <c r="N510" t="s">
        <v>105</v>
      </c>
      <c r="O510" t="s">
        <v>338</v>
      </c>
      <c r="P510" t="s">
        <v>32</v>
      </c>
      <c r="Q510" t="s">
        <v>65</v>
      </c>
      <c r="R510" t="s">
        <v>339</v>
      </c>
      <c r="S510">
        <v>72.78</v>
      </c>
      <c r="T510">
        <v>3</v>
      </c>
      <c r="U510">
        <v>0.6</v>
      </c>
      <c r="V510">
        <v>-70.960499999999996</v>
      </c>
    </row>
    <row r="511" spans="1:22" x14ac:dyDescent="0.3">
      <c r="A511">
        <v>8129</v>
      </c>
      <c r="B511" t="s">
        <v>9847</v>
      </c>
      <c r="C511">
        <v>2014</v>
      </c>
      <c r="D511" s="18">
        <v>41878</v>
      </c>
      <c r="E511" s="18">
        <v>41884</v>
      </c>
      <c r="F511" t="s">
        <v>50</v>
      </c>
      <c r="G511" t="s">
        <v>251</v>
      </c>
      <c r="H511" t="s">
        <v>252</v>
      </c>
      <c r="I511" t="s">
        <v>26</v>
      </c>
      <c r="J511" t="s">
        <v>27</v>
      </c>
      <c r="K511" t="s">
        <v>303</v>
      </c>
      <c r="L511" t="s">
        <v>211</v>
      </c>
      <c r="M511">
        <v>60610</v>
      </c>
      <c r="N511" t="s">
        <v>105</v>
      </c>
      <c r="O511" t="s">
        <v>2325</v>
      </c>
      <c r="P511" t="s">
        <v>32</v>
      </c>
      <c r="Q511" t="s">
        <v>65</v>
      </c>
      <c r="R511" t="s">
        <v>2326</v>
      </c>
      <c r="S511">
        <v>64.959999999999994</v>
      </c>
      <c r="T511">
        <v>5</v>
      </c>
      <c r="U511">
        <v>0.6</v>
      </c>
      <c r="V511">
        <v>-43.847999999999985</v>
      </c>
    </row>
    <row r="512" spans="1:22" x14ac:dyDescent="0.3">
      <c r="A512">
        <v>511</v>
      </c>
      <c r="B512" t="s">
        <v>1744</v>
      </c>
      <c r="C512">
        <v>2014</v>
      </c>
      <c r="D512" s="18">
        <v>41970</v>
      </c>
      <c r="E512" s="18">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3">
      <c r="A513">
        <v>8125</v>
      </c>
      <c r="B513" t="s">
        <v>9845</v>
      </c>
      <c r="C513">
        <v>2014</v>
      </c>
      <c r="D513" s="18">
        <v>41890</v>
      </c>
      <c r="E513" s="18">
        <v>41895</v>
      </c>
      <c r="F513" t="s">
        <v>50</v>
      </c>
      <c r="G513" t="s">
        <v>2896</v>
      </c>
      <c r="H513" t="s">
        <v>2897</v>
      </c>
      <c r="I513" t="s">
        <v>26</v>
      </c>
      <c r="J513" t="s">
        <v>27</v>
      </c>
      <c r="K513" t="s">
        <v>9437</v>
      </c>
      <c r="L513" t="s">
        <v>43</v>
      </c>
      <c r="M513">
        <v>95351</v>
      </c>
      <c r="N513" t="s">
        <v>44</v>
      </c>
      <c r="O513" t="s">
        <v>890</v>
      </c>
      <c r="P513" t="s">
        <v>32</v>
      </c>
      <c r="Q513" t="s">
        <v>36</v>
      </c>
      <c r="R513" t="s">
        <v>891</v>
      </c>
      <c r="S513">
        <v>161.56800000000001</v>
      </c>
      <c r="T513">
        <v>2</v>
      </c>
      <c r="U513">
        <v>0.2</v>
      </c>
      <c r="V513">
        <v>-28.274400000000021</v>
      </c>
    </row>
    <row r="514" spans="1:22" x14ac:dyDescent="0.3">
      <c r="A514">
        <v>8121</v>
      </c>
      <c r="B514" t="s">
        <v>9843</v>
      </c>
      <c r="C514">
        <v>2013</v>
      </c>
      <c r="D514" s="18">
        <v>41590</v>
      </c>
      <c r="E514" s="18">
        <v>41595</v>
      </c>
      <c r="F514" t="s">
        <v>50</v>
      </c>
      <c r="G514" t="s">
        <v>1901</v>
      </c>
      <c r="H514" t="s">
        <v>1902</v>
      </c>
      <c r="I514" t="s">
        <v>26</v>
      </c>
      <c r="J514" t="s">
        <v>27</v>
      </c>
      <c r="K514" t="s">
        <v>127</v>
      </c>
      <c r="L514" t="s">
        <v>43</v>
      </c>
      <c r="M514">
        <v>94110</v>
      </c>
      <c r="N514" t="s">
        <v>44</v>
      </c>
      <c r="O514" t="s">
        <v>1931</v>
      </c>
      <c r="P514" t="s">
        <v>32</v>
      </c>
      <c r="Q514" t="s">
        <v>36</v>
      </c>
      <c r="R514" t="s">
        <v>1932</v>
      </c>
      <c r="S514">
        <v>451.15199999999993</v>
      </c>
      <c r="T514">
        <v>3</v>
      </c>
      <c r="U514">
        <v>0.2</v>
      </c>
      <c r="V514">
        <v>0</v>
      </c>
    </row>
    <row r="515" spans="1:22" x14ac:dyDescent="0.3">
      <c r="A515">
        <v>8120</v>
      </c>
      <c r="B515" t="s">
        <v>9843</v>
      </c>
      <c r="C515">
        <v>2013</v>
      </c>
      <c r="D515" s="18">
        <v>41590</v>
      </c>
      <c r="E515" s="18">
        <v>41595</v>
      </c>
      <c r="F515" t="s">
        <v>50</v>
      </c>
      <c r="G515" t="s">
        <v>1901</v>
      </c>
      <c r="H515" t="s">
        <v>1902</v>
      </c>
      <c r="I515" t="s">
        <v>26</v>
      </c>
      <c r="J515" t="s">
        <v>27</v>
      </c>
      <c r="K515" t="s">
        <v>127</v>
      </c>
      <c r="L515" t="s">
        <v>43</v>
      </c>
      <c r="M515">
        <v>94110</v>
      </c>
      <c r="N515" t="s">
        <v>44</v>
      </c>
      <c r="O515" t="s">
        <v>483</v>
      </c>
      <c r="P515" t="s">
        <v>32</v>
      </c>
      <c r="Q515" t="s">
        <v>65</v>
      </c>
      <c r="R515" t="s">
        <v>484</v>
      </c>
      <c r="S515">
        <v>41.96</v>
      </c>
      <c r="T515">
        <v>2</v>
      </c>
      <c r="U515">
        <v>0</v>
      </c>
      <c r="V515">
        <v>10.909600000000001</v>
      </c>
    </row>
    <row r="516" spans="1:22" x14ac:dyDescent="0.3">
      <c r="A516">
        <v>8119</v>
      </c>
      <c r="B516" t="s">
        <v>9842</v>
      </c>
      <c r="C516">
        <v>2014</v>
      </c>
      <c r="D516" s="18">
        <v>41843</v>
      </c>
      <c r="E516" s="18">
        <v>41848</v>
      </c>
      <c r="F516" t="s">
        <v>50</v>
      </c>
      <c r="G516" t="s">
        <v>4353</v>
      </c>
      <c r="H516" t="s">
        <v>4354</v>
      </c>
      <c r="I516" t="s">
        <v>26</v>
      </c>
      <c r="J516" t="s">
        <v>27</v>
      </c>
      <c r="K516" t="s">
        <v>303</v>
      </c>
      <c r="L516" t="s">
        <v>211</v>
      </c>
      <c r="M516">
        <v>60653</v>
      </c>
      <c r="N516" t="s">
        <v>105</v>
      </c>
      <c r="O516" t="s">
        <v>1931</v>
      </c>
      <c r="P516" t="s">
        <v>32</v>
      </c>
      <c r="Q516" t="s">
        <v>36</v>
      </c>
      <c r="R516" t="s">
        <v>1932</v>
      </c>
      <c r="S516">
        <v>526.34399999999994</v>
      </c>
      <c r="T516">
        <v>4</v>
      </c>
      <c r="U516">
        <v>0.3</v>
      </c>
      <c r="V516">
        <v>-75.191999999999979</v>
      </c>
    </row>
    <row r="517" spans="1:22" x14ac:dyDescent="0.3">
      <c r="A517">
        <v>8116</v>
      </c>
      <c r="B517" t="s">
        <v>9839</v>
      </c>
      <c r="C517">
        <v>2014</v>
      </c>
      <c r="D517" s="18">
        <v>41881</v>
      </c>
      <c r="E517" s="18">
        <v>41887</v>
      </c>
      <c r="F517" t="s">
        <v>50</v>
      </c>
      <c r="G517" t="s">
        <v>3847</v>
      </c>
      <c r="H517" t="s">
        <v>3848</v>
      </c>
      <c r="I517" t="s">
        <v>41</v>
      </c>
      <c r="J517" t="s">
        <v>27</v>
      </c>
      <c r="K517" t="s">
        <v>42</v>
      </c>
      <c r="L517" t="s">
        <v>43</v>
      </c>
      <c r="M517">
        <v>90049</v>
      </c>
      <c r="N517" t="s">
        <v>44</v>
      </c>
      <c r="O517" t="s">
        <v>9384</v>
      </c>
      <c r="P517" t="s">
        <v>32</v>
      </c>
      <c r="Q517" t="s">
        <v>65</v>
      </c>
      <c r="R517" t="s">
        <v>9385</v>
      </c>
      <c r="S517">
        <v>148.02000000000001</v>
      </c>
      <c r="T517">
        <v>3</v>
      </c>
      <c r="U517">
        <v>0</v>
      </c>
      <c r="V517">
        <v>41.445600000000013</v>
      </c>
    </row>
    <row r="518" spans="1:22" x14ac:dyDescent="0.3">
      <c r="A518">
        <v>8114</v>
      </c>
      <c r="B518" t="s">
        <v>9837</v>
      </c>
      <c r="C518">
        <v>2013</v>
      </c>
      <c r="D518" s="18">
        <v>41610</v>
      </c>
      <c r="E518" s="18">
        <v>41612</v>
      </c>
      <c r="F518" t="s">
        <v>23</v>
      </c>
      <c r="G518" t="s">
        <v>5570</v>
      </c>
      <c r="H518" t="s">
        <v>5571</v>
      </c>
      <c r="I518" t="s">
        <v>26</v>
      </c>
      <c r="J518" t="s">
        <v>27</v>
      </c>
      <c r="K518" t="s">
        <v>5108</v>
      </c>
      <c r="L518" t="s">
        <v>104</v>
      </c>
      <c r="M518">
        <v>76903</v>
      </c>
      <c r="N518" t="s">
        <v>105</v>
      </c>
      <c r="O518" t="s">
        <v>892</v>
      </c>
      <c r="P518" t="s">
        <v>32</v>
      </c>
      <c r="Q518" t="s">
        <v>36</v>
      </c>
      <c r="R518" t="s">
        <v>893</v>
      </c>
      <c r="S518">
        <v>85.245999999999995</v>
      </c>
      <c r="T518">
        <v>2</v>
      </c>
      <c r="U518">
        <v>0.3</v>
      </c>
      <c r="V518">
        <v>-1.217800000000004</v>
      </c>
    </row>
    <row r="519" spans="1:22" x14ac:dyDescent="0.3">
      <c r="A519">
        <v>8112</v>
      </c>
      <c r="B519" t="s">
        <v>9837</v>
      </c>
      <c r="C519">
        <v>2013</v>
      </c>
      <c r="D519" s="18">
        <v>41610</v>
      </c>
      <c r="E519" s="18">
        <v>41612</v>
      </c>
      <c r="F519" t="s">
        <v>23</v>
      </c>
      <c r="G519" t="s">
        <v>5570</v>
      </c>
      <c r="H519" t="s">
        <v>5571</v>
      </c>
      <c r="I519" t="s">
        <v>26</v>
      </c>
      <c r="J519" t="s">
        <v>27</v>
      </c>
      <c r="K519" t="s">
        <v>5108</v>
      </c>
      <c r="L519" t="s">
        <v>104</v>
      </c>
      <c r="M519">
        <v>76903</v>
      </c>
      <c r="N519" t="s">
        <v>105</v>
      </c>
      <c r="O519" t="s">
        <v>1839</v>
      </c>
      <c r="P519" t="s">
        <v>32</v>
      </c>
      <c r="Q519" t="s">
        <v>36</v>
      </c>
      <c r="R519" t="s">
        <v>1840</v>
      </c>
      <c r="S519">
        <v>248.43</v>
      </c>
      <c r="T519">
        <v>5</v>
      </c>
      <c r="U519">
        <v>0.3</v>
      </c>
      <c r="V519">
        <v>-17.744999999999976</v>
      </c>
    </row>
    <row r="520" spans="1:22" x14ac:dyDescent="0.3">
      <c r="A520">
        <v>8111</v>
      </c>
      <c r="B520" t="s">
        <v>9836</v>
      </c>
      <c r="C520">
        <v>2014</v>
      </c>
      <c r="D520" s="18">
        <v>41962</v>
      </c>
      <c r="E520" s="18">
        <v>41967</v>
      </c>
      <c r="F520" t="s">
        <v>50</v>
      </c>
      <c r="G520" t="s">
        <v>6692</v>
      </c>
      <c r="H520" t="s">
        <v>6693</v>
      </c>
      <c r="I520" t="s">
        <v>26</v>
      </c>
      <c r="J520" t="s">
        <v>27</v>
      </c>
      <c r="K520" t="s">
        <v>303</v>
      </c>
      <c r="L520" t="s">
        <v>211</v>
      </c>
      <c r="M520">
        <v>60623</v>
      </c>
      <c r="N520" t="s">
        <v>105</v>
      </c>
      <c r="O520" t="s">
        <v>6128</v>
      </c>
      <c r="P520" t="s">
        <v>32</v>
      </c>
      <c r="Q520" t="s">
        <v>36</v>
      </c>
      <c r="R520" t="s">
        <v>6129</v>
      </c>
      <c r="S520">
        <v>127.38599999999998</v>
      </c>
      <c r="T520">
        <v>2</v>
      </c>
      <c r="U520">
        <v>0.3</v>
      </c>
      <c r="V520">
        <v>-25.477199999999982</v>
      </c>
    </row>
    <row r="521" spans="1:22" x14ac:dyDescent="0.3">
      <c r="A521">
        <v>8109</v>
      </c>
      <c r="B521" t="s">
        <v>9835</v>
      </c>
      <c r="C521">
        <v>2014</v>
      </c>
      <c r="D521" s="18">
        <v>41982</v>
      </c>
      <c r="E521" s="18">
        <v>41989</v>
      </c>
      <c r="F521" t="s">
        <v>50</v>
      </c>
      <c r="G521" t="s">
        <v>2341</v>
      </c>
      <c r="H521" t="s">
        <v>2342</v>
      </c>
      <c r="I521" t="s">
        <v>26</v>
      </c>
      <c r="J521" t="s">
        <v>27</v>
      </c>
      <c r="K521" t="s">
        <v>146</v>
      </c>
      <c r="L521" t="s">
        <v>147</v>
      </c>
      <c r="M521">
        <v>19140</v>
      </c>
      <c r="N521" t="s">
        <v>148</v>
      </c>
      <c r="O521" t="s">
        <v>1537</v>
      </c>
      <c r="P521" t="s">
        <v>32</v>
      </c>
      <c r="Q521" t="s">
        <v>36</v>
      </c>
      <c r="R521" t="s">
        <v>1538</v>
      </c>
      <c r="S521">
        <v>215.54400000000001</v>
      </c>
      <c r="T521">
        <v>4</v>
      </c>
      <c r="U521">
        <v>0.3</v>
      </c>
      <c r="V521">
        <v>-58.504800000000017</v>
      </c>
    </row>
    <row r="522" spans="1:22" x14ac:dyDescent="0.3">
      <c r="A522">
        <v>8106</v>
      </c>
      <c r="B522" t="s">
        <v>9832</v>
      </c>
      <c r="C522">
        <v>2014</v>
      </c>
      <c r="D522" s="18">
        <v>41688</v>
      </c>
      <c r="E522" s="18">
        <v>41690</v>
      </c>
      <c r="F522" t="s">
        <v>188</v>
      </c>
      <c r="G522" t="s">
        <v>7280</v>
      </c>
      <c r="H522" t="s">
        <v>7281</v>
      </c>
      <c r="I522" t="s">
        <v>102</v>
      </c>
      <c r="J522" t="s">
        <v>27</v>
      </c>
      <c r="K522" t="s">
        <v>184</v>
      </c>
      <c r="L522" t="s">
        <v>104</v>
      </c>
      <c r="M522">
        <v>77041</v>
      </c>
      <c r="N522" t="s">
        <v>105</v>
      </c>
      <c r="O522" t="s">
        <v>1631</v>
      </c>
      <c r="P522" t="s">
        <v>32</v>
      </c>
      <c r="Q522" t="s">
        <v>33</v>
      </c>
      <c r="R522" t="s">
        <v>1632</v>
      </c>
      <c r="S522">
        <v>89.066399999999987</v>
      </c>
      <c r="T522">
        <v>1</v>
      </c>
      <c r="U522">
        <v>0.32</v>
      </c>
      <c r="V522">
        <v>-17.027400000000007</v>
      </c>
    </row>
    <row r="523" spans="1:22" x14ac:dyDescent="0.3">
      <c r="A523">
        <v>8094</v>
      </c>
      <c r="B523" t="s">
        <v>9826</v>
      </c>
      <c r="C523">
        <v>2014</v>
      </c>
      <c r="D523" s="18">
        <v>41848</v>
      </c>
      <c r="E523" s="18">
        <v>41853</v>
      </c>
      <c r="F523" t="s">
        <v>23</v>
      </c>
      <c r="G523" t="s">
        <v>5176</v>
      </c>
      <c r="H523" t="s">
        <v>5177</v>
      </c>
      <c r="I523" t="s">
        <v>26</v>
      </c>
      <c r="J523" t="s">
        <v>27</v>
      </c>
      <c r="K523" t="s">
        <v>95</v>
      </c>
      <c r="L523" t="s">
        <v>96</v>
      </c>
      <c r="M523">
        <v>98115</v>
      </c>
      <c r="N523" t="s">
        <v>44</v>
      </c>
      <c r="O523" t="s">
        <v>2887</v>
      </c>
      <c r="P523" t="s">
        <v>32</v>
      </c>
      <c r="Q523" t="s">
        <v>65</v>
      </c>
      <c r="R523" t="s">
        <v>186</v>
      </c>
      <c r="S523">
        <v>23.88</v>
      </c>
      <c r="T523">
        <v>3</v>
      </c>
      <c r="U523">
        <v>0</v>
      </c>
      <c r="V523">
        <v>10.507200000000001</v>
      </c>
    </row>
    <row r="524" spans="1:22" x14ac:dyDescent="0.3">
      <c r="A524">
        <v>523</v>
      </c>
      <c r="B524" t="s">
        <v>1778</v>
      </c>
      <c r="C524">
        <v>2014</v>
      </c>
      <c r="D524" s="18">
        <v>41663</v>
      </c>
      <c r="E524" s="18">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3">
      <c r="A525">
        <v>8086</v>
      </c>
      <c r="B525" t="s">
        <v>9816</v>
      </c>
      <c r="C525">
        <v>2013</v>
      </c>
      <c r="D525" s="18">
        <v>41568</v>
      </c>
      <c r="E525" s="18">
        <v>41574</v>
      </c>
      <c r="F525" t="s">
        <v>50</v>
      </c>
      <c r="G525" t="s">
        <v>9817</v>
      </c>
      <c r="H525" t="s">
        <v>9818</v>
      </c>
      <c r="I525" t="s">
        <v>102</v>
      </c>
      <c r="J525" t="s">
        <v>27</v>
      </c>
      <c r="K525" t="s">
        <v>1127</v>
      </c>
      <c r="L525" t="s">
        <v>319</v>
      </c>
      <c r="M525">
        <v>22204</v>
      </c>
      <c r="N525" t="s">
        <v>30</v>
      </c>
      <c r="O525" t="s">
        <v>1540</v>
      </c>
      <c r="P525" t="s">
        <v>32</v>
      </c>
      <c r="Q525" t="s">
        <v>65</v>
      </c>
      <c r="R525" t="s">
        <v>1541</v>
      </c>
      <c r="S525">
        <v>61.1</v>
      </c>
      <c r="T525">
        <v>5</v>
      </c>
      <c r="U525">
        <v>0</v>
      </c>
      <c r="V525">
        <v>18.329999999999991</v>
      </c>
    </row>
    <row r="526" spans="1:22" x14ac:dyDescent="0.3">
      <c r="A526">
        <v>8077</v>
      </c>
      <c r="B526" t="s">
        <v>9812</v>
      </c>
      <c r="C526">
        <v>2012</v>
      </c>
      <c r="D526" s="18">
        <v>41083</v>
      </c>
      <c r="E526" s="18">
        <v>41089</v>
      </c>
      <c r="F526" t="s">
        <v>50</v>
      </c>
      <c r="G526" t="s">
        <v>5044</v>
      </c>
      <c r="H526" t="s">
        <v>5045</v>
      </c>
      <c r="I526" t="s">
        <v>41</v>
      </c>
      <c r="J526" t="s">
        <v>27</v>
      </c>
      <c r="K526" t="s">
        <v>9813</v>
      </c>
      <c r="L526" t="s">
        <v>1272</v>
      </c>
      <c r="M526">
        <v>30344</v>
      </c>
      <c r="N526" t="s">
        <v>30</v>
      </c>
      <c r="O526" t="s">
        <v>2522</v>
      </c>
      <c r="P526" t="s">
        <v>32</v>
      </c>
      <c r="Q526" t="s">
        <v>65</v>
      </c>
      <c r="R526" t="s">
        <v>2523</v>
      </c>
      <c r="S526">
        <v>27.42</v>
      </c>
      <c r="T526">
        <v>3</v>
      </c>
      <c r="U526">
        <v>0</v>
      </c>
      <c r="V526">
        <v>9.3227999999999991</v>
      </c>
    </row>
    <row r="527" spans="1:22" x14ac:dyDescent="0.3">
      <c r="A527">
        <v>8072</v>
      </c>
      <c r="B527" t="s">
        <v>9811</v>
      </c>
      <c r="C527">
        <v>2014</v>
      </c>
      <c r="D527" s="18">
        <v>41641</v>
      </c>
      <c r="E527" s="18">
        <v>41645</v>
      </c>
      <c r="F527" t="s">
        <v>50</v>
      </c>
      <c r="G527" t="s">
        <v>465</v>
      </c>
      <c r="H527" t="s">
        <v>466</v>
      </c>
      <c r="I527" t="s">
        <v>26</v>
      </c>
      <c r="J527" t="s">
        <v>27</v>
      </c>
      <c r="K527" t="s">
        <v>1681</v>
      </c>
      <c r="L527" t="s">
        <v>104</v>
      </c>
      <c r="M527">
        <v>77340</v>
      </c>
      <c r="N527" t="s">
        <v>105</v>
      </c>
      <c r="O527" t="s">
        <v>2481</v>
      </c>
      <c r="P527" t="s">
        <v>32</v>
      </c>
      <c r="Q527" t="s">
        <v>36</v>
      </c>
      <c r="R527" t="s">
        <v>2482</v>
      </c>
      <c r="S527">
        <v>310.74399999999997</v>
      </c>
      <c r="T527">
        <v>4</v>
      </c>
      <c r="U527">
        <v>0.3</v>
      </c>
      <c r="V527">
        <v>-26.635199999999998</v>
      </c>
    </row>
    <row r="528" spans="1:22" x14ac:dyDescent="0.3">
      <c r="A528">
        <v>527</v>
      </c>
      <c r="B528" t="s">
        <v>1789</v>
      </c>
      <c r="C528">
        <v>2014</v>
      </c>
      <c r="D528" s="18">
        <v>41934</v>
      </c>
      <c r="E528" s="18">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3">
      <c r="A529">
        <v>528</v>
      </c>
      <c r="B529" t="s">
        <v>1789</v>
      </c>
      <c r="C529">
        <v>2014</v>
      </c>
      <c r="D529" s="18">
        <v>41934</v>
      </c>
      <c r="E529" s="18">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
      <c r="A530">
        <v>8071</v>
      </c>
      <c r="B530" t="s">
        <v>9811</v>
      </c>
      <c r="C530">
        <v>2014</v>
      </c>
      <c r="D530" s="18">
        <v>41641</v>
      </c>
      <c r="E530" s="18">
        <v>41645</v>
      </c>
      <c r="F530" t="s">
        <v>50</v>
      </c>
      <c r="G530" t="s">
        <v>465</v>
      </c>
      <c r="H530" t="s">
        <v>466</v>
      </c>
      <c r="I530" t="s">
        <v>26</v>
      </c>
      <c r="J530" t="s">
        <v>27</v>
      </c>
      <c r="K530" t="s">
        <v>1681</v>
      </c>
      <c r="L530" t="s">
        <v>104</v>
      </c>
      <c r="M530">
        <v>77340</v>
      </c>
      <c r="N530" t="s">
        <v>105</v>
      </c>
      <c r="O530" t="s">
        <v>6116</v>
      </c>
      <c r="P530" t="s">
        <v>32</v>
      </c>
      <c r="Q530" t="s">
        <v>65</v>
      </c>
      <c r="R530" t="s">
        <v>6117</v>
      </c>
      <c r="S530">
        <v>141.41999999999999</v>
      </c>
      <c r="T530">
        <v>5</v>
      </c>
      <c r="U530">
        <v>0.6</v>
      </c>
      <c r="V530">
        <v>-187.38150000000002</v>
      </c>
    </row>
    <row r="531" spans="1:22" x14ac:dyDescent="0.3">
      <c r="A531">
        <v>8069</v>
      </c>
      <c r="B531" t="s">
        <v>9810</v>
      </c>
      <c r="C531">
        <v>2012</v>
      </c>
      <c r="D531" s="18">
        <v>41202</v>
      </c>
      <c r="E531" s="18">
        <v>41206</v>
      </c>
      <c r="F531" t="s">
        <v>50</v>
      </c>
      <c r="G531" t="s">
        <v>3094</v>
      </c>
      <c r="H531" t="s">
        <v>3095</v>
      </c>
      <c r="I531" t="s">
        <v>41</v>
      </c>
      <c r="J531" t="s">
        <v>27</v>
      </c>
      <c r="K531" t="s">
        <v>127</v>
      </c>
      <c r="L531" t="s">
        <v>43</v>
      </c>
      <c r="M531">
        <v>94109</v>
      </c>
      <c r="N531" t="s">
        <v>44</v>
      </c>
      <c r="O531" t="s">
        <v>6826</v>
      </c>
      <c r="P531" t="s">
        <v>32</v>
      </c>
      <c r="Q531" t="s">
        <v>65</v>
      </c>
      <c r="R531" t="s">
        <v>6827</v>
      </c>
      <c r="S531">
        <v>16.02</v>
      </c>
      <c r="T531">
        <v>6</v>
      </c>
      <c r="U531">
        <v>0</v>
      </c>
      <c r="V531">
        <v>6.0876000000000001</v>
      </c>
    </row>
    <row r="532" spans="1:22" x14ac:dyDescent="0.3">
      <c r="A532">
        <v>8060</v>
      </c>
      <c r="B532" t="s">
        <v>9807</v>
      </c>
      <c r="C532">
        <v>2012</v>
      </c>
      <c r="D532" s="18">
        <v>41149</v>
      </c>
      <c r="E532" s="18">
        <v>41156</v>
      </c>
      <c r="F532" t="s">
        <v>50</v>
      </c>
      <c r="G532" t="s">
        <v>777</v>
      </c>
      <c r="H532" t="s">
        <v>778</v>
      </c>
      <c r="I532" t="s">
        <v>26</v>
      </c>
      <c r="J532" t="s">
        <v>27</v>
      </c>
      <c r="K532" t="s">
        <v>42</v>
      </c>
      <c r="L532" t="s">
        <v>43</v>
      </c>
      <c r="M532">
        <v>90049</v>
      </c>
      <c r="N532" t="s">
        <v>44</v>
      </c>
      <c r="O532" t="s">
        <v>4098</v>
      </c>
      <c r="P532" t="s">
        <v>32</v>
      </c>
      <c r="Q532" t="s">
        <v>65</v>
      </c>
      <c r="R532" t="s">
        <v>1285</v>
      </c>
      <c r="S532">
        <v>4.16</v>
      </c>
      <c r="T532">
        <v>2</v>
      </c>
      <c r="U532">
        <v>0</v>
      </c>
      <c r="V532">
        <v>1.7472000000000003</v>
      </c>
    </row>
    <row r="533" spans="1:22" x14ac:dyDescent="0.3">
      <c r="A533">
        <v>532</v>
      </c>
      <c r="B533" t="s">
        <v>1804</v>
      </c>
      <c r="C533">
        <v>2012</v>
      </c>
      <c r="D533" s="18">
        <v>41220</v>
      </c>
      <c r="E533" s="18">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
      <c r="A534">
        <v>533</v>
      </c>
      <c r="B534" t="s">
        <v>1809</v>
      </c>
      <c r="C534">
        <v>2014</v>
      </c>
      <c r="D534" s="18">
        <v>41890</v>
      </c>
      <c r="E534" s="18">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3">
      <c r="A535">
        <v>8056</v>
      </c>
      <c r="B535" t="s">
        <v>9807</v>
      </c>
      <c r="C535">
        <v>2012</v>
      </c>
      <c r="D535" s="18">
        <v>41149</v>
      </c>
      <c r="E535" s="18">
        <v>41156</v>
      </c>
      <c r="F535" t="s">
        <v>50</v>
      </c>
      <c r="G535" t="s">
        <v>777</v>
      </c>
      <c r="H535" t="s">
        <v>778</v>
      </c>
      <c r="I535" t="s">
        <v>26</v>
      </c>
      <c r="J535" t="s">
        <v>27</v>
      </c>
      <c r="K535" t="s">
        <v>42</v>
      </c>
      <c r="L535" t="s">
        <v>43</v>
      </c>
      <c r="M535">
        <v>90049</v>
      </c>
      <c r="N535" t="s">
        <v>44</v>
      </c>
      <c r="O535" t="s">
        <v>852</v>
      </c>
      <c r="P535" t="s">
        <v>32</v>
      </c>
      <c r="Q535" t="s">
        <v>33</v>
      </c>
      <c r="R535" t="s">
        <v>853</v>
      </c>
      <c r="S535">
        <v>307.666</v>
      </c>
      <c r="T535">
        <v>2</v>
      </c>
      <c r="U535">
        <v>0.15</v>
      </c>
      <c r="V535">
        <v>28.956799999999973</v>
      </c>
    </row>
    <row r="536" spans="1:22" x14ac:dyDescent="0.3">
      <c r="A536">
        <v>8051</v>
      </c>
      <c r="B536" t="s">
        <v>9804</v>
      </c>
      <c r="C536">
        <v>2011</v>
      </c>
      <c r="D536" s="18">
        <v>40812</v>
      </c>
      <c r="E536" s="18">
        <v>40816</v>
      </c>
      <c r="F536" t="s">
        <v>50</v>
      </c>
      <c r="G536" t="s">
        <v>9528</v>
      </c>
      <c r="H536" t="s">
        <v>9529</v>
      </c>
      <c r="I536" t="s">
        <v>41</v>
      </c>
      <c r="J536" t="s">
        <v>27</v>
      </c>
      <c r="K536" t="s">
        <v>146</v>
      </c>
      <c r="L536" t="s">
        <v>147</v>
      </c>
      <c r="M536">
        <v>19140</v>
      </c>
      <c r="N536" t="s">
        <v>148</v>
      </c>
      <c r="O536" t="s">
        <v>2932</v>
      </c>
      <c r="P536" t="s">
        <v>32</v>
      </c>
      <c r="Q536" t="s">
        <v>65</v>
      </c>
      <c r="R536" t="s">
        <v>2933</v>
      </c>
      <c r="S536">
        <v>21.184000000000001</v>
      </c>
      <c r="T536">
        <v>1</v>
      </c>
      <c r="U536">
        <v>0.2</v>
      </c>
      <c r="V536">
        <v>4.7664</v>
      </c>
    </row>
    <row r="537" spans="1:22" x14ac:dyDescent="0.3">
      <c r="A537">
        <v>8044</v>
      </c>
      <c r="B537" t="s">
        <v>9796</v>
      </c>
      <c r="C537">
        <v>2014</v>
      </c>
      <c r="D537" s="18">
        <v>41710</v>
      </c>
      <c r="E537" s="18">
        <v>41714</v>
      </c>
      <c r="F537" t="s">
        <v>50</v>
      </c>
      <c r="G537" t="s">
        <v>3227</v>
      </c>
      <c r="H537" t="s">
        <v>3228</v>
      </c>
      <c r="I537" t="s">
        <v>102</v>
      </c>
      <c r="J537" t="s">
        <v>27</v>
      </c>
      <c r="K537" t="s">
        <v>8794</v>
      </c>
      <c r="L537" t="s">
        <v>1245</v>
      </c>
      <c r="M537">
        <v>2138</v>
      </c>
      <c r="N537" t="s">
        <v>148</v>
      </c>
      <c r="O537" t="s">
        <v>9797</v>
      </c>
      <c r="P537" t="s">
        <v>32</v>
      </c>
      <c r="Q537" t="s">
        <v>65</v>
      </c>
      <c r="R537" t="s">
        <v>9798</v>
      </c>
      <c r="S537">
        <v>26.72</v>
      </c>
      <c r="T537">
        <v>1</v>
      </c>
      <c r="U537">
        <v>0</v>
      </c>
      <c r="V537">
        <v>11.756800000000002</v>
      </c>
    </row>
    <row r="538" spans="1:22" x14ac:dyDescent="0.3">
      <c r="A538">
        <v>8040</v>
      </c>
      <c r="B538" t="s">
        <v>9795</v>
      </c>
      <c r="C538">
        <v>2014</v>
      </c>
      <c r="D538" s="18">
        <v>41873</v>
      </c>
      <c r="E538" s="18">
        <v>41877</v>
      </c>
      <c r="F538" t="s">
        <v>23</v>
      </c>
      <c r="G538" t="s">
        <v>6482</v>
      </c>
      <c r="H538" t="s">
        <v>6483</v>
      </c>
      <c r="I538" t="s">
        <v>41</v>
      </c>
      <c r="J538" t="s">
        <v>27</v>
      </c>
      <c r="K538" t="s">
        <v>95</v>
      </c>
      <c r="L538" t="s">
        <v>96</v>
      </c>
      <c r="M538">
        <v>98115</v>
      </c>
      <c r="N538" t="s">
        <v>44</v>
      </c>
      <c r="O538" t="s">
        <v>716</v>
      </c>
      <c r="P538" t="s">
        <v>32</v>
      </c>
      <c r="Q538" t="s">
        <v>36</v>
      </c>
      <c r="R538" t="s">
        <v>717</v>
      </c>
      <c r="S538">
        <v>388.70400000000006</v>
      </c>
      <c r="T538">
        <v>6</v>
      </c>
      <c r="U538">
        <v>0.2</v>
      </c>
      <c r="V538">
        <v>38.870400000000018</v>
      </c>
    </row>
    <row r="539" spans="1:22" x14ac:dyDescent="0.3">
      <c r="A539">
        <v>8039</v>
      </c>
      <c r="B539" t="s">
        <v>9794</v>
      </c>
      <c r="C539">
        <v>2014</v>
      </c>
      <c r="D539" s="18">
        <v>41821</v>
      </c>
      <c r="E539" s="18">
        <v>41823</v>
      </c>
      <c r="F539" t="s">
        <v>23</v>
      </c>
      <c r="G539" t="s">
        <v>4682</v>
      </c>
      <c r="H539" t="s">
        <v>4683</v>
      </c>
      <c r="I539" t="s">
        <v>26</v>
      </c>
      <c r="J539" t="s">
        <v>27</v>
      </c>
      <c r="K539" t="s">
        <v>42</v>
      </c>
      <c r="L539" t="s">
        <v>43</v>
      </c>
      <c r="M539">
        <v>90032</v>
      </c>
      <c r="N539" t="s">
        <v>44</v>
      </c>
      <c r="O539" t="s">
        <v>4417</v>
      </c>
      <c r="P539" t="s">
        <v>32</v>
      </c>
      <c r="Q539" t="s">
        <v>33</v>
      </c>
      <c r="R539" t="s">
        <v>4418</v>
      </c>
      <c r="S539">
        <v>435.99900000000002</v>
      </c>
      <c r="T539">
        <v>3</v>
      </c>
      <c r="U539">
        <v>0.15</v>
      </c>
      <c r="V539">
        <v>5.1293999999999755</v>
      </c>
    </row>
    <row r="540" spans="1:22" x14ac:dyDescent="0.3">
      <c r="A540">
        <v>8035</v>
      </c>
      <c r="B540" t="s">
        <v>9791</v>
      </c>
      <c r="C540">
        <v>2012</v>
      </c>
      <c r="D540" s="18">
        <v>41085</v>
      </c>
      <c r="E540" s="18">
        <v>41088</v>
      </c>
      <c r="F540" t="s">
        <v>188</v>
      </c>
      <c r="G540" t="s">
        <v>5248</v>
      </c>
      <c r="H540" t="s">
        <v>5249</v>
      </c>
      <c r="I540" t="s">
        <v>26</v>
      </c>
      <c r="J540" t="s">
        <v>27</v>
      </c>
      <c r="K540" t="s">
        <v>184</v>
      </c>
      <c r="L540" t="s">
        <v>104</v>
      </c>
      <c r="M540">
        <v>77041</v>
      </c>
      <c r="N540" t="s">
        <v>105</v>
      </c>
      <c r="O540" t="s">
        <v>5684</v>
      </c>
      <c r="P540" t="s">
        <v>32</v>
      </c>
      <c r="Q540" t="s">
        <v>65</v>
      </c>
      <c r="R540" t="s">
        <v>5685</v>
      </c>
      <c r="S540">
        <v>75.384000000000015</v>
      </c>
      <c r="T540">
        <v>9</v>
      </c>
      <c r="U540">
        <v>0.6</v>
      </c>
      <c r="V540">
        <v>-20.730599999999995</v>
      </c>
    </row>
    <row r="541" spans="1:22" x14ac:dyDescent="0.3">
      <c r="A541">
        <v>540</v>
      </c>
      <c r="B541" t="s">
        <v>1834</v>
      </c>
      <c r="C541">
        <v>2012</v>
      </c>
      <c r="D541" s="18">
        <v>41250</v>
      </c>
      <c r="E541" s="18">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8031</v>
      </c>
      <c r="B542" t="s">
        <v>9790</v>
      </c>
      <c r="C542">
        <v>2013</v>
      </c>
      <c r="D542" s="18">
        <v>41281</v>
      </c>
      <c r="E542" s="18">
        <v>41285</v>
      </c>
      <c r="F542" t="s">
        <v>50</v>
      </c>
      <c r="G542" t="s">
        <v>3237</v>
      </c>
      <c r="H542" t="s">
        <v>3238</v>
      </c>
      <c r="I542" t="s">
        <v>26</v>
      </c>
      <c r="J542" t="s">
        <v>27</v>
      </c>
      <c r="K542" t="s">
        <v>1614</v>
      </c>
      <c r="L542" t="s">
        <v>104</v>
      </c>
      <c r="M542">
        <v>79109</v>
      </c>
      <c r="N542" t="s">
        <v>105</v>
      </c>
      <c r="O542" t="s">
        <v>3956</v>
      </c>
      <c r="P542" t="s">
        <v>32</v>
      </c>
      <c r="Q542" t="s">
        <v>65</v>
      </c>
      <c r="R542" t="s">
        <v>5770</v>
      </c>
      <c r="S542">
        <v>23.076000000000001</v>
      </c>
      <c r="T542">
        <v>3</v>
      </c>
      <c r="U542">
        <v>0.6</v>
      </c>
      <c r="V542">
        <v>-10.961100000000002</v>
      </c>
    </row>
    <row r="543" spans="1:22" x14ac:dyDescent="0.3">
      <c r="A543">
        <v>8026</v>
      </c>
      <c r="B543" t="s">
        <v>9788</v>
      </c>
      <c r="C543">
        <v>2012</v>
      </c>
      <c r="D543" s="18">
        <v>41163</v>
      </c>
      <c r="E543" s="18">
        <v>41167</v>
      </c>
      <c r="F543" t="s">
        <v>23</v>
      </c>
      <c r="G543" t="s">
        <v>8188</v>
      </c>
      <c r="H543" t="s">
        <v>8189</v>
      </c>
      <c r="I543" t="s">
        <v>41</v>
      </c>
      <c r="J543" t="s">
        <v>27</v>
      </c>
      <c r="K543" t="s">
        <v>266</v>
      </c>
      <c r="L543" t="s">
        <v>267</v>
      </c>
      <c r="M543">
        <v>10035</v>
      </c>
      <c r="N543" t="s">
        <v>148</v>
      </c>
      <c r="O543" t="s">
        <v>9187</v>
      </c>
      <c r="P543" t="s">
        <v>32</v>
      </c>
      <c r="Q543" t="s">
        <v>65</v>
      </c>
      <c r="R543" t="s">
        <v>9188</v>
      </c>
      <c r="S543">
        <v>210.68</v>
      </c>
      <c r="T543">
        <v>2</v>
      </c>
      <c r="U543">
        <v>0</v>
      </c>
      <c r="V543">
        <v>50.563199999999995</v>
      </c>
    </row>
    <row r="544" spans="1:22" x14ac:dyDescent="0.3">
      <c r="A544">
        <v>8024</v>
      </c>
      <c r="B544" t="s">
        <v>9787</v>
      </c>
      <c r="C544">
        <v>2011</v>
      </c>
      <c r="D544" s="18">
        <v>40745</v>
      </c>
      <c r="E544" s="18">
        <v>40749</v>
      </c>
      <c r="F544" t="s">
        <v>50</v>
      </c>
      <c r="G544" t="s">
        <v>3744</v>
      </c>
      <c r="H544" t="s">
        <v>3745</v>
      </c>
      <c r="I544" t="s">
        <v>41</v>
      </c>
      <c r="J544" t="s">
        <v>27</v>
      </c>
      <c r="K544" t="s">
        <v>815</v>
      </c>
      <c r="L544" t="s">
        <v>104</v>
      </c>
      <c r="M544">
        <v>75217</v>
      </c>
      <c r="N544" t="s">
        <v>105</v>
      </c>
      <c r="O544" t="s">
        <v>1931</v>
      </c>
      <c r="P544" t="s">
        <v>32</v>
      </c>
      <c r="Q544" t="s">
        <v>36</v>
      </c>
      <c r="R544" t="s">
        <v>1932</v>
      </c>
      <c r="S544">
        <v>657.93</v>
      </c>
      <c r="T544">
        <v>5</v>
      </c>
      <c r="U544">
        <v>0.3</v>
      </c>
      <c r="V544">
        <v>-93.989999999999952</v>
      </c>
    </row>
    <row r="545" spans="1:22" x14ac:dyDescent="0.3">
      <c r="A545">
        <v>8017</v>
      </c>
      <c r="B545" t="s">
        <v>9784</v>
      </c>
      <c r="C545">
        <v>2011</v>
      </c>
      <c r="D545" s="18">
        <v>40795</v>
      </c>
      <c r="E545" s="18">
        <v>40797</v>
      </c>
      <c r="F545" t="s">
        <v>188</v>
      </c>
      <c r="G545" t="s">
        <v>3116</v>
      </c>
      <c r="H545" t="s">
        <v>3117</v>
      </c>
      <c r="I545" t="s">
        <v>102</v>
      </c>
      <c r="J545" t="s">
        <v>27</v>
      </c>
      <c r="K545" t="s">
        <v>2470</v>
      </c>
      <c r="L545" t="s">
        <v>498</v>
      </c>
      <c r="M545">
        <v>43130</v>
      </c>
      <c r="N545" t="s">
        <v>148</v>
      </c>
      <c r="O545" t="s">
        <v>5363</v>
      </c>
      <c r="P545" t="s">
        <v>32</v>
      </c>
      <c r="Q545" t="s">
        <v>65</v>
      </c>
      <c r="R545" t="s">
        <v>5364</v>
      </c>
      <c r="S545">
        <v>60.672000000000011</v>
      </c>
      <c r="T545">
        <v>6</v>
      </c>
      <c r="U545">
        <v>0.2</v>
      </c>
      <c r="V545">
        <v>12.892799999999998</v>
      </c>
    </row>
    <row r="546" spans="1:22" x14ac:dyDescent="0.3">
      <c r="A546">
        <v>8016</v>
      </c>
      <c r="B546" t="s">
        <v>9783</v>
      </c>
      <c r="C546">
        <v>2014</v>
      </c>
      <c r="D546" s="18">
        <v>41785</v>
      </c>
      <c r="E546" s="18">
        <v>41785</v>
      </c>
      <c r="F546" t="s">
        <v>1290</v>
      </c>
      <c r="G546" t="s">
        <v>5059</v>
      </c>
      <c r="H546" t="s">
        <v>5060</v>
      </c>
      <c r="I546" t="s">
        <v>26</v>
      </c>
      <c r="J546" t="s">
        <v>27</v>
      </c>
      <c r="K546" t="s">
        <v>266</v>
      </c>
      <c r="L546" t="s">
        <v>267</v>
      </c>
      <c r="M546">
        <v>10009</v>
      </c>
      <c r="N546" t="s">
        <v>148</v>
      </c>
      <c r="O546" t="s">
        <v>2111</v>
      </c>
      <c r="P546" t="s">
        <v>32</v>
      </c>
      <c r="Q546" t="s">
        <v>65</v>
      </c>
      <c r="R546" t="s">
        <v>2112</v>
      </c>
      <c r="S546">
        <v>18.84</v>
      </c>
      <c r="T546">
        <v>3</v>
      </c>
      <c r="U546">
        <v>0</v>
      </c>
      <c r="V546">
        <v>6.0287999999999995</v>
      </c>
    </row>
    <row r="547" spans="1:22" x14ac:dyDescent="0.3">
      <c r="A547">
        <v>546</v>
      </c>
      <c r="B547" t="s">
        <v>1853</v>
      </c>
      <c r="C547">
        <v>2011</v>
      </c>
      <c r="D547" s="18">
        <v>40674</v>
      </c>
      <c r="E547" s="18">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8010</v>
      </c>
      <c r="B548" t="s">
        <v>9780</v>
      </c>
      <c r="C548">
        <v>2012</v>
      </c>
      <c r="D548" s="18">
        <v>41230</v>
      </c>
      <c r="E548" s="18">
        <v>41237</v>
      </c>
      <c r="F548" t="s">
        <v>50</v>
      </c>
      <c r="G548" t="s">
        <v>7158</v>
      </c>
      <c r="H548" t="s">
        <v>7159</v>
      </c>
      <c r="I548" t="s">
        <v>26</v>
      </c>
      <c r="J548" t="s">
        <v>27</v>
      </c>
      <c r="K548" t="s">
        <v>4847</v>
      </c>
      <c r="L548" t="s">
        <v>649</v>
      </c>
      <c r="M548">
        <v>73120</v>
      </c>
      <c r="N548" t="s">
        <v>105</v>
      </c>
      <c r="O548" t="s">
        <v>9131</v>
      </c>
      <c r="P548" t="s">
        <v>32</v>
      </c>
      <c r="Q548" t="s">
        <v>36</v>
      </c>
      <c r="R548" t="s">
        <v>9132</v>
      </c>
      <c r="S548">
        <v>1323.8999999999999</v>
      </c>
      <c r="T548">
        <v>5</v>
      </c>
      <c r="U548">
        <v>0</v>
      </c>
      <c r="V548">
        <v>383.93099999999993</v>
      </c>
    </row>
    <row r="549" spans="1:22" x14ac:dyDescent="0.3">
      <c r="A549">
        <v>8006</v>
      </c>
      <c r="B549" t="s">
        <v>9778</v>
      </c>
      <c r="C549">
        <v>2011</v>
      </c>
      <c r="D549" s="18">
        <v>40878</v>
      </c>
      <c r="E549" s="18">
        <v>40880</v>
      </c>
      <c r="F549" t="s">
        <v>188</v>
      </c>
      <c r="G549" t="s">
        <v>7158</v>
      </c>
      <c r="H549" t="s">
        <v>7159</v>
      </c>
      <c r="I549" t="s">
        <v>26</v>
      </c>
      <c r="J549" t="s">
        <v>27</v>
      </c>
      <c r="K549" t="s">
        <v>1244</v>
      </c>
      <c r="L549" t="s">
        <v>1245</v>
      </c>
      <c r="M549">
        <v>1852</v>
      </c>
      <c r="N549" t="s">
        <v>148</v>
      </c>
      <c r="O549" t="s">
        <v>3406</v>
      </c>
      <c r="P549" t="s">
        <v>32</v>
      </c>
      <c r="Q549" t="s">
        <v>65</v>
      </c>
      <c r="R549" t="s">
        <v>3407</v>
      </c>
      <c r="S549">
        <v>9.82</v>
      </c>
      <c r="T549">
        <v>2</v>
      </c>
      <c r="U549">
        <v>0</v>
      </c>
      <c r="V549">
        <v>3.2405999999999997</v>
      </c>
    </row>
    <row r="550" spans="1:22" x14ac:dyDescent="0.3">
      <c r="A550">
        <v>8005</v>
      </c>
      <c r="B550" t="s">
        <v>9778</v>
      </c>
      <c r="C550">
        <v>2011</v>
      </c>
      <c r="D550" s="18">
        <v>40878</v>
      </c>
      <c r="E550" s="18">
        <v>40880</v>
      </c>
      <c r="F550" t="s">
        <v>188</v>
      </c>
      <c r="G550" t="s">
        <v>7158</v>
      </c>
      <c r="H550" t="s">
        <v>7159</v>
      </c>
      <c r="I550" t="s">
        <v>26</v>
      </c>
      <c r="J550" t="s">
        <v>27</v>
      </c>
      <c r="K550" t="s">
        <v>1244</v>
      </c>
      <c r="L550" t="s">
        <v>1245</v>
      </c>
      <c r="M550">
        <v>1852</v>
      </c>
      <c r="N550" t="s">
        <v>148</v>
      </c>
      <c r="O550" t="s">
        <v>2629</v>
      </c>
      <c r="P550" t="s">
        <v>32</v>
      </c>
      <c r="Q550" t="s">
        <v>65</v>
      </c>
      <c r="R550" t="s">
        <v>2630</v>
      </c>
      <c r="S550">
        <v>45.839999999999996</v>
      </c>
      <c r="T550">
        <v>3</v>
      </c>
      <c r="U550">
        <v>0</v>
      </c>
      <c r="V550">
        <v>15.585599999999999</v>
      </c>
    </row>
    <row r="551" spans="1:22" x14ac:dyDescent="0.3">
      <c r="A551">
        <v>7999</v>
      </c>
      <c r="B551" t="s">
        <v>9775</v>
      </c>
      <c r="C551">
        <v>2011</v>
      </c>
      <c r="D551" s="18">
        <v>40667</v>
      </c>
      <c r="E551" s="18">
        <v>40670</v>
      </c>
      <c r="F551" t="s">
        <v>188</v>
      </c>
      <c r="G551" t="s">
        <v>7354</v>
      </c>
      <c r="H551" t="s">
        <v>7355</v>
      </c>
      <c r="I551" t="s">
        <v>41</v>
      </c>
      <c r="J551" t="s">
        <v>27</v>
      </c>
      <c r="K551" t="s">
        <v>95</v>
      </c>
      <c r="L551" t="s">
        <v>96</v>
      </c>
      <c r="M551">
        <v>98105</v>
      </c>
      <c r="N551" t="s">
        <v>44</v>
      </c>
      <c r="O551" t="s">
        <v>3316</v>
      </c>
      <c r="P551" t="s">
        <v>32</v>
      </c>
      <c r="Q551" t="s">
        <v>65</v>
      </c>
      <c r="R551" t="s">
        <v>3317</v>
      </c>
      <c r="S551">
        <v>12.18</v>
      </c>
      <c r="T551">
        <v>7</v>
      </c>
      <c r="U551">
        <v>0</v>
      </c>
      <c r="V551">
        <v>3.8975999999999997</v>
      </c>
    </row>
    <row r="552" spans="1:22" x14ac:dyDescent="0.3">
      <c r="A552">
        <v>7998</v>
      </c>
      <c r="B552" t="s">
        <v>9774</v>
      </c>
      <c r="C552">
        <v>2014</v>
      </c>
      <c r="D552" s="18">
        <v>41947</v>
      </c>
      <c r="E552" s="18">
        <v>41949</v>
      </c>
      <c r="F552" t="s">
        <v>188</v>
      </c>
      <c r="G552" t="s">
        <v>5478</v>
      </c>
      <c r="H552" t="s">
        <v>5479</v>
      </c>
      <c r="I552" t="s">
        <v>102</v>
      </c>
      <c r="J552" t="s">
        <v>27</v>
      </c>
      <c r="K552" t="s">
        <v>947</v>
      </c>
      <c r="L552" t="s">
        <v>43</v>
      </c>
      <c r="M552">
        <v>92037</v>
      </c>
      <c r="N552" t="s">
        <v>44</v>
      </c>
      <c r="O552" t="s">
        <v>2400</v>
      </c>
      <c r="P552" t="s">
        <v>32</v>
      </c>
      <c r="Q552" t="s">
        <v>56</v>
      </c>
      <c r="R552" t="s">
        <v>2401</v>
      </c>
      <c r="S552">
        <v>1673.1839999999997</v>
      </c>
      <c r="T552">
        <v>12</v>
      </c>
      <c r="U552">
        <v>0.2</v>
      </c>
      <c r="V552">
        <v>20.914800000000014</v>
      </c>
    </row>
    <row r="553" spans="1:22" x14ac:dyDescent="0.3">
      <c r="A553">
        <v>552</v>
      </c>
      <c r="B553" t="s">
        <v>1869</v>
      </c>
      <c r="C553">
        <v>2013</v>
      </c>
      <c r="D553" s="18">
        <v>41380</v>
      </c>
      <c r="E553" s="18">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8">
        <v>41894</v>
      </c>
      <c r="E554" s="18">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3">
      <c r="A555">
        <v>7995</v>
      </c>
      <c r="B555" t="s">
        <v>9773</v>
      </c>
      <c r="C555">
        <v>2012</v>
      </c>
      <c r="D555" s="18">
        <v>41233</v>
      </c>
      <c r="E555" s="18">
        <v>41236</v>
      </c>
      <c r="F555" t="s">
        <v>23</v>
      </c>
      <c r="G555" t="s">
        <v>4324</v>
      </c>
      <c r="H555" t="s">
        <v>4325</v>
      </c>
      <c r="I555" t="s">
        <v>26</v>
      </c>
      <c r="J555" t="s">
        <v>27</v>
      </c>
      <c r="K555" t="s">
        <v>456</v>
      </c>
      <c r="L555" t="s">
        <v>457</v>
      </c>
      <c r="M555">
        <v>80013</v>
      </c>
      <c r="N555" t="s">
        <v>44</v>
      </c>
      <c r="O555" t="s">
        <v>1260</v>
      </c>
      <c r="P555" t="s">
        <v>32</v>
      </c>
      <c r="Q555" t="s">
        <v>33</v>
      </c>
      <c r="R555" t="s">
        <v>1261</v>
      </c>
      <c r="S555">
        <v>145.76400000000001</v>
      </c>
      <c r="T555">
        <v>6</v>
      </c>
      <c r="U555">
        <v>0.7</v>
      </c>
      <c r="V555">
        <v>-247.79879999999997</v>
      </c>
    </row>
    <row r="556" spans="1:22" x14ac:dyDescent="0.3">
      <c r="A556">
        <v>7983</v>
      </c>
      <c r="B556" t="s">
        <v>9765</v>
      </c>
      <c r="C556">
        <v>2011</v>
      </c>
      <c r="D556" s="18">
        <v>40796</v>
      </c>
      <c r="E556" s="18">
        <v>40799</v>
      </c>
      <c r="F556" t="s">
        <v>188</v>
      </c>
      <c r="G556" t="s">
        <v>144</v>
      </c>
      <c r="H556" t="s">
        <v>145</v>
      </c>
      <c r="I556" t="s">
        <v>26</v>
      </c>
      <c r="J556" t="s">
        <v>27</v>
      </c>
      <c r="K556" t="s">
        <v>9766</v>
      </c>
      <c r="L556" t="s">
        <v>788</v>
      </c>
      <c r="M556">
        <v>7011</v>
      </c>
      <c r="N556" t="s">
        <v>148</v>
      </c>
      <c r="O556" t="s">
        <v>4622</v>
      </c>
      <c r="P556" t="s">
        <v>32</v>
      </c>
      <c r="Q556" t="s">
        <v>65</v>
      </c>
      <c r="R556" t="s">
        <v>4623</v>
      </c>
      <c r="S556">
        <v>254.89999999999998</v>
      </c>
      <c r="T556">
        <v>5</v>
      </c>
      <c r="U556">
        <v>0</v>
      </c>
      <c r="V556">
        <v>76.469999999999985</v>
      </c>
    </row>
    <row r="557" spans="1:22" x14ac:dyDescent="0.3">
      <c r="A557">
        <v>7975</v>
      </c>
      <c r="B557" t="s">
        <v>9761</v>
      </c>
      <c r="C557">
        <v>2012</v>
      </c>
      <c r="D557" s="18">
        <v>41137</v>
      </c>
      <c r="E557" s="18">
        <v>41141</v>
      </c>
      <c r="F557" t="s">
        <v>50</v>
      </c>
      <c r="G557" t="s">
        <v>1157</v>
      </c>
      <c r="H557" t="s">
        <v>1158</v>
      </c>
      <c r="I557" t="s">
        <v>41</v>
      </c>
      <c r="J557" t="s">
        <v>27</v>
      </c>
      <c r="K557" t="s">
        <v>146</v>
      </c>
      <c r="L557" t="s">
        <v>147</v>
      </c>
      <c r="M557">
        <v>19134</v>
      </c>
      <c r="N557" t="s">
        <v>148</v>
      </c>
      <c r="O557" t="s">
        <v>4220</v>
      </c>
      <c r="P557" t="s">
        <v>32</v>
      </c>
      <c r="Q557" t="s">
        <v>65</v>
      </c>
      <c r="R557" t="s">
        <v>4221</v>
      </c>
      <c r="S557">
        <v>254.35200000000003</v>
      </c>
      <c r="T557">
        <v>3</v>
      </c>
      <c r="U557">
        <v>0.2</v>
      </c>
      <c r="V557">
        <v>0</v>
      </c>
    </row>
    <row r="558" spans="1:22" x14ac:dyDescent="0.3">
      <c r="A558">
        <v>7970</v>
      </c>
      <c r="B558" t="s">
        <v>9758</v>
      </c>
      <c r="C558">
        <v>2013</v>
      </c>
      <c r="D558" s="18">
        <v>41558</v>
      </c>
      <c r="E558" s="18">
        <v>41560</v>
      </c>
      <c r="F558" t="s">
        <v>188</v>
      </c>
      <c r="G558" t="s">
        <v>4952</v>
      </c>
      <c r="H558" t="s">
        <v>4953</v>
      </c>
      <c r="I558" t="s">
        <v>41</v>
      </c>
      <c r="J558" t="s">
        <v>27</v>
      </c>
      <c r="K558" t="s">
        <v>807</v>
      </c>
      <c r="L558" t="s">
        <v>457</v>
      </c>
      <c r="M558">
        <v>80219</v>
      </c>
      <c r="N558" t="s">
        <v>44</v>
      </c>
      <c r="O558" t="s">
        <v>2060</v>
      </c>
      <c r="P558" t="s">
        <v>32</v>
      </c>
      <c r="Q558" t="s">
        <v>36</v>
      </c>
      <c r="R558" t="s">
        <v>2061</v>
      </c>
      <c r="S558">
        <v>120.78399999999999</v>
      </c>
      <c r="T558">
        <v>1</v>
      </c>
      <c r="U558">
        <v>0.2</v>
      </c>
      <c r="V558">
        <v>13.588199999999986</v>
      </c>
    </row>
    <row r="559" spans="1:22" x14ac:dyDescent="0.3">
      <c r="A559">
        <v>558</v>
      </c>
      <c r="B559" t="s">
        <v>1891</v>
      </c>
      <c r="C559">
        <v>2013</v>
      </c>
      <c r="D559" s="18">
        <v>41436</v>
      </c>
      <c r="E559" s="18">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7968</v>
      </c>
      <c r="B560" t="s">
        <v>9758</v>
      </c>
      <c r="C560">
        <v>2013</v>
      </c>
      <c r="D560" s="18">
        <v>41558</v>
      </c>
      <c r="E560" s="18">
        <v>41560</v>
      </c>
      <c r="F560" t="s">
        <v>188</v>
      </c>
      <c r="G560" t="s">
        <v>4952</v>
      </c>
      <c r="H560" t="s">
        <v>4953</v>
      </c>
      <c r="I560" t="s">
        <v>41</v>
      </c>
      <c r="J560" t="s">
        <v>27</v>
      </c>
      <c r="K560" t="s">
        <v>807</v>
      </c>
      <c r="L560" t="s">
        <v>457</v>
      </c>
      <c r="M560">
        <v>80219</v>
      </c>
      <c r="N560" t="s">
        <v>44</v>
      </c>
      <c r="O560" t="s">
        <v>9759</v>
      </c>
      <c r="P560" t="s">
        <v>32</v>
      </c>
      <c r="Q560" t="s">
        <v>33</v>
      </c>
      <c r="R560" t="s">
        <v>9760</v>
      </c>
      <c r="S560">
        <v>90.882000000000005</v>
      </c>
      <c r="T560">
        <v>3</v>
      </c>
      <c r="U560">
        <v>0.7</v>
      </c>
      <c r="V560">
        <v>-190.85220000000004</v>
      </c>
    </row>
    <row r="561" spans="1:22" x14ac:dyDescent="0.3">
      <c r="A561">
        <v>560</v>
      </c>
      <c r="B561" t="s">
        <v>1900</v>
      </c>
      <c r="C561">
        <v>2014</v>
      </c>
      <c r="D561" s="18">
        <v>41964</v>
      </c>
      <c r="E561" s="18">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3">
      <c r="A562">
        <v>7960</v>
      </c>
      <c r="B562" t="s">
        <v>9755</v>
      </c>
      <c r="C562">
        <v>2014</v>
      </c>
      <c r="D562" s="18">
        <v>41918</v>
      </c>
      <c r="E562" s="18">
        <v>41923</v>
      </c>
      <c r="F562" t="s">
        <v>50</v>
      </c>
      <c r="G562" t="s">
        <v>513</v>
      </c>
      <c r="H562" t="s">
        <v>514</v>
      </c>
      <c r="I562" t="s">
        <v>41</v>
      </c>
      <c r="J562" t="s">
        <v>27</v>
      </c>
      <c r="K562" t="s">
        <v>8488</v>
      </c>
      <c r="L562" t="s">
        <v>43</v>
      </c>
      <c r="M562">
        <v>95928</v>
      </c>
      <c r="N562" t="s">
        <v>44</v>
      </c>
      <c r="O562" t="s">
        <v>3273</v>
      </c>
      <c r="P562" t="s">
        <v>32</v>
      </c>
      <c r="Q562" t="s">
        <v>56</v>
      </c>
      <c r="R562" t="s">
        <v>3274</v>
      </c>
      <c r="S562">
        <v>206.35200000000003</v>
      </c>
      <c r="T562">
        <v>3</v>
      </c>
      <c r="U562">
        <v>0.2</v>
      </c>
      <c r="V562">
        <v>5.1587999999999852</v>
      </c>
    </row>
    <row r="563" spans="1:22" x14ac:dyDescent="0.3">
      <c r="A563">
        <v>7959</v>
      </c>
      <c r="B563" t="s">
        <v>9755</v>
      </c>
      <c r="C563">
        <v>2014</v>
      </c>
      <c r="D563" s="18">
        <v>41918</v>
      </c>
      <c r="E563" s="18">
        <v>41923</v>
      </c>
      <c r="F563" t="s">
        <v>50</v>
      </c>
      <c r="G563" t="s">
        <v>513</v>
      </c>
      <c r="H563" t="s">
        <v>514</v>
      </c>
      <c r="I563" t="s">
        <v>41</v>
      </c>
      <c r="J563" t="s">
        <v>27</v>
      </c>
      <c r="K563" t="s">
        <v>8488</v>
      </c>
      <c r="L563" t="s">
        <v>43</v>
      </c>
      <c r="M563">
        <v>95928</v>
      </c>
      <c r="N563" t="s">
        <v>44</v>
      </c>
      <c r="O563" t="s">
        <v>6240</v>
      </c>
      <c r="P563" t="s">
        <v>32</v>
      </c>
      <c r="Q563" t="s">
        <v>65</v>
      </c>
      <c r="R563" t="s">
        <v>6241</v>
      </c>
      <c r="S563">
        <v>72.900000000000006</v>
      </c>
      <c r="T563">
        <v>5</v>
      </c>
      <c r="U563">
        <v>0</v>
      </c>
      <c r="V563">
        <v>26.973000000000003</v>
      </c>
    </row>
    <row r="564" spans="1:22" x14ac:dyDescent="0.3">
      <c r="A564">
        <v>563</v>
      </c>
      <c r="B564" t="s">
        <v>1905</v>
      </c>
      <c r="C564">
        <v>2011</v>
      </c>
      <c r="D564" s="18">
        <v>40800</v>
      </c>
      <c r="E564" s="18">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7956</v>
      </c>
      <c r="B565" t="s">
        <v>9755</v>
      </c>
      <c r="C565">
        <v>2014</v>
      </c>
      <c r="D565" s="18">
        <v>41918</v>
      </c>
      <c r="E565" s="18">
        <v>41923</v>
      </c>
      <c r="F565" t="s">
        <v>50</v>
      </c>
      <c r="G565" t="s">
        <v>513</v>
      </c>
      <c r="H565" t="s">
        <v>514</v>
      </c>
      <c r="I565" t="s">
        <v>41</v>
      </c>
      <c r="J565" t="s">
        <v>27</v>
      </c>
      <c r="K565" t="s">
        <v>8488</v>
      </c>
      <c r="L565" t="s">
        <v>43</v>
      </c>
      <c r="M565">
        <v>95928</v>
      </c>
      <c r="N565" t="s">
        <v>44</v>
      </c>
      <c r="O565" t="s">
        <v>5539</v>
      </c>
      <c r="P565" t="s">
        <v>32</v>
      </c>
      <c r="Q565" t="s">
        <v>36</v>
      </c>
      <c r="R565" t="s">
        <v>5540</v>
      </c>
      <c r="S565">
        <v>435.16800000000006</v>
      </c>
      <c r="T565">
        <v>4</v>
      </c>
      <c r="U565">
        <v>0.2</v>
      </c>
      <c r="V565">
        <v>-59.835600000000042</v>
      </c>
    </row>
    <row r="566" spans="1:22" x14ac:dyDescent="0.3">
      <c r="A566">
        <v>7950</v>
      </c>
      <c r="B566" t="s">
        <v>9752</v>
      </c>
      <c r="C566">
        <v>2011</v>
      </c>
      <c r="D566" s="18">
        <v>40603</v>
      </c>
      <c r="E566" s="18">
        <v>40607</v>
      </c>
      <c r="F566" t="s">
        <v>50</v>
      </c>
      <c r="G566" t="s">
        <v>5523</v>
      </c>
      <c r="H566" t="s">
        <v>5524</v>
      </c>
      <c r="I566" t="s">
        <v>26</v>
      </c>
      <c r="J566" t="s">
        <v>27</v>
      </c>
      <c r="K566" t="s">
        <v>4172</v>
      </c>
      <c r="L566" t="s">
        <v>104</v>
      </c>
      <c r="M566">
        <v>79907</v>
      </c>
      <c r="N566" t="s">
        <v>105</v>
      </c>
      <c r="O566" t="s">
        <v>2932</v>
      </c>
      <c r="P566" t="s">
        <v>32</v>
      </c>
      <c r="Q566" t="s">
        <v>65</v>
      </c>
      <c r="R566" t="s">
        <v>2933</v>
      </c>
      <c r="S566">
        <v>63.552000000000007</v>
      </c>
      <c r="T566">
        <v>6</v>
      </c>
      <c r="U566">
        <v>0.6</v>
      </c>
      <c r="V566">
        <v>-34.953600000000002</v>
      </c>
    </row>
    <row r="567" spans="1:22" x14ac:dyDescent="0.3">
      <c r="A567">
        <v>7949</v>
      </c>
      <c r="B567" t="s">
        <v>9752</v>
      </c>
      <c r="C567">
        <v>2011</v>
      </c>
      <c r="D567" s="18">
        <v>40603</v>
      </c>
      <c r="E567" s="18">
        <v>40607</v>
      </c>
      <c r="F567" t="s">
        <v>50</v>
      </c>
      <c r="G567" t="s">
        <v>5523</v>
      </c>
      <c r="H567" t="s">
        <v>5524</v>
      </c>
      <c r="I567" t="s">
        <v>26</v>
      </c>
      <c r="J567" t="s">
        <v>27</v>
      </c>
      <c r="K567" t="s">
        <v>4172</v>
      </c>
      <c r="L567" t="s">
        <v>104</v>
      </c>
      <c r="M567">
        <v>79907</v>
      </c>
      <c r="N567" t="s">
        <v>105</v>
      </c>
      <c r="O567" t="s">
        <v>3375</v>
      </c>
      <c r="P567" t="s">
        <v>32</v>
      </c>
      <c r="Q567" t="s">
        <v>36</v>
      </c>
      <c r="R567" t="s">
        <v>3376</v>
      </c>
      <c r="S567">
        <v>362.24999999999994</v>
      </c>
      <c r="T567">
        <v>6</v>
      </c>
      <c r="U567">
        <v>0.3</v>
      </c>
      <c r="V567">
        <v>0</v>
      </c>
    </row>
    <row r="568" spans="1:22" x14ac:dyDescent="0.3">
      <c r="A568">
        <v>7941</v>
      </c>
      <c r="B568" t="s">
        <v>9750</v>
      </c>
      <c r="C568">
        <v>2013</v>
      </c>
      <c r="D568" s="18">
        <v>41623</v>
      </c>
      <c r="E568" s="18">
        <v>41626</v>
      </c>
      <c r="F568" t="s">
        <v>188</v>
      </c>
      <c r="G568" t="s">
        <v>878</v>
      </c>
      <c r="H568" t="s">
        <v>879</v>
      </c>
      <c r="I568" t="s">
        <v>41</v>
      </c>
      <c r="J568" t="s">
        <v>27</v>
      </c>
      <c r="K568" t="s">
        <v>947</v>
      </c>
      <c r="L568" t="s">
        <v>43</v>
      </c>
      <c r="M568">
        <v>92037</v>
      </c>
      <c r="N568" t="s">
        <v>44</v>
      </c>
      <c r="O568" t="s">
        <v>304</v>
      </c>
      <c r="P568" t="s">
        <v>32</v>
      </c>
      <c r="Q568" t="s">
        <v>36</v>
      </c>
      <c r="R568" t="s">
        <v>552</v>
      </c>
      <c r="S568">
        <v>81.424000000000007</v>
      </c>
      <c r="T568">
        <v>2</v>
      </c>
      <c r="U568">
        <v>0.2</v>
      </c>
      <c r="V568">
        <v>-9.1601999999999961</v>
      </c>
    </row>
    <row r="569" spans="1:22" x14ac:dyDescent="0.3">
      <c r="A569">
        <v>7932</v>
      </c>
      <c r="B569" t="s">
        <v>9748</v>
      </c>
      <c r="C569">
        <v>2013</v>
      </c>
      <c r="D569" s="18">
        <v>41471</v>
      </c>
      <c r="E569" s="18">
        <v>41476</v>
      </c>
      <c r="F569" t="s">
        <v>50</v>
      </c>
      <c r="G569" t="s">
        <v>3907</v>
      </c>
      <c r="H569" t="s">
        <v>3908</v>
      </c>
      <c r="I569" t="s">
        <v>41</v>
      </c>
      <c r="J569" t="s">
        <v>27</v>
      </c>
      <c r="K569" t="s">
        <v>419</v>
      </c>
      <c r="L569" t="s">
        <v>420</v>
      </c>
      <c r="M569">
        <v>97206</v>
      </c>
      <c r="N569" t="s">
        <v>44</v>
      </c>
      <c r="O569" t="s">
        <v>1461</v>
      </c>
      <c r="P569" t="s">
        <v>32</v>
      </c>
      <c r="Q569" t="s">
        <v>36</v>
      </c>
      <c r="R569" t="s">
        <v>1462</v>
      </c>
      <c r="S569">
        <v>230.28000000000003</v>
      </c>
      <c r="T569">
        <v>3</v>
      </c>
      <c r="U569">
        <v>0.2</v>
      </c>
      <c r="V569">
        <v>23.027999999999992</v>
      </c>
    </row>
    <row r="570" spans="1:22" x14ac:dyDescent="0.3">
      <c r="A570">
        <v>7930</v>
      </c>
      <c r="B570" t="s">
        <v>9746</v>
      </c>
      <c r="C570">
        <v>2014</v>
      </c>
      <c r="D570" s="18">
        <v>41846</v>
      </c>
      <c r="E570" s="18">
        <v>41848</v>
      </c>
      <c r="F570" t="s">
        <v>188</v>
      </c>
      <c r="G570" t="s">
        <v>8695</v>
      </c>
      <c r="H570" t="s">
        <v>8696</v>
      </c>
      <c r="I570" t="s">
        <v>102</v>
      </c>
      <c r="J570" t="s">
        <v>27</v>
      </c>
      <c r="K570" t="s">
        <v>815</v>
      </c>
      <c r="L570" t="s">
        <v>104</v>
      </c>
      <c r="M570">
        <v>75217</v>
      </c>
      <c r="N570" t="s">
        <v>105</v>
      </c>
      <c r="O570" t="s">
        <v>4677</v>
      </c>
      <c r="P570" t="s">
        <v>32</v>
      </c>
      <c r="Q570" t="s">
        <v>56</v>
      </c>
      <c r="R570" t="s">
        <v>4678</v>
      </c>
      <c r="S570">
        <v>298.11599999999999</v>
      </c>
      <c r="T570">
        <v>6</v>
      </c>
      <c r="U570">
        <v>0.3</v>
      </c>
      <c r="V570">
        <v>-4.2588000000000363</v>
      </c>
    </row>
    <row r="571" spans="1:22" x14ac:dyDescent="0.3">
      <c r="A571">
        <v>570</v>
      </c>
      <c r="B571" t="s">
        <v>1922</v>
      </c>
      <c r="C571">
        <v>2014</v>
      </c>
      <c r="D571" s="18">
        <v>41914</v>
      </c>
      <c r="E571" s="18">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3">
      <c r="A572">
        <v>7929</v>
      </c>
      <c r="B572" t="s">
        <v>9745</v>
      </c>
      <c r="C572">
        <v>2014</v>
      </c>
      <c r="D572" s="18">
        <v>41964</v>
      </c>
      <c r="E572" s="18">
        <v>41968</v>
      </c>
      <c r="F572" t="s">
        <v>23</v>
      </c>
      <c r="G572" t="s">
        <v>4616</v>
      </c>
      <c r="H572" t="s">
        <v>4617</v>
      </c>
      <c r="I572" t="s">
        <v>41</v>
      </c>
      <c r="J572" t="s">
        <v>27</v>
      </c>
      <c r="K572" t="s">
        <v>266</v>
      </c>
      <c r="L572" t="s">
        <v>267</v>
      </c>
      <c r="M572">
        <v>10035</v>
      </c>
      <c r="N572" t="s">
        <v>148</v>
      </c>
      <c r="O572" t="s">
        <v>9022</v>
      </c>
      <c r="P572" t="s">
        <v>32</v>
      </c>
      <c r="Q572" t="s">
        <v>65</v>
      </c>
      <c r="R572" t="s">
        <v>9023</v>
      </c>
      <c r="S572">
        <v>50.97</v>
      </c>
      <c r="T572">
        <v>3</v>
      </c>
      <c r="U572">
        <v>0</v>
      </c>
      <c r="V572">
        <v>9.1745999999999981</v>
      </c>
    </row>
    <row r="573" spans="1:22" x14ac:dyDescent="0.3">
      <c r="A573">
        <v>7917</v>
      </c>
      <c r="B573" t="s">
        <v>9738</v>
      </c>
      <c r="C573">
        <v>2012</v>
      </c>
      <c r="D573" s="18">
        <v>41233</v>
      </c>
      <c r="E573" s="18">
        <v>41237</v>
      </c>
      <c r="F573" t="s">
        <v>50</v>
      </c>
      <c r="G573" t="s">
        <v>2363</v>
      </c>
      <c r="H573" t="s">
        <v>2364</v>
      </c>
      <c r="I573" t="s">
        <v>102</v>
      </c>
      <c r="J573" t="s">
        <v>27</v>
      </c>
      <c r="K573" t="s">
        <v>146</v>
      </c>
      <c r="L573" t="s">
        <v>147</v>
      </c>
      <c r="M573">
        <v>19140</v>
      </c>
      <c r="N573" t="s">
        <v>148</v>
      </c>
      <c r="O573" t="s">
        <v>3186</v>
      </c>
      <c r="P573" t="s">
        <v>32</v>
      </c>
      <c r="Q573" t="s">
        <v>36</v>
      </c>
      <c r="R573" t="s">
        <v>3187</v>
      </c>
      <c r="S573">
        <v>344.37199999999996</v>
      </c>
      <c r="T573">
        <v>4</v>
      </c>
      <c r="U573">
        <v>0.3</v>
      </c>
      <c r="V573">
        <v>-93.472400000000022</v>
      </c>
    </row>
    <row r="574" spans="1:22" x14ac:dyDescent="0.3">
      <c r="A574">
        <v>7913</v>
      </c>
      <c r="B574" t="s">
        <v>9733</v>
      </c>
      <c r="C574">
        <v>2013</v>
      </c>
      <c r="D574" s="18">
        <v>41393</v>
      </c>
      <c r="E574" s="18">
        <v>41395</v>
      </c>
      <c r="F574" t="s">
        <v>23</v>
      </c>
      <c r="G574" t="s">
        <v>2193</v>
      </c>
      <c r="H574" t="s">
        <v>2194</v>
      </c>
      <c r="I574" t="s">
        <v>26</v>
      </c>
      <c r="J574" t="s">
        <v>27</v>
      </c>
      <c r="K574" t="s">
        <v>9306</v>
      </c>
      <c r="L574" t="s">
        <v>211</v>
      </c>
      <c r="M574">
        <v>60174</v>
      </c>
      <c r="N574" t="s">
        <v>105</v>
      </c>
      <c r="O574" t="s">
        <v>3012</v>
      </c>
      <c r="P574" t="s">
        <v>32</v>
      </c>
      <c r="Q574" t="s">
        <v>65</v>
      </c>
      <c r="R574" t="s">
        <v>3013</v>
      </c>
      <c r="S574">
        <v>30.344000000000001</v>
      </c>
      <c r="T574">
        <v>2</v>
      </c>
      <c r="U574">
        <v>0.6</v>
      </c>
      <c r="V574">
        <v>-31.861200000000004</v>
      </c>
    </row>
    <row r="575" spans="1:22" x14ac:dyDescent="0.3">
      <c r="A575">
        <v>7912</v>
      </c>
      <c r="B575" t="s">
        <v>9731</v>
      </c>
      <c r="C575">
        <v>2013</v>
      </c>
      <c r="D575" s="18">
        <v>41612</v>
      </c>
      <c r="E575" s="18">
        <v>41616</v>
      </c>
      <c r="F575" t="s">
        <v>50</v>
      </c>
      <c r="G575" t="s">
        <v>7418</v>
      </c>
      <c r="H575" t="s">
        <v>7419</v>
      </c>
      <c r="I575" t="s">
        <v>26</v>
      </c>
      <c r="J575" t="s">
        <v>27</v>
      </c>
      <c r="K575" t="s">
        <v>9732</v>
      </c>
      <c r="L575" t="s">
        <v>43</v>
      </c>
      <c r="M575">
        <v>95037</v>
      </c>
      <c r="N575" t="s">
        <v>44</v>
      </c>
      <c r="O575" t="s">
        <v>1669</v>
      </c>
      <c r="P575" t="s">
        <v>32</v>
      </c>
      <c r="Q575" t="s">
        <v>33</v>
      </c>
      <c r="R575" t="s">
        <v>1670</v>
      </c>
      <c r="S575">
        <v>205.666</v>
      </c>
      <c r="T575">
        <v>2</v>
      </c>
      <c r="U575">
        <v>0.15</v>
      </c>
      <c r="V575">
        <v>-12.097999999999999</v>
      </c>
    </row>
    <row r="576" spans="1:22" x14ac:dyDescent="0.3">
      <c r="A576">
        <v>7909</v>
      </c>
      <c r="B576" t="s">
        <v>9731</v>
      </c>
      <c r="C576">
        <v>2013</v>
      </c>
      <c r="D576" s="18">
        <v>41612</v>
      </c>
      <c r="E576" s="18">
        <v>41616</v>
      </c>
      <c r="F576" t="s">
        <v>50</v>
      </c>
      <c r="G576" t="s">
        <v>7418</v>
      </c>
      <c r="H576" t="s">
        <v>7419</v>
      </c>
      <c r="I576" t="s">
        <v>26</v>
      </c>
      <c r="J576" t="s">
        <v>27</v>
      </c>
      <c r="K576" t="s">
        <v>9732</v>
      </c>
      <c r="L576" t="s">
        <v>43</v>
      </c>
      <c r="M576">
        <v>95037</v>
      </c>
      <c r="N576" t="s">
        <v>44</v>
      </c>
      <c r="O576" t="s">
        <v>3224</v>
      </c>
      <c r="P576" t="s">
        <v>32</v>
      </c>
      <c r="Q576" t="s">
        <v>56</v>
      </c>
      <c r="R576" t="s">
        <v>3225</v>
      </c>
      <c r="S576">
        <v>268.70400000000001</v>
      </c>
      <c r="T576">
        <v>3</v>
      </c>
      <c r="U576">
        <v>0.2</v>
      </c>
      <c r="V576">
        <v>6.717599999999976</v>
      </c>
    </row>
    <row r="577" spans="1:22" x14ac:dyDescent="0.3">
      <c r="A577">
        <v>7904</v>
      </c>
      <c r="B577" t="s">
        <v>9727</v>
      </c>
      <c r="C577">
        <v>2014</v>
      </c>
      <c r="D577" s="18">
        <v>41865</v>
      </c>
      <c r="E577" s="18">
        <v>41870</v>
      </c>
      <c r="F577" t="s">
        <v>50</v>
      </c>
      <c r="G577" t="s">
        <v>3535</v>
      </c>
      <c r="H577" t="s">
        <v>3536</v>
      </c>
      <c r="I577" t="s">
        <v>26</v>
      </c>
      <c r="J577" t="s">
        <v>27</v>
      </c>
      <c r="K577" t="s">
        <v>334</v>
      </c>
      <c r="L577" t="s">
        <v>335</v>
      </c>
      <c r="M577">
        <v>38109</v>
      </c>
      <c r="N577" t="s">
        <v>30</v>
      </c>
      <c r="O577" t="s">
        <v>9131</v>
      </c>
      <c r="P577" t="s">
        <v>32</v>
      </c>
      <c r="Q577" t="s">
        <v>36</v>
      </c>
      <c r="R577" t="s">
        <v>9132</v>
      </c>
      <c r="S577">
        <v>423.64799999999997</v>
      </c>
      <c r="T577">
        <v>2</v>
      </c>
      <c r="U577">
        <v>0.2</v>
      </c>
      <c r="V577">
        <v>47.660399999999967</v>
      </c>
    </row>
    <row r="578" spans="1:22" x14ac:dyDescent="0.3">
      <c r="A578">
        <v>7902</v>
      </c>
      <c r="B578" t="s">
        <v>9727</v>
      </c>
      <c r="C578">
        <v>2014</v>
      </c>
      <c r="D578" s="18">
        <v>41865</v>
      </c>
      <c r="E578" s="18">
        <v>41870</v>
      </c>
      <c r="F578" t="s">
        <v>50</v>
      </c>
      <c r="G578" t="s">
        <v>3535</v>
      </c>
      <c r="H578" t="s">
        <v>3536</v>
      </c>
      <c r="I578" t="s">
        <v>26</v>
      </c>
      <c r="J578" t="s">
        <v>27</v>
      </c>
      <c r="K578" t="s">
        <v>334</v>
      </c>
      <c r="L578" t="s">
        <v>335</v>
      </c>
      <c r="M578">
        <v>38109</v>
      </c>
      <c r="N578" t="s">
        <v>30</v>
      </c>
      <c r="O578" t="s">
        <v>3464</v>
      </c>
      <c r="P578" t="s">
        <v>32</v>
      </c>
      <c r="Q578" t="s">
        <v>65</v>
      </c>
      <c r="R578" t="s">
        <v>3465</v>
      </c>
      <c r="S578">
        <v>31.983999999999998</v>
      </c>
      <c r="T578">
        <v>1</v>
      </c>
      <c r="U578">
        <v>0.2</v>
      </c>
      <c r="V578">
        <v>0</v>
      </c>
    </row>
    <row r="579" spans="1:22" x14ac:dyDescent="0.3">
      <c r="A579">
        <v>7892</v>
      </c>
      <c r="B579" t="s">
        <v>9723</v>
      </c>
      <c r="C579">
        <v>2013</v>
      </c>
      <c r="D579" s="18">
        <v>41634</v>
      </c>
      <c r="E579" s="18">
        <v>41638</v>
      </c>
      <c r="F579" t="s">
        <v>50</v>
      </c>
      <c r="G579" t="s">
        <v>8649</v>
      </c>
      <c r="H579" t="s">
        <v>8650</v>
      </c>
      <c r="I579" t="s">
        <v>26</v>
      </c>
      <c r="J579" t="s">
        <v>27</v>
      </c>
      <c r="K579" t="s">
        <v>1706</v>
      </c>
      <c r="L579" t="s">
        <v>1707</v>
      </c>
      <c r="M579">
        <v>72701</v>
      </c>
      <c r="N579" t="s">
        <v>30</v>
      </c>
      <c r="O579" t="s">
        <v>2207</v>
      </c>
      <c r="P579" t="s">
        <v>32</v>
      </c>
      <c r="Q579" t="s">
        <v>65</v>
      </c>
      <c r="R579" t="s">
        <v>2208</v>
      </c>
      <c r="S579">
        <v>343.84999999999997</v>
      </c>
      <c r="T579">
        <v>5</v>
      </c>
      <c r="U579">
        <v>0</v>
      </c>
      <c r="V579">
        <v>137.54000000000002</v>
      </c>
    </row>
    <row r="580" spans="1:22" x14ac:dyDescent="0.3">
      <c r="A580">
        <v>7888</v>
      </c>
      <c r="B580" t="s">
        <v>9720</v>
      </c>
      <c r="C580">
        <v>2014</v>
      </c>
      <c r="D580" s="18">
        <v>41977</v>
      </c>
      <c r="E580" s="18">
        <v>41980</v>
      </c>
      <c r="F580" t="s">
        <v>23</v>
      </c>
      <c r="G580" t="s">
        <v>454</v>
      </c>
      <c r="H580" t="s">
        <v>455</v>
      </c>
      <c r="I580" t="s">
        <v>26</v>
      </c>
      <c r="J580" t="s">
        <v>27</v>
      </c>
      <c r="K580" t="s">
        <v>7001</v>
      </c>
      <c r="L580" t="s">
        <v>457</v>
      </c>
      <c r="M580">
        <v>80229</v>
      </c>
      <c r="N580" t="s">
        <v>44</v>
      </c>
      <c r="O580" t="s">
        <v>7434</v>
      </c>
      <c r="P580" t="s">
        <v>32</v>
      </c>
      <c r="Q580" t="s">
        <v>65</v>
      </c>
      <c r="R580" t="s">
        <v>7435</v>
      </c>
      <c r="S580">
        <v>16.192</v>
      </c>
      <c r="T580">
        <v>1</v>
      </c>
      <c r="U580">
        <v>0.2</v>
      </c>
      <c r="V580">
        <v>4.6552000000000007</v>
      </c>
    </row>
    <row r="581" spans="1:22" x14ac:dyDescent="0.3">
      <c r="A581">
        <v>580</v>
      </c>
      <c r="B581" t="s">
        <v>1951</v>
      </c>
      <c r="C581">
        <v>2014</v>
      </c>
      <c r="D581" s="18">
        <v>41841</v>
      </c>
      <c r="E581" s="18">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7887</v>
      </c>
      <c r="B582" t="s">
        <v>9720</v>
      </c>
      <c r="C582">
        <v>2014</v>
      </c>
      <c r="D582" s="18">
        <v>41977</v>
      </c>
      <c r="E582" s="18">
        <v>41980</v>
      </c>
      <c r="F582" t="s">
        <v>23</v>
      </c>
      <c r="G582" t="s">
        <v>454</v>
      </c>
      <c r="H582" t="s">
        <v>455</v>
      </c>
      <c r="I582" t="s">
        <v>26</v>
      </c>
      <c r="J582" t="s">
        <v>27</v>
      </c>
      <c r="K582" t="s">
        <v>7001</v>
      </c>
      <c r="L582" t="s">
        <v>457</v>
      </c>
      <c r="M582">
        <v>80229</v>
      </c>
      <c r="N582" t="s">
        <v>44</v>
      </c>
      <c r="O582" t="s">
        <v>3956</v>
      </c>
      <c r="P582" t="s">
        <v>32</v>
      </c>
      <c r="Q582" t="s">
        <v>65</v>
      </c>
      <c r="R582" t="s">
        <v>3957</v>
      </c>
      <c r="S582">
        <v>16.72</v>
      </c>
      <c r="T582">
        <v>5</v>
      </c>
      <c r="U582">
        <v>0.2</v>
      </c>
      <c r="V582">
        <v>3.3439999999999994</v>
      </c>
    </row>
    <row r="583" spans="1:22" x14ac:dyDescent="0.3">
      <c r="A583">
        <v>7886</v>
      </c>
      <c r="B583" t="s">
        <v>9720</v>
      </c>
      <c r="C583">
        <v>2014</v>
      </c>
      <c r="D583" s="18">
        <v>41977</v>
      </c>
      <c r="E583" s="18">
        <v>41980</v>
      </c>
      <c r="F583" t="s">
        <v>23</v>
      </c>
      <c r="G583" t="s">
        <v>454</v>
      </c>
      <c r="H583" t="s">
        <v>455</v>
      </c>
      <c r="I583" t="s">
        <v>26</v>
      </c>
      <c r="J583" t="s">
        <v>27</v>
      </c>
      <c r="K583" t="s">
        <v>7001</v>
      </c>
      <c r="L583" t="s">
        <v>457</v>
      </c>
      <c r="M583">
        <v>80229</v>
      </c>
      <c r="N583" t="s">
        <v>44</v>
      </c>
      <c r="O583" t="s">
        <v>922</v>
      </c>
      <c r="P583" t="s">
        <v>32</v>
      </c>
      <c r="Q583" t="s">
        <v>65</v>
      </c>
      <c r="R583" t="s">
        <v>186</v>
      </c>
      <c r="S583">
        <v>23.376000000000001</v>
      </c>
      <c r="T583">
        <v>3</v>
      </c>
      <c r="U583">
        <v>0.2</v>
      </c>
      <c r="V583">
        <v>7.0128000000000013</v>
      </c>
    </row>
    <row r="584" spans="1:22" x14ac:dyDescent="0.3">
      <c r="A584">
        <v>7880</v>
      </c>
      <c r="B584" t="s">
        <v>9719</v>
      </c>
      <c r="C584">
        <v>2013</v>
      </c>
      <c r="D584" s="18">
        <v>41440</v>
      </c>
      <c r="E584" s="18">
        <v>41447</v>
      </c>
      <c r="F584" t="s">
        <v>50</v>
      </c>
      <c r="G584" t="s">
        <v>400</v>
      </c>
      <c r="H584" t="s">
        <v>401</v>
      </c>
      <c r="I584" t="s">
        <v>41</v>
      </c>
      <c r="J584" t="s">
        <v>27</v>
      </c>
      <c r="K584" t="s">
        <v>146</v>
      </c>
      <c r="L584" t="s">
        <v>147</v>
      </c>
      <c r="M584">
        <v>19140</v>
      </c>
      <c r="N584" t="s">
        <v>148</v>
      </c>
      <c r="O584" t="s">
        <v>7497</v>
      </c>
      <c r="P584" t="s">
        <v>32</v>
      </c>
      <c r="Q584" t="s">
        <v>56</v>
      </c>
      <c r="R584" t="s">
        <v>7498</v>
      </c>
      <c r="S584">
        <v>337.17599999999999</v>
      </c>
      <c r="T584">
        <v>2</v>
      </c>
      <c r="U584">
        <v>0.4</v>
      </c>
      <c r="V584">
        <v>-118.01160000000002</v>
      </c>
    </row>
    <row r="585" spans="1:22" x14ac:dyDescent="0.3">
      <c r="A585">
        <v>7879</v>
      </c>
      <c r="B585" t="s">
        <v>9718</v>
      </c>
      <c r="C585">
        <v>2013</v>
      </c>
      <c r="D585" s="18">
        <v>41608</v>
      </c>
      <c r="E585" s="18">
        <v>41613</v>
      </c>
      <c r="F585" t="s">
        <v>23</v>
      </c>
      <c r="G585" t="s">
        <v>5993</v>
      </c>
      <c r="H585" t="s">
        <v>5994</v>
      </c>
      <c r="I585" t="s">
        <v>102</v>
      </c>
      <c r="J585" t="s">
        <v>27</v>
      </c>
      <c r="K585" t="s">
        <v>456</v>
      </c>
      <c r="L585" t="s">
        <v>211</v>
      </c>
      <c r="M585">
        <v>60505</v>
      </c>
      <c r="N585" t="s">
        <v>105</v>
      </c>
      <c r="O585" t="s">
        <v>9343</v>
      </c>
      <c r="P585" t="s">
        <v>32</v>
      </c>
      <c r="Q585" t="s">
        <v>65</v>
      </c>
      <c r="R585" t="s">
        <v>9344</v>
      </c>
      <c r="S585">
        <v>242.17600000000004</v>
      </c>
      <c r="T585">
        <v>4</v>
      </c>
      <c r="U585">
        <v>0.6</v>
      </c>
      <c r="V585">
        <v>-302.72000000000003</v>
      </c>
    </row>
    <row r="586" spans="1:22" x14ac:dyDescent="0.3">
      <c r="A586">
        <v>7873</v>
      </c>
      <c r="B586" t="s">
        <v>9715</v>
      </c>
      <c r="C586">
        <v>2013</v>
      </c>
      <c r="D586" s="18">
        <v>41551</v>
      </c>
      <c r="E586" s="18">
        <v>41555</v>
      </c>
      <c r="F586" t="s">
        <v>50</v>
      </c>
      <c r="G586" t="s">
        <v>5603</v>
      </c>
      <c r="H586" t="s">
        <v>5604</v>
      </c>
      <c r="I586" t="s">
        <v>102</v>
      </c>
      <c r="J586" t="s">
        <v>27</v>
      </c>
      <c r="K586" t="s">
        <v>8469</v>
      </c>
      <c r="L586" t="s">
        <v>43</v>
      </c>
      <c r="M586">
        <v>92630</v>
      </c>
      <c r="N586" t="s">
        <v>44</v>
      </c>
      <c r="O586" t="s">
        <v>533</v>
      </c>
      <c r="P586" t="s">
        <v>32</v>
      </c>
      <c r="Q586" t="s">
        <v>36</v>
      </c>
      <c r="R586" t="s">
        <v>534</v>
      </c>
      <c r="S586">
        <v>915.13600000000008</v>
      </c>
      <c r="T586">
        <v>4</v>
      </c>
      <c r="U586">
        <v>0.2</v>
      </c>
      <c r="V586">
        <v>102.95279999999988</v>
      </c>
    </row>
    <row r="587" spans="1:22" x14ac:dyDescent="0.3">
      <c r="A587">
        <v>7867</v>
      </c>
      <c r="B587" t="s">
        <v>9708</v>
      </c>
      <c r="C587">
        <v>2012</v>
      </c>
      <c r="D587" s="18">
        <v>41104</v>
      </c>
      <c r="E587" s="18">
        <v>41109</v>
      </c>
      <c r="F587" t="s">
        <v>23</v>
      </c>
      <c r="G587" t="s">
        <v>5215</v>
      </c>
      <c r="H587" t="s">
        <v>5216</v>
      </c>
      <c r="I587" t="s">
        <v>26</v>
      </c>
      <c r="J587" t="s">
        <v>27</v>
      </c>
      <c r="K587" t="s">
        <v>1823</v>
      </c>
      <c r="L587" t="s">
        <v>310</v>
      </c>
      <c r="M587">
        <v>85204</v>
      </c>
      <c r="N587" t="s">
        <v>44</v>
      </c>
      <c r="O587" t="s">
        <v>6698</v>
      </c>
      <c r="P587" t="s">
        <v>32</v>
      </c>
      <c r="Q587" t="s">
        <v>33</v>
      </c>
      <c r="R587" t="s">
        <v>6699</v>
      </c>
      <c r="S587">
        <v>127.76400000000002</v>
      </c>
      <c r="T587">
        <v>6</v>
      </c>
      <c r="U587">
        <v>0.7</v>
      </c>
      <c r="V587">
        <v>-191.64599999999996</v>
      </c>
    </row>
    <row r="588" spans="1:22" x14ac:dyDescent="0.3">
      <c r="A588">
        <v>587</v>
      </c>
      <c r="B588" t="s">
        <v>1968</v>
      </c>
      <c r="C588">
        <v>2012</v>
      </c>
      <c r="D588" s="18">
        <v>41093</v>
      </c>
      <c r="E588" s="18">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7866</v>
      </c>
      <c r="B589" t="s">
        <v>9708</v>
      </c>
      <c r="C589">
        <v>2012</v>
      </c>
      <c r="D589" s="18">
        <v>41104</v>
      </c>
      <c r="E589" s="18">
        <v>41109</v>
      </c>
      <c r="F589" t="s">
        <v>23</v>
      </c>
      <c r="G589" t="s">
        <v>5215</v>
      </c>
      <c r="H589" t="s">
        <v>5216</v>
      </c>
      <c r="I589" t="s">
        <v>26</v>
      </c>
      <c r="J589" t="s">
        <v>27</v>
      </c>
      <c r="K589" t="s">
        <v>1823</v>
      </c>
      <c r="L589" t="s">
        <v>310</v>
      </c>
      <c r="M589">
        <v>85204</v>
      </c>
      <c r="N589" t="s">
        <v>44</v>
      </c>
      <c r="O589" t="s">
        <v>686</v>
      </c>
      <c r="P589" t="s">
        <v>32</v>
      </c>
      <c r="Q589" t="s">
        <v>36</v>
      </c>
      <c r="R589" t="s">
        <v>687</v>
      </c>
      <c r="S589">
        <v>441.92</v>
      </c>
      <c r="T589">
        <v>2</v>
      </c>
      <c r="U589">
        <v>0.2</v>
      </c>
      <c r="V589">
        <v>49.715999999999966</v>
      </c>
    </row>
    <row r="590" spans="1:22" x14ac:dyDescent="0.3">
      <c r="A590">
        <v>7848</v>
      </c>
      <c r="B590" t="s">
        <v>9700</v>
      </c>
      <c r="C590">
        <v>2013</v>
      </c>
      <c r="D590" s="18">
        <v>41332</v>
      </c>
      <c r="E590" s="18">
        <v>41336</v>
      </c>
      <c r="F590" t="s">
        <v>50</v>
      </c>
      <c r="G590" t="s">
        <v>3178</v>
      </c>
      <c r="H590" t="s">
        <v>3179</v>
      </c>
      <c r="I590" t="s">
        <v>26</v>
      </c>
      <c r="J590" t="s">
        <v>27</v>
      </c>
      <c r="K590" t="s">
        <v>184</v>
      </c>
      <c r="L590" t="s">
        <v>104</v>
      </c>
      <c r="M590">
        <v>77070</v>
      </c>
      <c r="N590" t="s">
        <v>105</v>
      </c>
      <c r="O590" t="s">
        <v>7434</v>
      </c>
      <c r="P590" t="s">
        <v>32</v>
      </c>
      <c r="Q590" t="s">
        <v>65</v>
      </c>
      <c r="R590" t="s">
        <v>7435</v>
      </c>
      <c r="S590">
        <v>16.192</v>
      </c>
      <c r="T590">
        <v>2</v>
      </c>
      <c r="U590">
        <v>0.6</v>
      </c>
      <c r="V590">
        <v>-6.8815999999999953</v>
      </c>
    </row>
    <row r="591" spans="1:22" x14ac:dyDescent="0.3">
      <c r="A591">
        <v>7845</v>
      </c>
      <c r="B591" t="s">
        <v>9698</v>
      </c>
      <c r="C591">
        <v>2014</v>
      </c>
      <c r="D591" s="18">
        <v>41842</v>
      </c>
      <c r="E591" s="18">
        <v>41846</v>
      </c>
      <c r="F591" t="s">
        <v>50</v>
      </c>
      <c r="G591" t="s">
        <v>3575</v>
      </c>
      <c r="H591" t="s">
        <v>3576</v>
      </c>
      <c r="I591" t="s">
        <v>26</v>
      </c>
      <c r="J591" t="s">
        <v>27</v>
      </c>
      <c r="K591" t="s">
        <v>6216</v>
      </c>
      <c r="L591" t="s">
        <v>104</v>
      </c>
      <c r="M591">
        <v>78577</v>
      </c>
      <c r="N591" t="s">
        <v>105</v>
      </c>
      <c r="O591" t="s">
        <v>3806</v>
      </c>
      <c r="P591" t="s">
        <v>32</v>
      </c>
      <c r="Q591" t="s">
        <v>56</v>
      </c>
      <c r="R591" t="s">
        <v>3807</v>
      </c>
      <c r="S591">
        <v>124.404</v>
      </c>
      <c r="T591">
        <v>4</v>
      </c>
      <c r="U591">
        <v>0.3</v>
      </c>
      <c r="V591">
        <v>-21.3264</v>
      </c>
    </row>
    <row r="592" spans="1:22" x14ac:dyDescent="0.3">
      <c r="A592">
        <v>7841</v>
      </c>
      <c r="B592" t="s">
        <v>9695</v>
      </c>
      <c r="C592">
        <v>2011</v>
      </c>
      <c r="D592" s="18">
        <v>40630</v>
      </c>
      <c r="E592" s="18">
        <v>40635</v>
      </c>
      <c r="F592" t="s">
        <v>50</v>
      </c>
      <c r="G592" t="s">
        <v>5419</v>
      </c>
      <c r="H592" t="s">
        <v>5420</v>
      </c>
      <c r="I592" t="s">
        <v>26</v>
      </c>
      <c r="J592" t="s">
        <v>27</v>
      </c>
      <c r="K592" t="s">
        <v>1377</v>
      </c>
      <c r="L592" t="s">
        <v>489</v>
      </c>
      <c r="M592">
        <v>50315</v>
      </c>
      <c r="N592" t="s">
        <v>105</v>
      </c>
      <c r="O592" t="s">
        <v>4949</v>
      </c>
      <c r="P592" t="s">
        <v>32</v>
      </c>
      <c r="Q592" t="s">
        <v>56</v>
      </c>
      <c r="R592" t="s">
        <v>4950</v>
      </c>
      <c r="S592">
        <v>1184.72</v>
      </c>
      <c r="T592">
        <v>4</v>
      </c>
      <c r="U592">
        <v>0</v>
      </c>
      <c r="V592">
        <v>106.62480000000005</v>
      </c>
    </row>
    <row r="593" spans="1:22" x14ac:dyDescent="0.3">
      <c r="A593">
        <v>7837</v>
      </c>
      <c r="B593" t="s">
        <v>9694</v>
      </c>
      <c r="C593">
        <v>2012</v>
      </c>
      <c r="D593" s="18">
        <v>41177</v>
      </c>
      <c r="E593" s="18">
        <v>41182</v>
      </c>
      <c r="F593" t="s">
        <v>50</v>
      </c>
      <c r="G593" t="s">
        <v>584</v>
      </c>
      <c r="H593" t="s">
        <v>585</v>
      </c>
      <c r="I593" t="s">
        <v>41</v>
      </c>
      <c r="J593" t="s">
        <v>27</v>
      </c>
      <c r="K593" t="s">
        <v>95</v>
      </c>
      <c r="L593" t="s">
        <v>96</v>
      </c>
      <c r="M593">
        <v>98103</v>
      </c>
      <c r="N593" t="s">
        <v>44</v>
      </c>
      <c r="O593" t="s">
        <v>3891</v>
      </c>
      <c r="P593" t="s">
        <v>32</v>
      </c>
      <c r="Q593" t="s">
        <v>36</v>
      </c>
      <c r="R593" t="s">
        <v>3892</v>
      </c>
      <c r="S593">
        <v>307.13600000000002</v>
      </c>
      <c r="T593">
        <v>4</v>
      </c>
      <c r="U593">
        <v>0.2</v>
      </c>
      <c r="V593">
        <v>-11.51760000000003</v>
      </c>
    </row>
    <row r="594" spans="1:22" x14ac:dyDescent="0.3">
      <c r="A594">
        <v>7835</v>
      </c>
      <c r="B594" t="s">
        <v>9693</v>
      </c>
      <c r="C594">
        <v>2012</v>
      </c>
      <c r="D594" s="18">
        <v>41012</v>
      </c>
      <c r="E594" s="18">
        <v>41016</v>
      </c>
      <c r="F594" t="s">
        <v>23</v>
      </c>
      <c r="G594" t="s">
        <v>6335</v>
      </c>
      <c r="H594" t="s">
        <v>6336</v>
      </c>
      <c r="I594" t="s">
        <v>26</v>
      </c>
      <c r="J594" t="s">
        <v>27</v>
      </c>
      <c r="K594" t="s">
        <v>42</v>
      </c>
      <c r="L594" t="s">
        <v>43</v>
      </c>
      <c r="M594">
        <v>90045</v>
      </c>
      <c r="N594" t="s">
        <v>44</v>
      </c>
      <c r="O594" t="s">
        <v>3919</v>
      </c>
      <c r="P594" t="s">
        <v>32</v>
      </c>
      <c r="Q594" t="s">
        <v>56</v>
      </c>
      <c r="R594" t="s">
        <v>3920</v>
      </c>
      <c r="S594">
        <v>241.56799999999998</v>
      </c>
      <c r="T594">
        <v>2</v>
      </c>
      <c r="U594">
        <v>0.2</v>
      </c>
      <c r="V594">
        <v>-15.098000000000013</v>
      </c>
    </row>
    <row r="595" spans="1:22" x14ac:dyDescent="0.3">
      <c r="A595">
        <v>7829</v>
      </c>
      <c r="B595" t="s">
        <v>9690</v>
      </c>
      <c r="C595">
        <v>2012</v>
      </c>
      <c r="D595" s="18">
        <v>41025</v>
      </c>
      <c r="E595" s="18">
        <v>41030</v>
      </c>
      <c r="F595" t="s">
        <v>50</v>
      </c>
      <c r="G595" t="s">
        <v>2546</v>
      </c>
      <c r="H595" t="s">
        <v>2547</v>
      </c>
      <c r="I595" t="s">
        <v>41</v>
      </c>
      <c r="J595" t="s">
        <v>27</v>
      </c>
      <c r="K595" t="s">
        <v>947</v>
      </c>
      <c r="L595" t="s">
        <v>43</v>
      </c>
      <c r="M595">
        <v>92105</v>
      </c>
      <c r="N595" t="s">
        <v>44</v>
      </c>
      <c r="O595" t="s">
        <v>5750</v>
      </c>
      <c r="P595" t="s">
        <v>32</v>
      </c>
      <c r="Q595" t="s">
        <v>36</v>
      </c>
      <c r="R595" t="s">
        <v>5751</v>
      </c>
      <c r="S595">
        <v>63.936000000000007</v>
      </c>
      <c r="T595">
        <v>3</v>
      </c>
      <c r="U595">
        <v>0.2</v>
      </c>
      <c r="V595">
        <v>6.3935999999999957</v>
      </c>
    </row>
    <row r="596" spans="1:22" x14ac:dyDescent="0.3">
      <c r="A596">
        <v>7826</v>
      </c>
      <c r="B596" t="s">
        <v>9688</v>
      </c>
      <c r="C596">
        <v>2012</v>
      </c>
      <c r="D596" s="18">
        <v>40942</v>
      </c>
      <c r="E596" s="18">
        <v>40946</v>
      </c>
      <c r="F596" t="s">
        <v>50</v>
      </c>
      <c r="G596" t="s">
        <v>3884</v>
      </c>
      <c r="H596" t="s">
        <v>3885</v>
      </c>
      <c r="I596" t="s">
        <v>41</v>
      </c>
      <c r="J596" t="s">
        <v>27</v>
      </c>
      <c r="K596" t="s">
        <v>7569</v>
      </c>
      <c r="L596" t="s">
        <v>267</v>
      </c>
      <c r="M596">
        <v>13440</v>
      </c>
      <c r="N596" t="s">
        <v>148</v>
      </c>
      <c r="O596" t="s">
        <v>203</v>
      </c>
      <c r="P596" t="s">
        <v>32</v>
      </c>
      <c r="Q596" t="s">
        <v>36</v>
      </c>
      <c r="R596" t="s">
        <v>204</v>
      </c>
      <c r="S596">
        <v>90.882000000000005</v>
      </c>
      <c r="T596">
        <v>1</v>
      </c>
      <c r="U596">
        <v>0.1</v>
      </c>
      <c r="V596">
        <v>15.147000000000004</v>
      </c>
    </row>
    <row r="597" spans="1:22" x14ac:dyDescent="0.3">
      <c r="A597">
        <v>7825</v>
      </c>
      <c r="B597" t="s">
        <v>9687</v>
      </c>
      <c r="C597">
        <v>2011</v>
      </c>
      <c r="D597" s="18">
        <v>40679</v>
      </c>
      <c r="E597" s="18">
        <v>40686</v>
      </c>
      <c r="F597" t="s">
        <v>50</v>
      </c>
      <c r="G597" t="s">
        <v>3884</v>
      </c>
      <c r="H597" t="s">
        <v>3885</v>
      </c>
      <c r="I597" t="s">
        <v>41</v>
      </c>
      <c r="J597" t="s">
        <v>27</v>
      </c>
      <c r="K597" t="s">
        <v>42</v>
      </c>
      <c r="L597" t="s">
        <v>43</v>
      </c>
      <c r="M597">
        <v>90036</v>
      </c>
      <c r="N597" t="s">
        <v>44</v>
      </c>
      <c r="O597" t="s">
        <v>5494</v>
      </c>
      <c r="P597" t="s">
        <v>32</v>
      </c>
      <c r="Q597" t="s">
        <v>36</v>
      </c>
      <c r="R597" t="s">
        <v>5495</v>
      </c>
      <c r="S597">
        <v>232.88</v>
      </c>
      <c r="T597">
        <v>5</v>
      </c>
      <c r="U597">
        <v>0.2</v>
      </c>
      <c r="V597">
        <v>17.466000000000008</v>
      </c>
    </row>
    <row r="598" spans="1:22" x14ac:dyDescent="0.3">
      <c r="A598">
        <v>7815</v>
      </c>
      <c r="B598" t="s">
        <v>9681</v>
      </c>
      <c r="C598">
        <v>2014</v>
      </c>
      <c r="D598" s="18">
        <v>41799</v>
      </c>
      <c r="E598" s="18">
        <v>41801</v>
      </c>
      <c r="F598" t="s">
        <v>188</v>
      </c>
      <c r="G598" t="s">
        <v>604</v>
      </c>
      <c r="H598" t="s">
        <v>605</v>
      </c>
      <c r="I598" t="s">
        <v>102</v>
      </c>
      <c r="J598" t="s">
        <v>27</v>
      </c>
      <c r="K598" t="s">
        <v>42</v>
      </c>
      <c r="L598" t="s">
        <v>43</v>
      </c>
      <c r="M598">
        <v>90049</v>
      </c>
      <c r="N598" t="s">
        <v>44</v>
      </c>
      <c r="O598" t="s">
        <v>166</v>
      </c>
      <c r="P598" t="s">
        <v>32</v>
      </c>
      <c r="Q598" t="s">
        <v>33</v>
      </c>
      <c r="R598" t="s">
        <v>167</v>
      </c>
      <c r="S598">
        <v>1497.6659999999999</v>
      </c>
      <c r="T598">
        <v>2</v>
      </c>
      <c r="U598">
        <v>0.15</v>
      </c>
      <c r="V598">
        <v>140.95680000000004</v>
      </c>
    </row>
    <row r="599" spans="1:22" x14ac:dyDescent="0.3">
      <c r="A599">
        <v>598</v>
      </c>
      <c r="B599" t="s">
        <v>1989</v>
      </c>
      <c r="C599">
        <v>2011</v>
      </c>
      <c r="D599" s="18">
        <v>40763</v>
      </c>
      <c r="E599" s="18">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
      <c r="A600">
        <v>7814</v>
      </c>
      <c r="B600" t="s">
        <v>9680</v>
      </c>
      <c r="C600">
        <v>2013</v>
      </c>
      <c r="D600" s="18">
        <v>41319</v>
      </c>
      <c r="E600" s="18">
        <v>41320</v>
      </c>
      <c r="F600" t="s">
        <v>188</v>
      </c>
      <c r="G600" t="s">
        <v>508</v>
      </c>
      <c r="H600" t="s">
        <v>509</v>
      </c>
      <c r="I600" t="s">
        <v>26</v>
      </c>
      <c r="J600" t="s">
        <v>27</v>
      </c>
      <c r="K600" t="s">
        <v>3213</v>
      </c>
      <c r="L600" t="s">
        <v>2735</v>
      </c>
      <c r="M600">
        <v>20735</v>
      </c>
      <c r="N600" t="s">
        <v>148</v>
      </c>
      <c r="O600" t="s">
        <v>1020</v>
      </c>
      <c r="P600" t="s">
        <v>32</v>
      </c>
      <c r="Q600" t="s">
        <v>65</v>
      </c>
      <c r="R600" t="s">
        <v>1021</v>
      </c>
      <c r="S600">
        <v>10.56</v>
      </c>
      <c r="T600">
        <v>6</v>
      </c>
      <c r="U600">
        <v>0</v>
      </c>
      <c r="V600">
        <v>4.6464000000000008</v>
      </c>
    </row>
    <row r="601" spans="1:22" x14ac:dyDescent="0.3">
      <c r="A601">
        <v>7813</v>
      </c>
      <c r="B601" t="s">
        <v>9680</v>
      </c>
      <c r="C601">
        <v>2013</v>
      </c>
      <c r="D601" s="18">
        <v>41319</v>
      </c>
      <c r="E601" s="18">
        <v>41320</v>
      </c>
      <c r="F601" t="s">
        <v>188</v>
      </c>
      <c r="G601" t="s">
        <v>508</v>
      </c>
      <c r="H601" t="s">
        <v>509</v>
      </c>
      <c r="I601" t="s">
        <v>26</v>
      </c>
      <c r="J601" t="s">
        <v>27</v>
      </c>
      <c r="K601" t="s">
        <v>3213</v>
      </c>
      <c r="L601" t="s">
        <v>2735</v>
      </c>
      <c r="M601">
        <v>20735</v>
      </c>
      <c r="N601" t="s">
        <v>148</v>
      </c>
      <c r="O601" t="s">
        <v>2875</v>
      </c>
      <c r="P601" t="s">
        <v>32</v>
      </c>
      <c r="Q601" t="s">
        <v>56</v>
      </c>
      <c r="R601" t="s">
        <v>2876</v>
      </c>
      <c r="S601">
        <v>550.43100000000004</v>
      </c>
      <c r="T601">
        <v>3</v>
      </c>
      <c r="U601">
        <v>0.3</v>
      </c>
      <c r="V601">
        <v>-47.179800000000029</v>
      </c>
    </row>
    <row r="602" spans="1:22" x14ac:dyDescent="0.3">
      <c r="A602">
        <v>7802</v>
      </c>
      <c r="B602" t="s">
        <v>9677</v>
      </c>
      <c r="C602">
        <v>2011</v>
      </c>
      <c r="D602" s="18">
        <v>40626</v>
      </c>
      <c r="E602" s="18">
        <v>40631</v>
      </c>
      <c r="F602" t="s">
        <v>23</v>
      </c>
      <c r="G602" t="s">
        <v>3166</v>
      </c>
      <c r="H602" t="s">
        <v>3167</v>
      </c>
      <c r="I602" t="s">
        <v>26</v>
      </c>
      <c r="J602" t="s">
        <v>27</v>
      </c>
      <c r="K602" t="s">
        <v>3488</v>
      </c>
      <c r="L602" t="s">
        <v>43</v>
      </c>
      <c r="M602">
        <v>93727</v>
      </c>
      <c r="N602" t="s">
        <v>44</v>
      </c>
      <c r="O602" t="s">
        <v>7792</v>
      </c>
      <c r="P602" t="s">
        <v>32</v>
      </c>
      <c r="Q602" t="s">
        <v>65</v>
      </c>
      <c r="R602" t="s">
        <v>7793</v>
      </c>
      <c r="S602">
        <v>40.479999999999997</v>
      </c>
      <c r="T602">
        <v>2</v>
      </c>
      <c r="U602">
        <v>0</v>
      </c>
      <c r="V602">
        <v>14.572799999999997</v>
      </c>
    </row>
    <row r="603" spans="1:22" x14ac:dyDescent="0.3">
      <c r="A603">
        <v>7800</v>
      </c>
      <c r="B603" t="s">
        <v>9675</v>
      </c>
      <c r="C603">
        <v>2014</v>
      </c>
      <c r="D603" s="18">
        <v>41723</v>
      </c>
      <c r="E603" s="18">
        <v>41726</v>
      </c>
      <c r="F603" t="s">
        <v>188</v>
      </c>
      <c r="G603" t="s">
        <v>3389</v>
      </c>
      <c r="H603" t="s">
        <v>3390</v>
      </c>
      <c r="I603" t="s">
        <v>41</v>
      </c>
      <c r="J603" t="s">
        <v>27</v>
      </c>
      <c r="K603" t="s">
        <v>266</v>
      </c>
      <c r="L603" t="s">
        <v>267</v>
      </c>
      <c r="M603">
        <v>10035</v>
      </c>
      <c r="N603" t="s">
        <v>148</v>
      </c>
      <c r="O603" t="s">
        <v>1537</v>
      </c>
      <c r="P603" t="s">
        <v>32</v>
      </c>
      <c r="Q603" t="s">
        <v>36</v>
      </c>
      <c r="R603" t="s">
        <v>1538</v>
      </c>
      <c r="S603">
        <v>207.84600000000003</v>
      </c>
      <c r="T603">
        <v>3</v>
      </c>
      <c r="U603">
        <v>0.1</v>
      </c>
      <c r="V603">
        <v>2.3093999999999895</v>
      </c>
    </row>
    <row r="604" spans="1:22" x14ac:dyDescent="0.3">
      <c r="A604">
        <v>7789</v>
      </c>
      <c r="B604" t="s">
        <v>9668</v>
      </c>
      <c r="C604">
        <v>2013</v>
      </c>
      <c r="D604" s="18">
        <v>41412</v>
      </c>
      <c r="E604" s="18">
        <v>41415</v>
      </c>
      <c r="F604" t="s">
        <v>188</v>
      </c>
      <c r="G604" t="s">
        <v>4876</v>
      </c>
      <c r="H604" t="s">
        <v>4877</v>
      </c>
      <c r="I604" t="s">
        <v>26</v>
      </c>
      <c r="J604" t="s">
        <v>27</v>
      </c>
      <c r="K604" t="s">
        <v>303</v>
      </c>
      <c r="L604" t="s">
        <v>211</v>
      </c>
      <c r="M604">
        <v>60653</v>
      </c>
      <c r="N604" t="s">
        <v>105</v>
      </c>
      <c r="O604" t="s">
        <v>4628</v>
      </c>
      <c r="P604" t="s">
        <v>32</v>
      </c>
      <c r="Q604" t="s">
        <v>65</v>
      </c>
      <c r="R604" t="s">
        <v>4629</v>
      </c>
      <c r="S604">
        <v>22.608000000000001</v>
      </c>
      <c r="T604">
        <v>3</v>
      </c>
      <c r="U604">
        <v>0.6</v>
      </c>
      <c r="V604">
        <v>-10.173599999999997</v>
      </c>
    </row>
    <row r="605" spans="1:22" x14ac:dyDescent="0.3">
      <c r="A605">
        <v>604</v>
      </c>
      <c r="B605" t="s">
        <v>2008</v>
      </c>
      <c r="C605">
        <v>2011</v>
      </c>
      <c r="D605" s="18">
        <v>40617</v>
      </c>
      <c r="E605" s="18">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7784</v>
      </c>
      <c r="B606" t="s">
        <v>9666</v>
      </c>
      <c r="C606">
        <v>2013</v>
      </c>
      <c r="D606" s="18">
        <v>41583</v>
      </c>
      <c r="E606" s="18">
        <v>41585</v>
      </c>
      <c r="F606" t="s">
        <v>23</v>
      </c>
      <c r="G606" t="s">
        <v>434</v>
      </c>
      <c r="H606" t="s">
        <v>435</v>
      </c>
      <c r="I606" t="s">
        <v>41</v>
      </c>
      <c r="J606" t="s">
        <v>27</v>
      </c>
      <c r="K606" t="s">
        <v>467</v>
      </c>
      <c r="L606" t="s">
        <v>88</v>
      </c>
      <c r="M606">
        <v>28205</v>
      </c>
      <c r="N606" t="s">
        <v>30</v>
      </c>
      <c r="O606" t="s">
        <v>1105</v>
      </c>
      <c r="P606" t="s">
        <v>32</v>
      </c>
      <c r="Q606" t="s">
        <v>56</v>
      </c>
      <c r="R606" t="s">
        <v>1106</v>
      </c>
      <c r="S606">
        <v>876.30000000000007</v>
      </c>
      <c r="T606">
        <v>10</v>
      </c>
      <c r="U606">
        <v>0.4</v>
      </c>
      <c r="V606">
        <v>-292.10000000000014</v>
      </c>
    </row>
    <row r="607" spans="1:22" x14ac:dyDescent="0.3">
      <c r="A607">
        <v>7766</v>
      </c>
      <c r="B607" t="s">
        <v>9655</v>
      </c>
      <c r="C607">
        <v>2014</v>
      </c>
      <c r="D607" s="18">
        <v>41864</v>
      </c>
      <c r="E607" s="18">
        <v>41864</v>
      </c>
      <c r="F607" t="s">
        <v>1290</v>
      </c>
      <c r="G607" t="s">
        <v>1532</v>
      </c>
      <c r="H607" t="s">
        <v>1533</v>
      </c>
      <c r="I607" t="s">
        <v>41</v>
      </c>
      <c r="J607" t="s">
        <v>27</v>
      </c>
      <c r="K607" t="s">
        <v>382</v>
      </c>
      <c r="L607" t="s">
        <v>2735</v>
      </c>
      <c r="M607">
        <v>21044</v>
      </c>
      <c r="N607" t="s">
        <v>148</v>
      </c>
      <c r="O607" t="s">
        <v>1588</v>
      </c>
      <c r="P607" t="s">
        <v>32</v>
      </c>
      <c r="Q607" t="s">
        <v>36</v>
      </c>
      <c r="R607" t="s">
        <v>1589</v>
      </c>
      <c r="S607">
        <v>1779.9</v>
      </c>
      <c r="T607">
        <v>5</v>
      </c>
      <c r="U607">
        <v>0</v>
      </c>
      <c r="V607">
        <v>373.77899999999983</v>
      </c>
    </row>
    <row r="608" spans="1:22" x14ac:dyDescent="0.3">
      <c r="A608">
        <v>7759</v>
      </c>
      <c r="B608" t="s">
        <v>9649</v>
      </c>
      <c r="C608">
        <v>2014</v>
      </c>
      <c r="D608" s="18">
        <v>41957</v>
      </c>
      <c r="E608" s="18">
        <v>41960</v>
      </c>
      <c r="F608" t="s">
        <v>23</v>
      </c>
      <c r="G608" t="s">
        <v>3427</v>
      </c>
      <c r="H608" t="s">
        <v>3428</v>
      </c>
      <c r="I608" t="s">
        <v>41</v>
      </c>
      <c r="J608" t="s">
        <v>27</v>
      </c>
      <c r="K608" t="s">
        <v>3452</v>
      </c>
      <c r="L608" t="s">
        <v>267</v>
      </c>
      <c r="M608">
        <v>14215</v>
      </c>
      <c r="N608" t="s">
        <v>148</v>
      </c>
      <c r="O608" t="s">
        <v>7823</v>
      </c>
      <c r="P608" t="s">
        <v>32</v>
      </c>
      <c r="Q608" t="s">
        <v>65</v>
      </c>
      <c r="R608" t="s">
        <v>7824</v>
      </c>
      <c r="S608">
        <v>154.94999999999999</v>
      </c>
      <c r="T608">
        <v>3</v>
      </c>
      <c r="U608">
        <v>0</v>
      </c>
      <c r="V608">
        <v>30.989999999999995</v>
      </c>
    </row>
    <row r="609" spans="1:22" x14ac:dyDescent="0.3">
      <c r="A609">
        <v>7754</v>
      </c>
      <c r="B609" t="s">
        <v>9644</v>
      </c>
      <c r="C609">
        <v>2012</v>
      </c>
      <c r="D609" s="18">
        <v>41243</v>
      </c>
      <c r="E609" s="18">
        <v>41246</v>
      </c>
      <c r="F609" t="s">
        <v>188</v>
      </c>
      <c r="G609" t="s">
        <v>3751</v>
      </c>
      <c r="H609" t="s">
        <v>3752</v>
      </c>
      <c r="I609" t="s">
        <v>41</v>
      </c>
      <c r="J609" t="s">
        <v>27</v>
      </c>
      <c r="K609" t="s">
        <v>1521</v>
      </c>
      <c r="L609" t="s">
        <v>88</v>
      </c>
      <c r="M609">
        <v>28540</v>
      </c>
      <c r="N609" t="s">
        <v>30</v>
      </c>
      <c r="O609" t="s">
        <v>6056</v>
      </c>
      <c r="P609" t="s">
        <v>32</v>
      </c>
      <c r="Q609" t="s">
        <v>65</v>
      </c>
      <c r="R609" t="s">
        <v>6057</v>
      </c>
      <c r="S609">
        <v>17.088000000000001</v>
      </c>
      <c r="T609">
        <v>2</v>
      </c>
      <c r="U609">
        <v>0.2</v>
      </c>
      <c r="V609">
        <v>1.0679999999999996</v>
      </c>
    </row>
    <row r="610" spans="1:22" x14ac:dyDescent="0.3">
      <c r="A610">
        <v>7749</v>
      </c>
      <c r="B610" t="s">
        <v>9643</v>
      </c>
      <c r="C610">
        <v>2012</v>
      </c>
      <c r="D610" s="18">
        <v>41078</v>
      </c>
      <c r="E610" s="18">
        <v>41084</v>
      </c>
      <c r="F610" t="s">
        <v>50</v>
      </c>
      <c r="G610" t="s">
        <v>1430</v>
      </c>
      <c r="H610" t="s">
        <v>1431</v>
      </c>
      <c r="I610" t="s">
        <v>26</v>
      </c>
      <c r="J610" t="s">
        <v>27</v>
      </c>
      <c r="K610" t="s">
        <v>1127</v>
      </c>
      <c r="L610" t="s">
        <v>319</v>
      </c>
      <c r="M610">
        <v>22204</v>
      </c>
      <c r="N610" t="s">
        <v>30</v>
      </c>
      <c r="O610" t="s">
        <v>6332</v>
      </c>
      <c r="P610" t="s">
        <v>32</v>
      </c>
      <c r="Q610" t="s">
        <v>65</v>
      </c>
      <c r="R610" t="s">
        <v>6333</v>
      </c>
      <c r="S610">
        <v>60.84</v>
      </c>
      <c r="T610">
        <v>3</v>
      </c>
      <c r="U610">
        <v>0</v>
      </c>
      <c r="V610">
        <v>19.468799999999998</v>
      </c>
    </row>
    <row r="611" spans="1:22" x14ac:dyDescent="0.3">
      <c r="A611">
        <v>7731</v>
      </c>
      <c r="B611" t="s">
        <v>9628</v>
      </c>
      <c r="C611">
        <v>2014</v>
      </c>
      <c r="D611" s="18">
        <v>41804</v>
      </c>
      <c r="E611" s="18">
        <v>41810</v>
      </c>
      <c r="F611" t="s">
        <v>50</v>
      </c>
      <c r="G611" t="s">
        <v>620</v>
      </c>
      <c r="H611" t="s">
        <v>621</v>
      </c>
      <c r="I611" t="s">
        <v>102</v>
      </c>
      <c r="J611" t="s">
        <v>27</v>
      </c>
      <c r="K611" t="s">
        <v>95</v>
      </c>
      <c r="L611" t="s">
        <v>96</v>
      </c>
      <c r="M611">
        <v>98103</v>
      </c>
      <c r="N611" t="s">
        <v>44</v>
      </c>
      <c r="O611" t="s">
        <v>4839</v>
      </c>
      <c r="P611" t="s">
        <v>32</v>
      </c>
      <c r="Q611" t="s">
        <v>36</v>
      </c>
      <c r="R611" t="s">
        <v>4840</v>
      </c>
      <c r="S611">
        <v>291.13600000000002</v>
      </c>
      <c r="T611">
        <v>4</v>
      </c>
      <c r="U611">
        <v>0.2</v>
      </c>
      <c r="V611">
        <v>-25.474400000000017</v>
      </c>
    </row>
    <row r="612" spans="1:22" x14ac:dyDescent="0.3">
      <c r="A612">
        <v>7724</v>
      </c>
      <c r="B612" t="s">
        <v>9623</v>
      </c>
      <c r="C612">
        <v>2012</v>
      </c>
      <c r="D612" s="18">
        <v>41162</v>
      </c>
      <c r="E612" s="18">
        <v>41166</v>
      </c>
      <c r="F612" t="s">
        <v>50</v>
      </c>
      <c r="G612" t="s">
        <v>7867</v>
      </c>
      <c r="H612" t="s">
        <v>7868</v>
      </c>
      <c r="I612" t="s">
        <v>41</v>
      </c>
      <c r="J612" t="s">
        <v>27</v>
      </c>
      <c r="K612" t="s">
        <v>1237</v>
      </c>
      <c r="L612" t="s">
        <v>104</v>
      </c>
      <c r="M612">
        <v>78745</v>
      </c>
      <c r="N612" t="s">
        <v>105</v>
      </c>
      <c r="O612" t="s">
        <v>4768</v>
      </c>
      <c r="P612" t="s">
        <v>32</v>
      </c>
      <c r="Q612" t="s">
        <v>36</v>
      </c>
      <c r="R612" t="s">
        <v>4769</v>
      </c>
      <c r="S612">
        <v>179.886</v>
      </c>
      <c r="T612">
        <v>1</v>
      </c>
      <c r="U612">
        <v>0.3</v>
      </c>
      <c r="V612">
        <v>-2.5698000000000292</v>
      </c>
    </row>
    <row r="613" spans="1:22" x14ac:dyDescent="0.3">
      <c r="A613">
        <v>7712</v>
      </c>
      <c r="B613" t="s">
        <v>9614</v>
      </c>
      <c r="C613">
        <v>2014</v>
      </c>
      <c r="D613" s="18">
        <v>41941</v>
      </c>
      <c r="E613" s="18">
        <v>41943</v>
      </c>
      <c r="F613" t="s">
        <v>23</v>
      </c>
      <c r="G613" t="s">
        <v>465</v>
      </c>
      <c r="H613" t="s">
        <v>466</v>
      </c>
      <c r="I613" t="s">
        <v>26</v>
      </c>
      <c r="J613" t="s">
        <v>27</v>
      </c>
      <c r="K613" t="s">
        <v>1706</v>
      </c>
      <c r="L613" t="s">
        <v>88</v>
      </c>
      <c r="M613">
        <v>28314</v>
      </c>
      <c r="N613" t="s">
        <v>30</v>
      </c>
      <c r="O613" t="s">
        <v>5857</v>
      </c>
      <c r="P613" t="s">
        <v>32</v>
      </c>
      <c r="Q613" t="s">
        <v>65</v>
      </c>
      <c r="R613" t="s">
        <v>5858</v>
      </c>
      <c r="S613">
        <v>77.951999999999998</v>
      </c>
      <c r="T613">
        <v>3</v>
      </c>
      <c r="U613">
        <v>0.2</v>
      </c>
      <c r="V613">
        <v>15.590399999999995</v>
      </c>
    </row>
    <row r="614" spans="1:22" x14ac:dyDescent="0.3">
      <c r="A614">
        <v>7705</v>
      </c>
      <c r="B614" t="s">
        <v>9610</v>
      </c>
      <c r="C614">
        <v>2013</v>
      </c>
      <c r="D614" s="18">
        <v>41513</v>
      </c>
      <c r="E614" s="18">
        <v>41520</v>
      </c>
      <c r="F614" t="s">
        <v>50</v>
      </c>
      <c r="G614" t="s">
        <v>85</v>
      </c>
      <c r="H614" t="s">
        <v>86</v>
      </c>
      <c r="I614" t="s">
        <v>26</v>
      </c>
      <c r="J614" t="s">
        <v>27</v>
      </c>
      <c r="K614" t="s">
        <v>880</v>
      </c>
      <c r="L614" t="s">
        <v>238</v>
      </c>
      <c r="M614">
        <v>48234</v>
      </c>
      <c r="N614" t="s">
        <v>105</v>
      </c>
      <c r="O614" t="s">
        <v>3224</v>
      </c>
      <c r="P614" t="s">
        <v>32</v>
      </c>
      <c r="Q614" t="s">
        <v>56</v>
      </c>
      <c r="R614" t="s">
        <v>3225</v>
      </c>
      <c r="S614">
        <v>447.84</v>
      </c>
      <c r="T614">
        <v>4</v>
      </c>
      <c r="U614">
        <v>0</v>
      </c>
      <c r="V614">
        <v>98.524799999999971</v>
      </c>
    </row>
    <row r="615" spans="1:22" x14ac:dyDescent="0.3">
      <c r="A615">
        <v>7702</v>
      </c>
      <c r="B615" t="s">
        <v>9609</v>
      </c>
      <c r="C615">
        <v>2014</v>
      </c>
      <c r="D615" s="18">
        <v>41988</v>
      </c>
      <c r="E615" s="18">
        <v>41992</v>
      </c>
      <c r="F615" t="s">
        <v>50</v>
      </c>
      <c r="G615" t="s">
        <v>3436</v>
      </c>
      <c r="H615" t="s">
        <v>3437</v>
      </c>
      <c r="I615" t="s">
        <v>102</v>
      </c>
      <c r="J615" t="s">
        <v>27</v>
      </c>
      <c r="K615" t="s">
        <v>1479</v>
      </c>
      <c r="L615" t="s">
        <v>1245</v>
      </c>
      <c r="M615">
        <v>1841</v>
      </c>
      <c r="N615" t="s">
        <v>148</v>
      </c>
      <c r="O615" t="s">
        <v>903</v>
      </c>
      <c r="P615" t="s">
        <v>32</v>
      </c>
      <c r="Q615" t="s">
        <v>56</v>
      </c>
      <c r="R615" t="s">
        <v>904</v>
      </c>
      <c r="S615">
        <v>526.58199999999999</v>
      </c>
      <c r="T615">
        <v>2</v>
      </c>
      <c r="U615">
        <v>0.3</v>
      </c>
      <c r="V615">
        <v>-52.658199999999965</v>
      </c>
    </row>
    <row r="616" spans="1:22" x14ac:dyDescent="0.3">
      <c r="A616">
        <v>7695</v>
      </c>
      <c r="B616" t="s">
        <v>9607</v>
      </c>
      <c r="C616">
        <v>2013</v>
      </c>
      <c r="D616" s="18">
        <v>41356</v>
      </c>
      <c r="E616" s="18">
        <v>41356</v>
      </c>
      <c r="F616" t="s">
        <v>1290</v>
      </c>
      <c r="G616" t="s">
        <v>4266</v>
      </c>
      <c r="H616" t="s">
        <v>4267</v>
      </c>
      <c r="I616" t="s">
        <v>26</v>
      </c>
      <c r="J616" t="s">
        <v>27</v>
      </c>
      <c r="K616" t="s">
        <v>95</v>
      </c>
      <c r="L616" t="s">
        <v>96</v>
      </c>
      <c r="M616">
        <v>98103</v>
      </c>
      <c r="N616" t="s">
        <v>44</v>
      </c>
      <c r="O616" t="s">
        <v>4577</v>
      </c>
      <c r="P616" t="s">
        <v>32</v>
      </c>
      <c r="Q616" t="s">
        <v>36</v>
      </c>
      <c r="R616" t="s">
        <v>4578</v>
      </c>
      <c r="S616">
        <v>167.88800000000001</v>
      </c>
      <c r="T616">
        <v>7</v>
      </c>
      <c r="U616">
        <v>0.2</v>
      </c>
      <c r="V616">
        <v>14.690199999999997</v>
      </c>
    </row>
    <row r="617" spans="1:22" x14ac:dyDescent="0.3">
      <c r="A617">
        <v>7691</v>
      </c>
      <c r="B617" t="s">
        <v>9605</v>
      </c>
      <c r="C617">
        <v>2014</v>
      </c>
      <c r="D617" s="18">
        <v>41836</v>
      </c>
      <c r="E617" s="18">
        <v>41838</v>
      </c>
      <c r="F617" t="s">
        <v>188</v>
      </c>
      <c r="G617" t="s">
        <v>5300</v>
      </c>
      <c r="H617" t="s">
        <v>5301</v>
      </c>
      <c r="I617" t="s">
        <v>41</v>
      </c>
      <c r="J617" t="s">
        <v>27</v>
      </c>
      <c r="K617" t="s">
        <v>4350</v>
      </c>
      <c r="L617" t="s">
        <v>319</v>
      </c>
      <c r="M617">
        <v>23434</v>
      </c>
      <c r="N617" t="s">
        <v>30</v>
      </c>
      <c r="O617" t="s">
        <v>1225</v>
      </c>
      <c r="P617" t="s">
        <v>32</v>
      </c>
      <c r="Q617" t="s">
        <v>56</v>
      </c>
      <c r="R617" t="s">
        <v>1226</v>
      </c>
      <c r="S617">
        <v>872.94</v>
      </c>
      <c r="T617">
        <v>3</v>
      </c>
      <c r="U617">
        <v>0</v>
      </c>
      <c r="V617">
        <v>157.12919999999997</v>
      </c>
    </row>
    <row r="618" spans="1:22" x14ac:dyDescent="0.3">
      <c r="A618">
        <v>617</v>
      </c>
      <c r="B618" t="s">
        <v>2040</v>
      </c>
      <c r="C618">
        <v>2014</v>
      </c>
      <c r="D618" s="18">
        <v>41870</v>
      </c>
      <c r="E618" s="18">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3">
      <c r="A619">
        <v>618</v>
      </c>
      <c r="B619" t="s">
        <v>2040</v>
      </c>
      <c r="C619">
        <v>2014</v>
      </c>
      <c r="D619" s="18">
        <v>41870</v>
      </c>
      <c r="E619" s="18">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3">
      <c r="A620">
        <v>7687</v>
      </c>
      <c r="B620" t="s">
        <v>9602</v>
      </c>
      <c r="C620">
        <v>2013</v>
      </c>
      <c r="D620" s="18">
        <v>41604</v>
      </c>
      <c r="E620" s="18">
        <v>41608</v>
      </c>
      <c r="F620" t="s">
        <v>50</v>
      </c>
      <c r="G620" t="s">
        <v>1532</v>
      </c>
      <c r="H620" t="s">
        <v>1533</v>
      </c>
      <c r="I620" t="s">
        <v>41</v>
      </c>
      <c r="J620" t="s">
        <v>27</v>
      </c>
      <c r="K620" t="s">
        <v>328</v>
      </c>
      <c r="L620" t="s">
        <v>238</v>
      </c>
      <c r="M620">
        <v>49201</v>
      </c>
      <c r="N620" t="s">
        <v>105</v>
      </c>
      <c r="O620" t="s">
        <v>2400</v>
      </c>
      <c r="P620" t="s">
        <v>32</v>
      </c>
      <c r="Q620" t="s">
        <v>56</v>
      </c>
      <c r="R620" t="s">
        <v>2401</v>
      </c>
      <c r="S620">
        <v>1568.61</v>
      </c>
      <c r="T620">
        <v>9</v>
      </c>
      <c r="U620">
        <v>0</v>
      </c>
      <c r="V620">
        <v>329.40809999999999</v>
      </c>
    </row>
    <row r="621" spans="1:22" x14ac:dyDescent="0.3">
      <c r="A621">
        <v>7682</v>
      </c>
      <c r="B621" t="s">
        <v>9599</v>
      </c>
      <c r="C621">
        <v>2011</v>
      </c>
      <c r="D621" s="18">
        <v>40908</v>
      </c>
      <c r="E621" s="18">
        <v>40915</v>
      </c>
      <c r="F621" t="s">
        <v>50</v>
      </c>
      <c r="G621" t="s">
        <v>3814</v>
      </c>
      <c r="H621" t="s">
        <v>3815</v>
      </c>
      <c r="I621" t="s">
        <v>102</v>
      </c>
      <c r="J621" t="s">
        <v>27</v>
      </c>
      <c r="K621" t="s">
        <v>3577</v>
      </c>
      <c r="L621" t="s">
        <v>1399</v>
      </c>
      <c r="M621">
        <v>2908</v>
      </c>
      <c r="N621" t="s">
        <v>148</v>
      </c>
      <c r="O621" t="s">
        <v>203</v>
      </c>
      <c r="P621" t="s">
        <v>32</v>
      </c>
      <c r="Q621" t="s">
        <v>36</v>
      </c>
      <c r="R621" t="s">
        <v>204</v>
      </c>
      <c r="S621">
        <v>605.88</v>
      </c>
      <c r="T621">
        <v>6</v>
      </c>
      <c r="U621">
        <v>0</v>
      </c>
      <c r="V621">
        <v>151.47000000000003</v>
      </c>
    </row>
    <row r="622" spans="1:22" x14ac:dyDescent="0.3">
      <c r="A622">
        <v>621</v>
      </c>
      <c r="B622" t="s">
        <v>2040</v>
      </c>
      <c r="C622">
        <v>2014</v>
      </c>
      <c r="D622" s="18">
        <v>41870</v>
      </c>
      <c r="E622" s="18">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3">
      <c r="A623">
        <v>7681</v>
      </c>
      <c r="B623" t="s">
        <v>9599</v>
      </c>
      <c r="C623">
        <v>2011</v>
      </c>
      <c r="D623" s="18">
        <v>40908</v>
      </c>
      <c r="E623" s="18">
        <v>40915</v>
      </c>
      <c r="F623" t="s">
        <v>50</v>
      </c>
      <c r="G623" t="s">
        <v>3814</v>
      </c>
      <c r="H623" t="s">
        <v>3815</v>
      </c>
      <c r="I623" t="s">
        <v>102</v>
      </c>
      <c r="J623" t="s">
        <v>27</v>
      </c>
      <c r="K623" t="s">
        <v>3577</v>
      </c>
      <c r="L623" t="s">
        <v>1399</v>
      </c>
      <c r="M623">
        <v>2908</v>
      </c>
      <c r="N623" t="s">
        <v>148</v>
      </c>
      <c r="O623" t="s">
        <v>4209</v>
      </c>
      <c r="P623" t="s">
        <v>32</v>
      </c>
      <c r="Q623" t="s">
        <v>33</v>
      </c>
      <c r="R623" t="s">
        <v>4210</v>
      </c>
      <c r="S623">
        <v>341.96</v>
      </c>
      <c r="T623">
        <v>2</v>
      </c>
      <c r="U623">
        <v>0</v>
      </c>
      <c r="V623">
        <v>78.650800000000004</v>
      </c>
    </row>
    <row r="624" spans="1:22" x14ac:dyDescent="0.3">
      <c r="A624">
        <v>623</v>
      </c>
      <c r="B624" t="s">
        <v>2056</v>
      </c>
      <c r="C624">
        <v>2012</v>
      </c>
      <c r="D624" s="18">
        <v>41242</v>
      </c>
      <c r="E624" s="18">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7675</v>
      </c>
      <c r="B625" t="s">
        <v>9594</v>
      </c>
      <c r="C625">
        <v>2012</v>
      </c>
      <c r="D625" s="18">
        <v>41240</v>
      </c>
      <c r="E625" s="18">
        <v>41242</v>
      </c>
      <c r="F625" t="s">
        <v>23</v>
      </c>
      <c r="G625" t="s">
        <v>182</v>
      </c>
      <c r="H625" t="s">
        <v>183</v>
      </c>
      <c r="I625" t="s">
        <v>102</v>
      </c>
      <c r="J625" t="s">
        <v>27</v>
      </c>
      <c r="K625" t="s">
        <v>4096</v>
      </c>
      <c r="L625" t="s">
        <v>1245</v>
      </c>
      <c r="M625">
        <v>2149</v>
      </c>
      <c r="N625" t="s">
        <v>148</v>
      </c>
      <c r="O625" t="s">
        <v>3489</v>
      </c>
      <c r="P625" t="s">
        <v>32</v>
      </c>
      <c r="Q625" t="s">
        <v>56</v>
      </c>
      <c r="R625" t="s">
        <v>3490</v>
      </c>
      <c r="S625">
        <v>446.06799999999998</v>
      </c>
      <c r="T625">
        <v>4</v>
      </c>
      <c r="U625">
        <v>0.3</v>
      </c>
      <c r="V625">
        <v>0</v>
      </c>
    </row>
    <row r="626" spans="1:22" x14ac:dyDescent="0.3">
      <c r="A626">
        <v>7673</v>
      </c>
      <c r="B626" t="s">
        <v>9594</v>
      </c>
      <c r="C626">
        <v>2012</v>
      </c>
      <c r="D626" s="18">
        <v>41240</v>
      </c>
      <c r="E626" s="18">
        <v>41242</v>
      </c>
      <c r="F626" t="s">
        <v>23</v>
      </c>
      <c r="G626" t="s">
        <v>182</v>
      </c>
      <c r="H626" t="s">
        <v>183</v>
      </c>
      <c r="I626" t="s">
        <v>102</v>
      </c>
      <c r="J626" t="s">
        <v>27</v>
      </c>
      <c r="K626" t="s">
        <v>4096</v>
      </c>
      <c r="L626" t="s">
        <v>1245</v>
      </c>
      <c r="M626">
        <v>2149</v>
      </c>
      <c r="N626" t="s">
        <v>148</v>
      </c>
      <c r="O626" t="s">
        <v>9595</v>
      </c>
      <c r="P626" t="s">
        <v>32</v>
      </c>
      <c r="Q626" t="s">
        <v>65</v>
      </c>
      <c r="R626" t="s">
        <v>9596</v>
      </c>
      <c r="S626">
        <v>38.97</v>
      </c>
      <c r="T626">
        <v>3</v>
      </c>
      <c r="U626">
        <v>0</v>
      </c>
      <c r="V626">
        <v>4.6763999999999992</v>
      </c>
    </row>
    <row r="627" spans="1:22" x14ac:dyDescent="0.3">
      <c r="A627">
        <v>7672</v>
      </c>
      <c r="B627" t="s">
        <v>9594</v>
      </c>
      <c r="C627">
        <v>2012</v>
      </c>
      <c r="D627" s="18">
        <v>41240</v>
      </c>
      <c r="E627" s="18">
        <v>41242</v>
      </c>
      <c r="F627" t="s">
        <v>23</v>
      </c>
      <c r="G627" t="s">
        <v>182</v>
      </c>
      <c r="H627" t="s">
        <v>183</v>
      </c>
      <c r="I627" t="s">
        <v>102</v>
      </c>
      <c r="J627" t="s">
        <v>27</v>
      </c>
      <c r="K627" t="s">
        <v>4096</v>
      </c>
      <c r="L627" t="s">
        <v>1245</v>
      </c>
      <c r="M627">
        <v>2149</v>
      </c>
      <c r="N627" t="s">
        <v>148</v>
      </c>
      <c r="O627" t="s">
        <v>6559</v>
      </c>
      <c r="P627" t="s">
        <v>32</v>
      </c>
      <c r="Q627" t="s">
        <v>33</v>
      </c>
      <c r="R627" t="s">
        <v>6560</v>
      </c>
      <c r="S627">
        <v>170.98</v>
      </c>
      <c r="T627">
        <v>1</v>
      </c>
      <c r="U627">
        <v>0</v>
      </c>
      <c r="V627">
        <v>32.486199999999997</v>
      </c>
    </row>
    <row r="628" spans="1:22" x14ac:dyDescent="0.3">
      <c r="A628">
        <v>627</v>
      </c>
      <c r="B628" t="s">
        <v>2066</v>
      </c>
      <c r="C628">
        <v>2014</v>
      </c>
      <c r="D628" s="18">
        <v>41898</v>
      </c>
      <c r="E628" s="18">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3">
      <c r="A629">
        <v>7665</v>
      </c>
      <c r="B629" t="s">
        <v>9592</v>
      </c>
      <c r="C629">
        <v>2011</v>
      </c>
      <c r="D629" s="18">
        <v>40838</v>
      </c>
      <c r="E629" s="18">
        <v>40842</v>
      </c>
      <c r="F629" t="s">
        <v>50</v>
      </c>
      <c r="G629" t="s">
        <v>5635</v>
      </c>
      <c r="H629" t="s">
        <v>5636</v>
      </c>
      <c r="I629" t="s">
        <v>41</v>
      </c>
      <c r="J629" t="s">
        <v>27</v>
      </c>
      <c r="K629" t="s">
        <v>2422</v>
      </c>
      <c r="L629" t="s">
        <v>736</v>
      </c>
      <c r="M629">
        <v>71111</v>
      </c>
      <c r="N629" t="s">
        <v>30</v>
      </c>
      <c r="O629" t="s">
        <v>6546</v>
      </c>
      <c r="P629" t="s">
        <v>32</v>
      </c>
      <c r="Q629" t="s">
        <v>65</v>
      </c>
      <c r="R629" t="s">
        <v>6547</v>
      </c>
      <c r="S629">
        <v>129.91999999999999</v>
      </c>
      <c r="T629">
        <v>4</v>
      </c>
      <c r="U629">
        <v>0</v>
      </c>
      <c r="V629">
        <v>10.393599999999992</v>
      </c>
    </row>
    <row r="630" spans="1:22" x14ac:dyDescent="0.3">
      <c r="A630">
        <v>7661</v>
      </c>
      <c r="B630" t="s">
        <v>9589</v>
      </c>
      <c r="C630">
        <v>2011</v>
      </c>
      <c r="D630" s="18">
        <v>40551</v>
      </c>
      <c r="E630" s="18">
        <v>40556</v>
      </c>
      <c r="F630" t="s">
        <v>50</v>
      </c>
      <c r="G630" t="s">
        <v>7550</v>
      </c>
      <c r="H630" t="s">
        <v>7551</v>
      </c>
      <c r="I630" t="s">
        <v>26</v>
      </c>
      <c r="J630" t="s">
        <v>27</v>
      </c>
      <c r="K630" t="s">
        <v>1681</v>
      </c>
      <c r="L630" t="s">
        <v>104</v>
      </c>
      <c r="M630">
        <v>77340</v>
      </c>
      <c r="N630" t="s">
        <v>105</v>
      </c>
      <c r="O630" t="s">
        <v>1714</v>
      </c>
      <c r="P630" t="s">
        <v>32</v>
      </c>
      <c r="Q630" t="s">
        <v>65</v>
      </c>
      <c r="R630" t="s">
        <v>1715</v>
      </c>
      <c r="S630">
        <v>76.728000000000009</v>
      </c>
      <c r="T630">
        <v>3</v>
      </c>
      <c r="U630">
        <v>0.6</v>
      </c>
      <c r="V630">
        <v>-53.709599999999988</v>
      </c>
    </row>
    <row r="631" spans="1:22" x14ac:dyDescent="0.3">
      <c r="A631">
        <v>7658</v>
      </c>
      <c r="B631" t="s">
        <v>9586</v>
      </c>
      <c r="C631">
        <v>2011</v>
      </c>
      <c r="D631" s="18">
        <v>40648</v>
      </c>
      <c r="E631" s="18">
        <v>40648</v>
      </c>
      <c r="F631" t="s">
        <v>1290</v>
      </c>
      <c r="G631" t="s">
        <v>301</v>
      </c>
      <c r="H631" t="s">
        <v>302</v>
      </c>
      <c r="I631" t="s">
        <v>102</v>
      </c>
      <c r="J631" t="s">
        <v>27</v>
      </c>
      <c r="K631" t="s">
        <v>42</v>
      </c>
      <c r="L631" t="s">
        <v>43</v>
      </c>
      <c r="M631">
        <v>90049</v>
      </c>
      <c r="N631" t="s">
        <v>44</v>
      </c>
      <c r="O631" t="s">
        <v>1082</v>
      </c>
      <c r="P631" t="s">
        <v>32</v>
      </c>
      <c r="Q631" t="s">
        <v>65</v>
      </c>
      <c r="R631" t="s">
        <v>1083</v>
      </c>
      <c r="S631">
        <v>187.76</v>
      </c>
      <c r="T631">
        <v>4</v>
      </c>
      <c r="U631">
        <v>0</v>
      </c>
      <c r="V631">
        <v>76.9816</v>
      </c>
    </row>
    <row r="632" spans="1:22" x14ac:dyDescent="0.3">
      <c r="A632">
        <v>7655</v>
      </c>
      <c r="B632" t="s">
        <v>9585</v>
      </c>
      <c r="C632">
        <v>2012</v>
      </c>
      <c r="D632" s="18">
        <v>41243</v>
      </c>
      <c r="E632" s="18">
        <v>41245</v>
      </c>
      <c r="F632" t="s">
        <v>23</v>
      </c>
      <c r="G632" t="s">
        <v>5570</v>
      </c>
      <c r="H632" t="s">
        <v>5571</v>
      </c>
      <c r="I632" t="s">
        <v>26</v>
      </c>
      <c r="J632" t="s">
        <v>27</v>
      </c>
      <c r="K632" t="s">
        <v>1391</v>
      </c>
      <c r="L632" t="s">
        <v>1392</v>
      </c>
      <c r="M632">
        <v>89115</v>
      </c>
      <c r="N632" t="s">
        <v>44</v>
      </c>
      <c r="O632" t="s">
        <v>7792</v>
      </c>
      <c r="P632" t="s">
        <v>32</v>
      </c>
      <c r="Q632" t="s">
        <v>65</v>
      </c>
      <c r="R632" t="s">
        <v>7793</v>
      </c>
      <c r="S632">
        <v>80.959999999999994</v>
      </c>
      <c r="T632">
        <v>4</v>
      </c>
      <c r="U632">
        <v>0</v>
      </c>
      <c r="V632">
        <v>29.145599999999995</v>
      </c>
    </row>
    <row r="633" spans="1:22" x14ac:dyDescent="0.3">
      <c r="A633">
        <v>7650</v>
      </c>
      <c r="B633" t="s">
        <v>9580</v>
      </c>
      <c r="C633">
        <v>2012</v>
      </c>
      <c r="D633" s="18">
        <v>41270</v>
      </c>
      <c r="E633" s="18">
        <v>41274</v>
      </c>
      <c r="F633" t="s">
        <v>50</v>
      </c>
      <c r="G633" t="s">
        <v>910</v>
      </c>
      <c r="H633" t="s">
        <v>911</v>
      </c>
      <c r="I633" t="s">
        <v>41</v>
      </c>
      <c r="J633" t="s">
        <v>27</v>
      </c>
      <c r="K633" t="s">
        <v>5178</v>
      </c>
      <c r="L633" t="s">
        <v>498</v>
      </c>
      <c r="M633">
        <v>43302</v>
      </c>
      <c r="N633" t="s">
        <v>148</v>
      </c>
      <c r="O633" t="s">
        <v>2880</v>
      </c>
      <c r="P633" t="s">
        <v>32</v>
      </c>
      <c r="Q633" t="s">
        <v>56</v>
      </c>
      <c r="R633" t="s">
        <v>2881</v>
      </c>
      <c r="S633">
        <v>1548.9900000000002</v>
      </c>
      <c r="T633">
        <v>9</v>
      </c>
      <c r="U633">
        <v>0.4</v>
      </c>
      <c r="V633">
        <v>-464.69700000000012</v>
      </c>
    </row>
    <row r="634" spans="1:22" x14ac:dyDescent="0.3">
      <c r="A634">
        <v>7649</v>
      </c>
      <c r="B634" t="s">
        <v>9579</v>
      </c>
      <c r="C634">
        <v>2013</v>
      </c>
      <c r="D634" s="18">
        <v>41349</v>
      </c>
      <c r="E634" s="18">
        <v>41350</v>
      </c>
      <c r="F634" t="s">
        <v>188</v>
      </c>
      <c r="G634" t="s">
        <v>6751</v>
      </c>
      <c r="H634" t="s">
        <v>6752</v>
      </c>
      <c r="I634" t="s">
        <v>41</v>
      </c>
      <c r="J634" t="s">
        <v>27</v>
      </c>
      <c r="K634" t="s">
        <v>127</v>
      </c>
      <c r="L634" t="s">
        <v>43</v>
      </c>
      <c r="M634">
        <v>94110</v>
      </c>
      <c r="N634" t="s">
        <v>44</v>
      </c>
      <c r="O634" t="s">
        <v>3036</v>
      </c>
      <c r="P634" t="s">
        <v>32</v>
      </c>
      <c r="Q634" t="s">
        <v>36</v>
      </c>
      <c r="R634" t="s">
        <v>3037</v>
      </c>
      <c r="S634">
        <v>1352.0320000000002</v>
      </c>
      <c r="T634">
        <v>4</v>
      </c>
      <c r="U634">
        <v>0.2</v>
      </c>
      <c r="V634">
        <v>84.501999999999953</v>
      </c>
    </row>
    <row r="635" spans="1:22" x14ac:dyDescent="0.3">
      <c r="A635">
        <v>7646</v>
      </c>
      <c r="B635" t="s">
        <v>9577</v>
      </c>
      <c r="C635">
        <v>2012</v>
      </c>
      <c r="D635" s="18">
        <v>41004</v>
      </c>
      <c r="E635" s="18">
        <v>41010</v>
      </c>
      <c r="F635" t="s">
        <v>50</v>
      </c>
      <c r="G635" t="s">
        <v>6012</v>
      </c>
      <c r="H635" t="s">
        <v>6013</v>
      </c>
      <c r="I635" t="s">
        <v>41</v>
      </c>
      <c r="J635" t="s">
        <v>27</v>
      </c>
      <c r="K635" t="s">
        <v>42</v>
      </c>
      <c r="L635" t="s">
        <v>43</v>
      </c>
      <c r="M635">
        <v>90036</v>
      </c>
      <c r="N635" t="s">
        <v>44</v>
      </c>
      <c r="O635" t="s">
        <v>3400</v>
      </c>
      <c r="P635" t="s">
        <v>32</v>
      </c>
      <c r="Q635" t="s">
        <v>36</v>
      </c>
      <c r="R635" t="s">
        <v>3401</v>
      </c>
      <c r="S635">
        <v>892.22400000000005</v>
      </c>
      <c r="T635">
        <v>3</v>
      </c>
      <c r="U635">
        <v>0.2</v>
      </c>
      <c r="V635">
        <v>89.222400000000022</v>
      </c>
    </row>
    <row r="636" spans="1:22" x14ac:dyDescent="0.3">
      <c r="A636">
        <v>7640</v>
      </c>
      <c r="B636" t="s">
        <v>9573</v>
      </c>
      <c r="C636">
        <v>2014</v>
      </c>
      <c r="D636" s="18">
        <v>41701</v>
      </c>
      <c r="E636" s="18">
        <v>41707</v>
      </c>
      <c r="F636" t="s">
        <v>50</v>
      </c>
      <c r="G636" t="s">
        <v>5168</v>
      </c>
      <c r="H636" t="s">
        <v>5169</v>
      </c>
      <c r="I636" t="s">
        <v>41</v>
      </c>
      <c r="J636" t="s">
        <v>27</v>
      </c>
      <c r="K636" t="s">
        <v>606</v>
      </c>
      <c r="L636" t="s">
        <v>245</v>
      </c>
      <c r="M636">
        <v>19711</v>
      </c>
      <c r="N636" t="s">
        <v>148</v>
      </c>
      <c r="O636" t="s">
        <v>6313</v>
      </c>
      <c r="P636" t="s">
        <v>32</v>
      </c>
      <c r="Q636" t="s">
        <v>33</v>
      </c>
      <c r="R636" t="s">
        <v>6314</v>
      </c>
      <c r="S636">
        <v>441.96</v>
      </c>
      <c r="T636">
        <v>2</v>
      </c>
      <c r="U636">
        <v>0</v>
      </c>
      <c r="V636">
        <v>101.6508</v>
      </c>
    </row>
    <row r="637" spans="1:22" x14ac:dyDescent="0.3">
      <c r="A637">
        <v>636</v>
      </c>
      <c r="B637" t="s">
        <v>2091</v>
      </c>
      <c r="C637">
        <v>2012</v>
      </c>
      <c r="D637" s="18">
        <v>41186</v>
      </c>
      <c r="E637" s="18">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
      <c r="A638">
        <v>7637</v>
      </c>
      <c r="B638" t="s">
        <v>9572</v>
      </c>
      <c r="C638">
        <v>2014</v>
      </c>
      <c r="D638" s="18">
        <v>42003</v>
      </c>
      <c r="E638" s="18">
        <v>42006</v>
      </c>
      <c r="F638" t="s">
        <v>23</v>
      </c>
      <c r="G638" t="s">
        <v>2885</v>
      </c>
      <c r="H638" t="s">
        <v>2886</v>
      </c>
      <c r="I638" t="s">
        <v>26</v>
      </c>
      <c r="J638" t="s">
        <v>27</v>
      </c>
      <c r="K638" t="s">
        <v>1473</v>
      </c>
      <c r="L638" t="s">
        <v>29</v>
      </c>
      <c r="M638">
        <v>40214</v>
      </c>
      <c r="N638" t="s">
        <v>30</v>
      </c>
      <c r="O638" t="s">
        <v>3375</v>
      </c>
      <c r="P638" t="s">
        <v>32</v>
      </c>
      <c r="Q638" t="s">
        <v>36</v>
      </c>
      <c r="R638" t="s">
        <v>3376</v>
      </c>
      <c r="S638">
        <v>258.75</v>
      </c>
      <c r="T638">
        <v>3</v>
      </c>
      <c r="U638">
        <v>0</v>
      </c>
      <c r="V638">
        <v>77.624999999999972</v>
      </c>
    </row>
    <row r="639" spans="1:22" x14ac:dyDescent="0.3">
      <c r="A639">
        <v>7636</v>
      </c>
      <c r="B639" t="s">
        <v>9572</v>
      </c>
      <c r="C639">
        <v>2014</v>
      </c>
      <c r="D639" s="18">
        <v>42003</v>
      </c>
      <c r="E639" s="18">
        <v>42006</v>
      </c>
      <c r="F639" t="s">
        <v>23</v>
      </c>
      <c r="G639" t="s">
        <v>2885</v>
      </c>
      <c r="H639" t="s">
        <v>2886</v>
      </c>
      <c r="I639" t="s">
        <v>26</v>
      </c>
      <c r="J639" t="s">
        <v>27</v>
      </c>
      <c r="K639" t="s">
        <v>1473</v>
      </c>
      <c r="L639" t="s">
        <v>29</v>
      </c>
      <c r="M639">
        <v>40214</v>
      </c>
      <c r="N639" t="s">
        <v>30</v>
      </c>
      <c r="O639" t="s">
        <v>6357</v>
      </c>
      <c r="P639" t="s">
        <v>32</v>
      </c>
      <c r="Q639" t="s">
        <v>36</v>
      </c>
      <c r="R639" t="s">
        <v>6358</v>
      </c>
      <c r="S639">
        <v>300.98</v>
      </c>
      <c r="T639">
        <v>1</v>
      </c>
      <c r="U639">
        <v>0</v>
      </c>
      <c r="V639">
        <v>87.28419999999997</v>
      </c>
    </row>
    <row r="640" spans="1:22" x14ac:dyDescent="0.3">
      <c r="A640">
        <v>639</v>
      </c>
      <c r="B640" t="s">
        <v>2104</v>
      </c>
      <c r="C640">
        <v>2013</v>
      </c>
      <c r="D640" s="18">
        <v>41415</v>
      </c>
      <c r="E640" s="18">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7633</v>
      </c>
      <c r="B641" t="s">
        <v>9572</v>
      </c>
      <c r="C641">
        <v>2014</v>
      </c>
      <c r="D641" s="18">
        <v>42003</v>
      </c>
      <c r="E641" s="18">
        <v>42006</v>
      </c>
      <c r="F641" t="s">
        <v>23</v>
      </c>
      <c r="G641" t="s">
        <v>2885</v>
      </c>
      <c r="H641" t="s">
        <v>2886</v>
      </c>
      <c r="I641" t="s">
        <v>26</v>
      </c>
      <c r="J641" t="s">
        <v>27</v>
      </c>
      <c r="K641" t="s">
        <v>1473</v>
      </c>
      <c r="L641" t="s">
        <v>29</v>
      </c>
      <c r="M641">
        <v>40214</v>
      </c>
      <c r="N641" t="s">
        <v>30</v>
      </c>
      <c r="O641" t="s">
        <v>1164</v>
      </c>
      <c r="P641" t="s">
        <v>32</v>
      </c>
      <c r="Q641" t="s">
        <v>36</v>
      </c>
      <c r="R641" t="s">
        <v>1165</v>
      </c>
      <c r="S641">
        <v>1207.8399999999999</v>
      </c>
      <c r="T641">
        <v>8</v>
      </c>
      <c r="U641">
        <v>0</v>
      </c>
      <c r="V641">
        <v>314.03840000000002</v>
      </c>
    </row>
    <row r="642" spans="1:22" x14ac:dyDescent="0.3">
      <c r="A642">
        <v>641</v>
      </c>
      <c r="B642" t="s">
        <v>2108</v>
      </c>
      <c r="C642">
        <v>2013</v>
      </c>
      <c r="D642" s="18">
        <v>41627</v>
      </c>
      <c r="E642" s="18">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
      <c r="A643">
        <v>7632</v>
      </c>
      <c r="B643" t="s">
        <v>9571</v>
      </c>
      <c r="C643">
        <v>2011</v>
      </c>
      <c r="D643" s="18">
        <v>40632</v>
      </c>
      <c r="E643" s="18">
        <v>40634</v>
      </c>
      <c r="F643" t="s">
        <v>188</v>
      </c>
      <c r="G643" t="s">
        <v>762</v>
      </c>
      <c r="H643" t="s">
        <v>763</v>
      </c>
      <c r="I643" t="s">
        <v>102</v>
      </c>
      <c r="J643" t="s">
        <v>27</v>
      </c>
      <c r="K643" t="s">
        <v>3152</v>
      </c>
      <c r="L643" t="s">
        <v>104</v>
      </c>
      <c r="M643">
        <v>78521</v>
      </c>
      <c r="N643" t="s">
        <v>105</v>
      </c>
      <c r="O643" t="s">
        <v>3102</v>
      </c>
      <c r="P643" t="s">
        <v>32</v>
      </c>
      <c r="Q643" t="s">
        <v>36</v>
      </c>
      <c r="R643" t="s">
        <v>3103</v>
      </c>
      <c r="S643">
        <v>127.30199999999999</v>
      </c>
      <c r="T643">
        <v>7</v>
      </c>
      <c r="U643">
        <v>0.3</v>
      </c>
      <c r="V643">
        <v>-9.0929999999999964</v>
      </c>
    </row>
    <row r="644" spans="1:22" x14ac:dyDescent="0.3">
      <c r="A644">
        <v>7626</v>
      </c>
      <c r="B644" t="s">
        <v>9569</v>
      </c>
      <c r="C644">
        <v>2012</v>
      </c>
      <c r="D644" s="18">
        <v>41052</v>
      </c>
      <c r="E644" s="18">
        <v>41056</v>
      </c>
      <c r="F644" t="s">
        <v>23</v>
      </c>
      <c r="G644" t="s">
        <v>1162</v>
      </c>
      <c r="H644" t="s">
        <v>1163</v>
      </c>
      <c r="I644" t="s">
        <v>102</v>
      </c>
      <c r="J644" t="s">
        <v>27</v>
      </c>
      <c r="K644" t="s">
        <v>880</v>
      </c>
      <c r="L644" t="s">
        <v>238</v>
      </c>
      <c r="M644">
        <v>48234</v>
      </c>
      <c r="N644" t="s">
        <v>105</v>
      </c>
      <c r="O644" t="s">
        <v>3505</v>
      </c>
      <c r="P644" t="s">
        <v>32</v>
      </c>
      <c r="Q644" t="s">
        <v>65</v>
      </c>
      <c r="R644" t="s">
        <v>3506</v>
      </c>
      <c r="S644">
        <v>75.33</v>
      </c>
      <c r="T644">
        <v>9</v>
      </c>
      <c r="U644">
        <v>0</v>
      </c>
      <c r="V644">
        <v>19.585799999999999</v>
      </c>
    </row>
    <row r="645" spans="1:22" x14ac:dyDescent="0.3">
      <c r="A645">
        <v>7622</v>
      </c>
      <c r="B645" t="s">
        <v>9567</v>
      </c>
      <c r="C645">
        <v>2011</v>
      </c>
      <c r="D645" s="18">
        <v>40872</v>
      </c>
      <c r="E645" s="18">
        <v>40876</v>
      </c>
      <c r="F645" t="s">
        <v>50</v>
      </c>
      <c r="G645" t="s">
        <v>5081</v>
      </c>
      <c r="H645" t="s">
        <v>5082</v>
      </c>
      <c r="I645" t="s">
        <v>26</v>
      </c>
      <c r="J645" t="s">
        <v>27</v>
      </c>
      <c r="K645" t="s">
        <v>42</v>
      </c>
      <c r="L645" t="s">
        <v>43</v>
      </c>
      <c r="M645">
        <v>90004</v>
      </c>
      <c r="N645" t="s">
        <v>44</v>
      </c>
      <c r="O645" t="s">
        <v>2455</v>
      </c>
      <c r="P645" t="s">
        <v>32</v>
      </c>
      <c r="Q645" t="s">
        <v>36</v>
      </c>
      <c r="R645" t="s">
        <v>2456</v>
      </c>
      <c r="S645">
        <v>725.34400000000005</v>
      </c>
      <c r="T645">
        <v>4</v>
      </c>
      <c r="U645">
        <v>0.2</v>
      </c>
      <c r="V645">
        <v>54.400800000000004</v>
      </c>
    </row>
    <row r="646" spans="1:22" x14ac:dyDescent="0.3">
      <c r="A646">
        <v>7619</v>
      </c>
      <c r="B646" t="s">
        <v>9566</v>
      </c>
      <c r="C646">
        <v>2014</v>
      </c>
      <c r="D646" s="18">
        <v>41940</v>
      </c>
      <c r="E646" s="18">
        <v>41942</v>
      </c>
      <c r="F646" t="s">
        <v>188</v>
      </c>
      <c r="G646" t="s">
        <v>4086</v>
      </c>
      <c r="H646" t="s">
        <v>4087</v>
      </c>
      <c r="I646" t="s">
        <v>41</v>
      </c>
      <c r="J646" t="s">
        <v>27</v>
      </c>
      <c r="K646" t="s">
        <v>42</v>
      </c>
      <c r="L646" t="s">
        <v>43</v>
      </c>
      <c r="M646">
        <v>90032</v>
      </c>
      <c r="N646" t="s">
        <v>44</v>
      </c>
      <c r="O646" t="s">
        <v>80</v>
      </c>
      <c r="P646" t="s">
        <v>32</v>
      </c>
      <c r="Q646" t="s">
        <v>56</v>
      </c>
      <c r="R646" t="s">
        <v>81</v>
      </c>
      <c r="S646">
        <v>189.57600000000002</v>
      </c>
      <c r="T646">
        <v>1</v>
      </c>
      <c r="U646">
        <v>0.2</v>
      </c>
      <c r="V646">
        <v>9.4787999999999784</v>
      </c>
    </row>
    <row r="647" spans="1:22" x14ac:dyDescent="0.3">
      <c r="A647">
        <v>7615</v>
      </c>
      <c r="B647" t="s">
        <v>9563</v>
      </c>
      <c r="C647">
        <v>2012</v>
      </c>
      <c r="D647" s="18">
        <v>41145</v>
      </c>
      <c r="E647" s="18">
        <v>41149</v>
      </c>
      <c r="F647" t="s">
        <v>23</v>
      </c>
      <c r="G647" t="s">
        <v>5523</v>
      </c>
      <c r="H647" t="s">
        <v>5524</v>
      </c>
      <c r="I647" t="s">
        <v>26</v>
      </c>
      <c r="J647" t="s">
        <v>27</v>
      </c>
      <c r="K647" t="s">
        <v>266</v>
      </c>
      <c r="L647" t="s">
        <v>267</v>
      </c>
      <c r="M647">
        <v>10035</v>
      </c>
      <c r="N647" t="s">
        <v>148</v>
      </c>
      <c r="O647" t="s">
        <v>2045</v>
      </c>
      <c r="P647" t="s">
        <v>32</v>
      </c>
      <c r="Q647" t="s">
        <v>65</v>
      </c>
      <c r="R647" t="s">
        <v>2046</v>
      </c>
      <c r="S647">
        <v>14.91</v>
      </c>
      <c r="T647">
        <v>3</v>
      </c>
      <c r="U647">
        <v>0</v>
      </c>
      <c r="V647">
        <v>4.6220999999999997</v>
      </c>
    </row>
    <row r="648" spans="1:22" x14ac:dyDescent="0.3">
      <c r="A648">
        <v>7606</v>
      </c>
      <c r="B648" t="s">
        <v>9558</v>
      </c>
      <c r="C648">
        <v>2013</v>
      </c>
      <c r="D648" s="18">
        <v>41422</v>
      </c>
      <c r="E648" s="18">
        <v>41426</v>
      </c>
      <c r="F648" t="s">
        <v>50</v>
      </c>
      <c r="G648" t="s">
        <v>5038</v>
      </c>
      <c r="H648" t="s">
        <v>5039</v>
      </c>
      <c r="I648" t="s">
        <v>26</v>
      </c>
      <c r="J648" t="s">
        <v>27</v>
      </c>
      <c r="K648" t="s">
        <v>303</v>
      </c>
      <c r="L648" t="s">
        <v>211</v>
      </c>
      <c r="M648">
        <v>60623</v>
      </c>
      <c r="N648" t="s">
        <v>105</v>
      </c>
      <c r="O648" t="s">
        <v>3027</v>
      </c>
      <c r="P648" t="s">
        <v>32</v>
      </c>
      <c r="Q648" t="s">
        <v>65</v>
      </c>
      <c r="R648" t="s">
        <v>3028</v>
      </c>
      <c r="S648">
        <v>5.5840000000000005</v>
      </c>
      <c r="T648">
        <v>2</v>
      </c>
      <c r="U648">
        <v>0.6</v>
      </c>
      <c r="V648">
        <v>-1.6751999999999994</v>
      </c>
    </row>
    <row r="649" spans="1:22" x14ac:dyDescent="0.3">
      <c r="A649">
        <v>7605</v>
      </c>
      <c r="B649" t="s">
        <v>9558</v>
      </c>
      <c r="C649">
        <v>2013</v>
      </c>
      <c r="D649" s="18">
        <v>41422</v>
      </c>
      <c r="E649" s="18">
        <v>41426</v>
      </c>
      <c r="F649" t="s">
        <v>50</v>
      </c>
      <c r="G649" t="s">
        <v>5038</v>
      </c>
      <c r="H649" t="s">
        <v>5039</v>
      </c>
      <c r="I649" t="s">
        <v>26</v>
      </c>
      <c r="J649" t="s">
        <v>27</v>
      </c>
      <c r="K649" t="s">
        <v>303</v>
      </c>
      <c r="L649" t="s">
        <v>211</v>
      </c>
      <c r="M649">
        <v>60623</v>
      </c>
      <c r="N649" t="s">
        <v>105</v>
      </c>
      <c r="O649" t="s">
        <v>6261</v>
      </c>
      <c r="P649" t="s">
        <v>32</v>
      </c>
      <c r="Q649" t="s">
        <v>65</v>
      </c>
      <c r="R649" t="s">
        <v>6262</v>
      </c>
      <c r="S649">
        <v>25.176000000000002</v>
      </c>
      <c r="T649">
        <v>3</v>
      </c>
      <c r="U649">
        <v>0.6</v>
      </c>
      <c r="V649">
        <v>-33.358199999999997</v>
      </c>
    </row>
    <row r="650" spans="1:22" x14ac:dyDescent="0.3">
      <c r="A650">
        <v>649</v>
      </c>
      <c r="B650" t="s">
        <v>2139</v>
      </c>
      <c r="C650">
        <v>2013</v>
      </c>
      <c r="D650" s="18">
        <v>41620</v>
      </c>
      <c r="E650" s="18">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7594</v>
      </c>
      <c r="B651" t="s">
        <v>9551</v>
      </c>
      <c r="C651">
        <v>2013</v>
      </c>
      <c r="D651" s="18">
        <v>41523</v>
      </c>
      <c r="E651" s="18">
        <v>41527</v>
      </c>
      <c r="F651" t="s">
        <v>50</v>
      </c>
      <c r="G651" t="s">
        <v>1772</v>
      </c>
      <c r="H651" t="s">
        <v>1773</v>
      </c>
      <c r="I651" t="s">
        <v>26</v>
      </c>
      <c r="J651" t="s">
        <v>27</v>
      </c>
      <c r="K651" t="s">
        <v>146</v>
      </c>
      <c r="L651" t="s">
        <v>147</v>
      </c>
      <c r="M651">
        <v>19134</v>
      </c>
      <c r="N651" t="s">
        <v>148</v>
      </c>
      <c r="O651" t="s">
        <v>3036</v>
      </c>
      <c r="P651" t="s">
        <v>32</v>
      </c>
      <c r="Q651" t="s">
        <v>36</v>
      </c>
      <c r="R651" t="s">
        <v>3037</v>
      </c>
      <c r="S651">
        <v>887.27099999999984</v>
      </c>
      <c r="T651">
        <v>3</v>
      </c>
      <c r="U651">
        <v>0.3</v>
      </c>
      <c r="V651">
        <v>-63.376499999999965</v>
      </c>
    </row>
    <row r="652" spans="1:22" x14ac:dyDescent="0.3">
      <c r="A652">
        <v>7592</v>
      </c>
      <c r="B652" t="s">
        <v>9551</v>
      </c>
      <c r="C652">
        <v>2013</v>
      </c>
      <c r="D652" s="18">
        <v>41523</v>
      </c>
      <c r="E652" s="18">
        <v>41527</v>
      </c>
      <c r="F652" t="s">
        <v>50</v>
      </c>
      <c r="G652" t="s">
        <v>1772</v>
      </c>
      <c r="H652" t="s">
        <v>1773</v>
      </c>
      <c r="I652" t="s">
        <v>26</v>
      </c>
      <c r="J652" t="s">
        <v>27</v>
      </c>
      <c r="K652" t="s">
        <v>146</v>
      </c>
      <c r="L652" t="s">
        <v>147</v>
      </c>
      <c r="M652">
        <v>19134</v>
      </c>
      <c r="N652" t="s">
        <v>148</v>
      </c>
      <c r="O652" t="s">
        <v>304</v>
      </c>
      <c r="P652" t="s">
        <v>32</v>
      </c>
      <c r="Q652" t="s">
        <v>36</v>
      </c>
      <c r="R652" t="s">
        <v>552</v>
      </c>
      <c r="S652">
        <v>71.245999999999995</v>
      </c>
      <c r="T652">
        <v>2</v>
      </c>
      <c r="U652">
        <v>0.3</v>
      </c>
      <c r="V652">
        <v>-19.338199999999993</v>
      </c>
    </row>
    <row r="653" spans="1:22" x14ac:dyDescent="0.3">
      <c r="A653">
        <v>7591</v>
      </c>
      <c r="B653" t="s">
        <v>9551</v>
      </c>
      <c r="C653">
        <v>2013</v>
      </c>
      <c r="D653" s="18">
        <v>41523</v>
      </c>
      <c r="E653" s="18">
        <v>41527</v>
      </c>
      <c r="F653" t="s">
        <v>50</v>
      </c>
      <c r="G653" t="s">
        <v>1772</v>
      </c>
      <c r="H653" t="s">
        <v>1773</v>
      </c>
      <c r="I653" t="s">
        <v>26</v>
      </c>
      <c r="J653" t="s">
        <v>27</v>
      </c>
      <c r="K653" t="s">
        <v>146</v>
      </c>
      <c r="L653" t="s">
        <v>147</v>
      </c>
      <c r="M653">
        <v>19134</v>
      </c>
      <c r="N653" t="s">
        <v>148</v>
      </c>
      <c r="O653" t="s">
        <v>347</v>
      </c>
      <c r="P653" t="s">
        <v>32</v>
      </c>
      <c r="Q653" t="s">
        <v>65</v>
      </c>
      <c r="R653" t="s">
        <v>348</v>
      </c>
      <c r="S653">
        <v>58.248000000000005</v>
      </c>
      <c r="T653">
        <v>9</v>
      </c>
      <c r="U653">
        <v>0.2</v>
      </c>
      <c r="V653">
        <v>11.649599999999996</v>
      </c>
    </row>
    <row r="654" spans="1:22" x14ac:dyDescent="0.3">
      <c r="A654">
        <v>7589</v>
      </c>
      <c r="B654" t="s">
        <v>9549</v>
      </c>
      <c r="C654">
        <v>2014</v>
      </c>
      <c r="D654" s="18">
        <v>41960</v>
      </c>
      <c r="E654" s="18">
        <v>41966</v>
      </c>
      <c r="F654" t="s">
        <v>50</v>
      </c>
      <c r="G654" t="s">
        <v>3934</v>
      </c>
      <c r="H654" t="s">
        <v>3935</v>
      </c>
      <c r="I654" t="s">
        <v>26</v>
      </c>
      <c r="J654" t="s">
        <v>27</v>
      </c>
      <c r="K654" t="s">
        <v>566</v>
      </c>
      <c r="L654" t="s">
        <v>43</v>
      </c>
      <c r="M654">
        <v>95661</v>
      </c>
      <c r="N654" t="s">
        <v>44</v>
      </c>
      <c r="O654" t="s">
        <v>4552</v>
      </c>
      <c r="P654" t="s">
        <v>32</v>
      </c>
      <c r="Q654" t="s">
        <v>65</v>
      </c>
      <c r="R654" t="s">
        <v>4553</v>
      </c>
      <c r="S654">
        <v>17.309999999999999</v>
      </c>
      <c r="T654">
        <v>3</v>
      </c>
      <c r="U654">
        <v>0</v>
      </c>
      <c r="V654">
        <v>5.1929999999999996</v>
      </c>
    </row>
    <row r="655" spans="1:22" x14ac:dyDescent="0.3">
      <c r="A655">
        <v>7583</v>
      </c>
      <c r="B655" t="s">
        <v>9547</v>
      </c>
      <c r="C655">
        <v>2012</v>
      </c>
      <c r="D655" s="18">
        <v>41015</v>
      </c>
      <c r="E655" s="18">
        <v>41020</v>
      </c>
      <c r="F655" t="s">
        <v>50</v>
      </c>
      <c r="G655" t="s">
        <v>6029</v>
      </c>
      <c r="H655" t="s">
        <v>6030</v>
      </c>
      <c r="I655" t="s">
        <v>41</v>
      </c>
      <c r="J655" t="s">
        <v>27</v>
      </c>
      <c r="K655" t="s">
        <v>266</v>
      </c>
      <c r="L655" t="s">
        <v>267</v>
      </c>
      <c r="M655">
        <v>10024</v>
      </c>
      <c r="N655" t="s">
        <v>148</v>
      </c>
      <c r="O655" t="s">
        <v>281</v>
      </c>
      <c r="P655" t="s">
        <v>32</v>
      </c>
      <c r="Q655" t="s">
        <v>36</v>
      </c>
      <c r="R655" t="s">
        <v>282</v>
      </c>
      <c r="S655">
        <v>127.76400000000001</v>
      </c>
      <c r="T655">
        <v>2</v>
      </c>
      <c r="U655">
        <v>0.1</v>
      </c>
      <c r="V655">
        <v>2.8392000000000017</v>
      </c>
    </row>
    <row r="656" spans="1:22" x14ac:dyDescent="0.3">
      <c r="A656">
        <v>7579</v>
      </c>
      <c r="B656" t="s">
        <v>9544</v>
      </c>
      <c r="C656">
        <v>2013</v>
      </c>
      <c r="D656" s="18">
        <v>41627</v>
      </c>
      <c r="E656" s="18">
        <v>41630</v>
      </c>
      <c r="F656" t="s">
        <v>188</v>
      </c>
      <c r="G656" t="s">
        <v>424</v>
      </c>
      <c r="H656" t="s">
        <v>425</v>
      </c>
      <c r="I656" t="s">
        <v>102</v>
      </c>
      <c r="J656" t="s">
        <v>27</v>
      </c>
      <c r="K656" t="s">
        <v>2530</v>
      </c>
      <c r="L656" t="s">
        <v>138</v>
      </c>
      <c r="M656">
        <v>68104</v>
      </c>
      <c r="N656" t="s">
        <v>105</v>
      </c>
      <c r="O656" t="s">
        <v>1931</v>
      </c>
      <c r="P656" t="s">
        <v>32</v>
      </c>
      <c r="Q656" t="s">
        <v>36</v>
      </c>
      <c r="R656" t="s">
        <v>1932</v>
      </c>
      <c r="S656">
        <v>563.93999999999994</v>
      </c>
      <c r="T656">
        <v>3</v>
      </c>
      <c r="U656">
        <v>0</v>
      </c>
      <c r="V656">
        <v>112.78800000000001</v>
      </c>
    </row>
    <row r="657" spans="1:22" x14ac:dyDescent="0.3">
      <c r="A657">
        <v>7573</v>
      </c>
      <c r="B657" t="s">
        <v>9541</v>
      </c>
      <c r="C657">
        <v>2011</v>
      </c>
      <c r="D657" s="18">
        <v>40837</v>
      </c>
      <c r="E657" s="18">
        <v>40842</v>
      </c>
      <c r="F657" t="s">
        <v>50</v>
      </c>
      <c r="G657" t="s">
        <v>3287</v>
      </c>
      <c r="H657" t="s">
        <v>3288</v>
      </c>
      <c r="I657" t="s">
        <v>41</v>
      </c>
      <c r="J657" t="s">
        <v>27</v>
      </c>
      <c r="K657" t="s">
        <v>5527</v>
      </c>
      <c r="L657" t="s">
        <v>319</v>
      </c>
      <c r="M657">
        <v>23602</v>
      </c>
      <c r="N657" t="s">
        <v>30</v>
      </c>
      <c r="O657" t="s">
        <v>4455</v>
      </c>
      <c r="P657" t="s">
        <v>32</v>
      </c>
      <c r="Q657" t="s">
        <v>56</v>
      </c>
      <c r="R657" t="s">
        <v>4456</v>
      </c>
      <c r="S657">
        <v>591.32000000000005</v>
      </c>
      <c r="T657">
        <v>4</v>
      </c>
      <c r="U657">
        <v>0</v>
      </c>
      <c r="V657">
        <v>112.35079999999999</v>
      </c>
    </row>
    <row r="658" spans="1:22" x14ac:dyDescent="0.3">
      <c r="A658">
        <v>7566</v>
      </c>
      <c r="B658" t="s">
        <v>9538</v>
      </c>
      <c r="C658">
        <v>2013</v>
      </c>
      <c r="D658" s="18">
        <v>41304</v>
      </c>
      <c r="E658" s="18">
        <v>41306</v>
      </c>
      <c r="F658" t="s">
        <v>23</v>
      </c>
      <c r="G658" t="s">
        <v>5562</v>
      </c>
      <c r="H658" t="s">
        <v>5563</v>
      </c>
      <c r="I658" t="s">
        <v>26</v>
      </c>
      <c r="J658" t="s">
        <v>27</v>
      </c>
      <c r="K658" t="s">
        <v>95</v>
      </c>
      <c r="L658" t="s">
        <v>96</v>
      </c>
      <c r="M658">
        <v>98103</v>
      </c>
      <c r="N658" t="s">
        <v>44</v>
      </c>
      <c r="O658" t="s">
        <v>4791</v>
      </c>
      <c r="P658" t="s">
        <v>32</v>
      </c>
      <c r="Q658" t="s">
        <v>33</v>
      </c>
      <c r="R658" t="s">
        <v>4792</v>
      </c>
      <c r="S658">
        <v>48.58</v>
      </c>
      <c r="T658">
        <v>1</v>
      </c>
      <c r="U658">
        <v>0</v>
      </c>
      <c r="V658">
        <v>7.7728000000000037</v>
      </c>
    </row>
    <row r="659" spans="1:22" x14ac:dyDescent="0.3">
      <c r="A659">
        <v>658</v>
      </c>
      <c r="B659" t="s">
        <v>2160</v>
      </c>
      <c r="C659">
        <v>2013</v>
      </c>
      <c r="D659" s="18">
        <v>41537</v>
      </c>
      <c r="E659" s="18">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
      <c r="A660">
        <v>7565</v>
      </c>
      <c r="B660" t="s">
        <v>9538</v>
      </c>
      <c r="C660">
        <v>2013</v>
      </c>
      <c r="D660" s="18">
        <v>41304</v>
      </c>
      <c r="E660" s="18">
        <v>41306</v>
      </c>
      <c r="F660" t="s">
        <v>23</v>
      </c>
      <c r="G660" t="s">
        <v>5562</v>
      </c>
      <c r="H660" t="s">
        <v>5563</v>
      </c>
      <c r="I660" t="s">
        <v>26</v>
      </c>
      <c r="J660" t="s">
        <v>27</v>
      </c>
      <c r="K660" t="s">
        <v>95</v>
      </c>
      <c r="L660" t="s">
        <v>96</v>
      </c>
      <c r="M660">
        <v>98103</v>
      </c>
      <c r="N660" t="s">
        <v>44</v>
      </c>
      <c r="O660" t="s">
        <v>5539</v>
      </c>
      <c r="P660" t="s">
        <v>32</v>
      </c>
      <c r="Q660" t="s">
        <v>36</v>
      </c>
      <c r="R660" t="s">
        <v>5540</v>
      </c>
      <c r="S660">
        <v>435.16800000000006</v>
      </c>
      <c r="T660">
        <v>4</v>
      </c>
      <c r="U660">
        <v>0.2</v>
      </c>
      <c r="V660">
        <v>-59.835600000000042</v>
      </c>
    </row>
    <row r="661" spans="1:22" x14ac:dyDescent="0.3">
      <c r="A661">
        <v>7563</v>
      </c>
      <c r="B661" t="s">
        <v>9536</v>
      </c>
      <c r="C661">
        <v>2013</v>
      </c>
      <c r="D661" s="18">
        <v>41521</v>
      </c>
      <c r="E661" s="18">
        <v>41525</v>
      </c>
      <c r="F661" t="s">
        <v>50</v>
      </c>
      <c r="G661" t="s">
        <v>2193</v>
      </c>
      <c r="H661" t="s">
        <v>2194</v>
      </c>
      <c r="I661" t="s">
        <v>26</v>
      </c>
      <c r="J661" t="s">
        <v>27</v>
      </c>
      <c r="K661" t="s">
        <v>303</v>
      </c>
      <c r="L661" t="s">
        <v>211</v>
      </c>
      <c r="M661">
        <v>60610</v>
      </c>
      <c r="N661" t="s">
        <v>105</v>
      </c>
      <c r="O661" t="s">
        <v>7321</v>
      </c>
      <c r="P661" t="s">
        <v>32</v>
      </c>
      <c r="Q661" t="s">
        <v>33</v>
      </c>
      <c r="R661" t="s">
        <v>7322</v>
      </c>
      <c r="S661">
        <v>198.744</v>
      </c>
      <c r="T661">
        <v>4</v>
      </c>
      <c r="U661">
        <v>0.3</v>
      </c>
      <c r="V661">
        <v>0</v>
      </c>
    </row>
    <row r="662" spans="1:22" x14ac:dyDescent="0.3">
      <c r="A662">
        <v>7562</v>
      </c>
      <c r="B662" t="s">
        <v>9535</v>
      </c>
      <c r="C662">
        <v>2013</v>
      </c>
      <c r="D662" s="18">
        <v>41639</v>
      </c>
      <c r="E662" s="18">
        <v>41641</v>
      </c>
      <c r="F662" t="s">
        <v>188</v>
      </c>
      <c r="G662" t="s">
        <v>1786</v>
      </c>
      <c r="H662" t="s">
        <v>1787</v>
      </c>
      <c r="I662" t="s">
        <v>26</v>
      </c>
      <c r="J662" t="s">
        <v>27</v>
      </c>
      <c r="K662" t="s">
        <v>2470</v>
      </c>
      <c r="L662" t="s">
        <v>147</v>
      </c>
      <c r="M662">
        <v>17602</v>
      </c>
      <c r="N662" t="s">
        <v>148</v>
      </c>
      <c r="O662" t="s">
        <v>35</v>
      </c>
      <c r="P662" t="s">
        <v>32</v>
      </c>
      <c r="Q662" t="s">
        <v>36</v>
      </c>
      <c r="R662" t="s">
        <v>37</v>
      </c>
      <c r="S662">
        <v>170.78599999999997</v>
      </c>
      <c r="T662">
        <v>1</v>
      </c>
      <c r="U662">
        <v>0.3</v>
      </c>
      <c r="V662">
        <v>0</v>
      </c>
    </row>
    <row r="663" spans="1:22" x14ac:dyDescent="0.3">
      <c r="A663">
        <v>662</v>
      </c>
      <c r="B663" t="s">
        <v>2163</v>
      </c>
      <c r="C663">
        <v>2012</v>
      </c>
      <c r="D663" s="18">
        <v>41145</v>
      </c>
      <c r="E663" s="18">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
      <c r="A664">
        <v>7561</v>
      </c>
      <c r="B664" t="s">
        <v>9534</v>
      </c>
      <c r="C664">
        <v>2011</v>
      </c>
      <c r="D664" s="18">
        <v>40848</v>
      </c>
      <c r="E664" s="18">
        <v>40852</v>
      </c>
      <c r="F664" t="s">
        <v>50</v>
      </c>
      <c r="G664" t="s">
        <v>2903</v>
      </c>
      <c r="H664" t="s">
        <v>2904</v>
      </c>
      <c r="I664" t="s">
        <v>26</v>
      </c>
      <c r="J664" t="s">
        <v>27</v>
      </c>
      <c r="K664" t="s">
        <v>1173</v>
      </c>
      <c r="L664" t="s">
        <v>267</v>
      </c>
      <c r="M664">
        <v>11561</v>
      </c>
      <c r="N664" t="s">
        <v>148</v>
      </c>
      <c r="O664" t="s">
        <v>4930</v>
      </c>
      <c r="P664" t="s">
        <v>32</v>
      </c>
      <c r="Q664" t="s">
        <v>65</v>
      </c>
      <c r="R664" t="s">
        <v>4931</v>
      </c>
      <c r="S664">
        <v>31.68</v>
      </c>
      <c r="T664">
        <v>6</v>
      </c>
      <c r="U664">
        <v>0</v>
      </c>
      <c r="V664">
        <v>9.8207999999999984</v>
      </c>
    </row>
    <row r="665" spans="1:22" x14ac:dyDescent="0.3">
      <c r="A665">
        <v>7555</v>
      </c>
      <c r="B665" t="s">
        <v>9532</v>
      </c>
      <c r="C665">
        <v>2011</v>
      </c>
      <c r="D665" s="18">
        <v>40673</v>
      </c>
      <c r="E665" s="18">
        <v>40677</v>
      </c>
      <c r="F665" t="s">
        <v>23</v>
      </c>
      <c r="G665" t="s">
        <v>2623</v>
      </c>
      <c r="H665" t="s">
        <v>2624</v>
      </c>
      <c r="I665" t="s">
        <v>26</v>
      </c>
      <c r="J665" t="s">
        <v>27</v>
      </c>
      <c r="K665" t="s">
        <v>146</v>
      </c>
      <c r="L665" t="s">
        <v>147</v>
      </c>
      <c r="M665">
        <v>19134</v>
      </c>
      <c r="N665" t="s">
        <v>148</v>
      </c>
      <c r="O665" t="s">
        <v>3491</v>
      </c>
      <c r="P665" t="s">
        <v>32</v>
      </c>
      <c r="Q665" t="s">
        <v>33</v>
      </c>
      <c r="R665" t="s">
        <v>3492</v>
      </c>
      <c r="S665">
        <v>349.96499999999997</v>
      </c>
      <c r="T665">
        <v>7</v>
      </c>
      <c r="U665">
        <v>0.5</v>
      </c>
      <c r="V665">
        <v>-216.97830000000002</v>
      </c>
    </row>
    <row r="666" spans="1:22" x14ac:dyDescent="0.3">
      <c r="A666">
        <v>7550</v>
      </c>
      <c r="B666" t="s">
        <v>9530</v>
      </c>
      <c r="C666">
        <v>2013</v>
      </c>
      <c r="D666" s="18">
        <v>41523</v>
      </c>
      <c r="E666" s="18">
        <v>41525</v>
      </c>
      <c r="F666" t="s">
        <v>188</v>
      </c>
      <c r="G666" t="s">
        <v>5323</v>
      </c>
      <c r="H666" t="s">
        <v>5324</v>
      </c>
      <c r="I666" t="s">
        <v>41</v>
      </c>
      <c r="J666" t="s">
        <v>27</v>
      </c>
      <c r="K666" t="s">
        <v>184</v>
      </c>
      <c r="L666" t="s">
        <v>104</v>
      </c>
      <c r="M666">
        <v>77036</v>
      </c>
      <c r="N666" t="s">
        <v>105</v>
      </c>
      <c r="O666" t="s">
        <v>5698</v>
      </c>
      <c r="P666" t="s">
        <v>32</v>
      </c>
      <c r="Q666" t="s">
        <v>65</v>
      </c>
      <c r="R666" t="s">
        <v>5699</v>
      </c>
      <c r="S666">
        <v>21.204000000000004</v>
      </c>
      <c r="T666">
        <v>3</v>
      </c>
      <c r="U666">
        <v>0.6</v>
      </c>
      <c r="V666">
        <v>-11.662199999999999</v>
      </c>
    </row>
    <row r="667" spans="1:22" x14ac:dyDescent="0.3">
      <c r="A667">
        <v>7545</v>
      </c>
      <c r="B667" t="s">
        <v>9526</v>
      </c>
      <c r="C667">
        <v>2014</v>
      </c>
      <c r="D667" s="18">
        <v>41976</v>
      </c>
      <c r="E667" s="18">
        <v>41980</v>
      </c>
      <c r="F667" t="s">
        <v>50</v>
      </c>
      <c r="G667" t="s">
        <v>4287</v>
      </c>
      <c r="H667" t="s">
        <v>4288</v>
      </c>
      <c r="I667" t="s">
        <v>41</v>
      </c>
      <c r="J667" t="s">
        <v>27</v>
      </c>
      <c r="K667" t="s">
        <v>807</v>
      </c>
      <c r="L667" t="s">
        <v>457</v>
      </c>
      <c r="M667">
        <v>80219</v>
      </c>
      <c r="N667" t="s">
        <v>44</v>
      </c>
      <c r="O667" t="s">
        <v>2455</v>
      </c>
      <c r="P667" t="s">
        <v>32</v>
      </c>
      <c r="Q667" t="s">
        <v>36</v>
      </c>
      <c r="R667" t="s">
        <v>2456</v>
      </c>
      <c r="S667">
        <v>906.68000000000006</v>
      </c>
      <c r="T667">
        <v>5</v>
      </c>
      <c r="U667">
        <v>0.2</v>
      </c>
      <c r="V667">
        <v>68.001000000000033</v>
      </c>
    </row>
    <row r="668" spans="1:22" x14ac:dyDescent="0.3">
      <c r="A668">
        <v>7543</v>
      </c>
      <c r="B668" t="s">
        <v>9526</v>
      </c>
      <c r="C668">
        <v>2014</v>
      </c>
      <c r="D668" s="18">
        <v>41976</v>
      </c>
      <c r="E668" s="18">
        <v>41980</v>
      </c>
      <c r="F668" t="s">
        <v>50</v>
      </c>
      <c r="G668" t="s">
        <v>4287</v>
      </c>
      <c r="H668" t="s">
        <v>4288</v>
      </c>
      <c r="I668" t="s">
        <v>41</v>
      </c>
      <c r="J668" t="s">
        <v>27</v>
      </c>
      <c r="K668" t="s">
        <v>807</v>
      </c>
      <c r="L668" t="s">
        <v>457</v>
      </c>
      <c r="M668">
        <v>80219</v>
      </c>
      <c r="N668" t="s">
        <v>44</v>
      </c>
      <c r="O668" t="s">
        <v>4220</v>
      </c>
      <c r="P668" t="s">
        <v>32</v>
      </c>
      <c r="Q668" t="s">
        <v>65</v>
      </c>
      <c r="R668" t="s">
        <v>4221</v>
      </c>
      <c r="S668">
        <v>508.70400000000006</v>
      </c>
      <c r="T668">
        <v>6</v>
      </c>
      <c r="U668">
        <v>0.2</v>
      </c>
      <c r="V668">
        <v>0</v>
      </c>
    </row>
    <row r="669" spans="1:22" x14ac:dyDescent="0.3">
      <c r="A669">
        <v>7541</v>
      </c>
      <c r="B669" t="s">
        <v>9526</v>
      </c>
      <c r="C669">
        <v>2014</v>
      </c>
      <c r="D669" s="18">
        <v>41976</v>
      </c>
      <c r="E669" s="18">
        <v>41980</v>
      </c>
      <c r="F669" t="s">
        <v>50</v>
      </c>
      <c r="G669" t="s">
        <v>4287</v>
      </c>
      <c r="H669" t="s">
        <v>4288</v>
      </c>
      <c r="I669" t="s">
        <v>41</v>
      </c>
      <c r="J669" t="s">
        <v>27</v>
      </c>
      <c r="K669" t="s">
        <v>807</v>
      </c>
      <c r="L669" t="s">
        <v>457</v>
      </c>
      <c r="M669">
        <v>80219</v>
      </c>
      <c r="N669" t="s">
        <v>44</v>
      </c>
      <c r="O669" t="s">
        <v>7491</v>
      </c>
      <c r="P669" t="s">
        <v>32</v>
      </c>
      <c r="Q669" t="s">
        <v>33</v>
      </c>
      <c r="R669" t="s">
        <v>7492</v>
      </c>
      <c r="S669">
        <v>242.35200000000003</v>
      </c>
      <c r="T669">
        <v>8</v>
      </c>
      <c r="U669">
        <v>0.7</v>
      </c>
      <c r="V669">
        <v>-363.52799999999991</v>
      </c>
    </row>
    <row r="670" spans="1:22" x14ac:dyDescent="0.3">
      <c r="A670">
        <v>669</v>
      </c>
      <c r="B670" t="s">
        <v>2177</v>
      </c>
      <c r="C670">
        <v>2011</v>
      </c>
      <c r="D670" s="18">
        <v>40901</v>
      </c>
      <c r="E670" s="18">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8">
        <v>41800</v>
      </c>
      <c r="E671" s="18">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s="18">
        <v>41800</v>
      </c>
      <c r="E672" s="18">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7537</v>
      </c>
      <c r="B673" t="s">
        <v>9524</v>
      </c>
      <c r="C673">
        <v>2014</v>
      </c>
      <c r="D673" s="18">
        <v>41977</v>
      </c>
      <c r="E673" s="18">
        <v>41982</v>
      </c>
      <c r="F673" t="s">
        <v>50</v>
      </c>
      <c r="G673" t="s">
        <v>5248</v>
      </c>
      <c r="H673" t="s">
        <v>5249</v>
      </c>
      <c r="I673" t="s">
        <v>26</v>
      </c>
      <c r="J673" t="s">
        <v>27</v>
      </c>
      <c r="K673" t="s">
        <v>184</v>
      </c>
      <c r="L673" t="s">
        <v>104</v>
      </c>
      <c r="M673">
        <v>77041</v>
      </c>
      <c r="N673" t="s">
        <v>105</v>
      </c>
      <c r="O673" t="s">
        <v>9022</v>
      </c>
      <c r="P673" t="s">
        <v>32</v>
      </c>
      <c r="Q673" t="s">
        <v>65</v>
      </c>
      <c r="R673" t="s">
        <v>9023</v>
      </c>
      <c r="S673">
        <v>13.591999999999999</v>
      </c>
      <c r="T673">
        <v>2</v>
      </c>
      <c r="U673">
        <v>0.6</v>
      </c>
      <c r="V673">
        <v>-14.271599999999999</v>
      </c>
    </row>
    <row r="674" spans="1:22" x14ac:dyDescent="0.3">
      <c r="A674">
        <v>7535</v>
      </c>
      <c r="B674" t="s">
        <v>9522</v>
      </c>
      <c r="C674">
        <v>2014</v>
      </c>
      <c r="D674" s="18">
        <v>41696</v>
      </c>
      <c r="E674" s="18">
        <v>41700</v>
      </c>
      <c r="F674" t="s">
        <v>50</v>
      </c>
      <c r="G674" t="s">
        <v>5023</v>
      </c>
      <c r="H674" t="s">
        <v>5024</v>
      </c>
      <c r="I674" t="s">
        <v>26</v>
      </c>
      <c r="J674" t="s">
        <v>27</v>
      </c>
      <c r="K674" t="s">
        <v>3520</v>
      </c>
      <c r="L674" t="s">
        <v>88</v>
      </c>
      <c r="M674">
        <v>27834</v>
      </c>
      <c r="N674" t="s">
        <v>30</v>
      </c>
      <c r="O674" t="s">
        <v>1076</v>
      </c>
      <c r="P674" t="s">
        <v>32</v>
      </c>
      <c r="Q674" t="s">
        <v>33</v>
      </c>
      <c r="R674" t="s">
        <v>1077</v>
      </c>
      <c r="S674">
        <v>231.92000000000002</v>
      </c>
      <c r="T674">
        <v>5</v>
      </c>
      <c r="U674">
        <v>0.2</v>
      </c>
      <c r="V674">
        <v>5.7980000000000018</v>
      </c>
    </row>
    <row r="675" spans="1:22" x14ac:dyDescent="0.3">
      <c r="A675">
        <v>7534</v>
      </c>
      <c r="B675" t="s">
        <v>9522</v>
      </c>
      <c r="C675">
        <v>2014</v>
      </c>
      <c r="D675" s="18">
        <v>41696</v>
      </c>
      <c r="E675" s="18">
        <v>41700</v>
      </c>
      <c r="F675" t="s">
        <v>50</v>
      </c>
      <c r="G675" t="s">
        <v>5023</v>
      </c>
      <c r="H675" t="s">
        <v>5024</v>
      </c>
      <c r="I675" t="s">
        <v>26</v>
      </c>
      <c r="J675" t="s">
        <v>27</v>
      </c>
      <c r="K675" t="s">
        <v>3520</v>
      </c>
      <c r="L675" t="s">
        <v>88</v>
      </c>
      <c r="M675">
        <v>27834</v>
      </c>
      <c r="N675" t="s">
        <v>30</v>
      </c>
      <c r="O675" t="s">
        <v>3186</v>
      </c>
      <c r="P675" t="s">
        <v>32</v>
      </c>
      <c r="Q675" t="s">
        <v>36</v>
      </c>
      <c r="R675" t="s">
        <v>3187</v>
      </c>
      <c r="S675">
        <v>196.78399999999999</v>
      </c>
      <c r="T675">
        <v>2</v>
      </c>
      <c r="U675">
        <v>0.2</v>
      </c>
      <c r="V675">
        <v>-22.138200000000012</v>
      </c>
    </row>
    <row r="676" spans="1:22" x14ac:dyDescent="0.3">
      <c r="A676">
        <v>7533</v>
      </c>
      <c r="B676" t="s">
        <v>9520</v>
      </c>
      <c r="C676">
        <v>2013</v>
      </c>
      <c r="D676" s="18">
        <v>41443</v>
      </c>
      <c r="E676" s="18">
        <v>41445</v>
      </c>
      <c r="F676" t="s">
        <v>188</v>
      </c>
      <c r="G676" t="s">
        <v>564</v>
      </c>
      <c r="H676" t="s">
        <v>565</v>
      </c>
      <c r="I676" t="s">
        <v>26</v>
      </c>
      <c r="J676" t="s">
        <v>27</v>
      </c>
      <c r="K676" t="s">
        <v>9521</v>
      </c>
      <c r="L676" t="s">
        <v>457</v>
      </c>
      <c r="M676">
        <v>80501</v>
      </c>
      <c r="N676" t="s">
        <v>44</v>
      </c>
      <c r="O676" t="s">
        <v>2060</v>
      </c>
      <c r="P676" t="s">
        <v>32</v>
      </c>
      <c r="Q676" t="s">
        <v>36</v>
      </c>
      <c r="R676" t="s">
        <v>2061</v>
      </c>
      <c r="S676">
        <v>483.13599999999997</v>
      </c>
      <c r="T676">
        <v>4</v>
      </c>
      <c r="U676">
        <v>0.2</v>
      </c>
      <c r="V676">
        <v>54.352799999999945</v>
      </c>
    </row>
    <row r="677" spans="1:22" x14ac:dyDescent="0.3">
      <c r="A677">
        <v>7532</v>
      </c>
      <c r="B677" t="s">
        <v>9520</v>
      </c>
      <c r="C677">
        <v>2013</v>
      </c>
      <c r="D677" s="18">
        <v>41443</v>
      </c>
      <c r="E677" s="18">
        <v>41445</v>
      </c>
      <c r="F677" t="s">
        <v>188</v>
      </c>
      <c r="G677" t="s">
        <v>564</v>
      </c>
      <c r="H677" t="s">
        <v>565</v>
      </c>
      <c r="I677" t="s">
        <v>26</v>
      </c>
      <c r="J677" t="s">
        <v>27</v>
      </c>
      <c r="K677" t="s">
        <v>9521</v>
      </c>
      <c r="L677" t="s">
        <v>457</v>
      </c>
      <c r="M677">
        <v>80501</v>
      </c>
      <c r="N677" t="s">
        <v>44</v>
      </c>
      <c r="O677" t="s">
        <v>5400</v>
      </c>
      <c r="P677" t="s">
        <v>32</v>
      </c>
      <c r="Q677" t="s">
        <v>65</v>
      </c>
      <c r="R677" t="s">
        <v>5401</v>
      </c>
      <c r="S677">
        <v>266.35200000000003</v>
      </c>
      <c r="T677">
        <v>3</v>
      </c>
      <c r="U677">
        <v>0.2</v>
      </c>
      <c r="V677">
        <v>-13.317600000000013</v>
      </c>
    </row>
    <row r="678" spans="1:22" x14ac:dyDescent="0.3">
      <c r="A678">
        <v>7528</v>
      </c>
      <c r="B678" t="s">
        <v>9519</v>
      </c>
      <c r="C678">
        <v>2014</v>
      </c>
      <c r="D678" s="18">
        <v>41909</v>
      </c>
      <c r="E678" s="18">
        <v>41909</v>
      </c>
      <c r="F678" t="s">
        <v>1290</v>
      </c>
      <c r="G678" t="s">
        <v>215</v>
      </c>
      <c r="H678" t="s">
        <v>216</v>
      </c>
      <c r="I678" t="s">
        <v>41</v>
      </c>
      <c r="J678" t="s">
        <v>27</v>
      </c>
      <c r="K678" t="s">
        <v>127</v>
      </c>
      <c r="L678" t="s">
        <v>43</v>
      </c>
      <c r="M678">
        <v>94109</v>
      </c>
      <c r="N678" t="s">
        <v>44</v>
      </c>
      <c r="O678" t="s">
        <v>5753</v>
      </c>
      <c r="P678" t="s">
        <v>32</v>
      </c>
      <c r="Q678" t="s">
        <v>65</v>
      </c>
      <c r="R678" t="s">
        <v>5754</v>
      </c>
      <c r="S678">
        <v>9.24</v>
      </c>
      <c r="T678">
        <v>3</v>
      </c>
      <c r="U678">
        <v>0</v>
      </c>
      <c r="V678">
        <v>2.9567999999999994</v>
      </c>
    </row>
    <row r="679" spans="1:22" x14ac:dyDescent="0.3">
      <c r="A679">
        <v>7526</v>
      </c>
      <c r="B679" t="s">
        <v>9518</v>
      </c>
      <c r="C679">
        <v>2011</v>
      </c>
      <c r="D679" s="18">
        <v>40796</v>
      </c>
      <c r="E679" s="18">
        <v>40802</v>
      </c>
      <c r="F679" t="s">
        <v>50</v>
      </c>
      <c r="G679" t="s">
        <v>486</v>
      </c>
      <c r="H679" t="s">
        <v>487</v>
      </c>
      <c r="I679" t="s">
        <v>26</v>
      </c>
      <c r="J679" t="s">
        <v>27</v>
      </c>
      <c r="K679" t="s">
        <v>6231</v>
      </c>
      <c r="L679" t="s">
        <v>420</v>
      </c>
      <c r="M679">
        <v>97030</v>
      </c>
      <c r="N679" t="s">
        <v>44</v>
      </c>
      <c r="O679" t="s">
        <v>3400</v>
      </c>
      <c r="P679" t="s">
        <v>32</v>
      </c>
      <c r="Q679" t="s">
        <v>36</v>
      </c>
      <c r="R679" t="s">
        <v>3401</v>
      </c>
      <c r="S679">
        <v>1487.04</v>
      </c>
      <c r="T679">
        <v>5</v>
      </c>
      <c r="U679">
        <v>0.2</v>
      </c>
      <c r="V679">
        <v>148.70400000000006</v>
      </c>
    </row>
    <row r="680" spans="1:22" x14ac:dyDescent="0.3">
      <c r="A680">
        <v>679</v>
      </c>
      <c r="B680" t="s">
        <v>2199</v>
      </c>
      <c r="C680">
        <v>2014</v>
      </c>
      <c r="D680" s="18">
        <v>41717</v>
      </c>
      <c r="E680" s="18">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7524</v>
      </c>
      <c r="B681" t="s">
        <v>9517</v>
      </c>
      <c r="C681">
        <v>2013</v>
      </c>
      <c r="D681" s="18">
        <v>41523</v>
      </c>
      <c r="E681" s="18">
        <v>41529</v>
      </c>
      <c r="F681" t="s">
        <v>50</v>
      </c>
      <c r="G681" t="s">
        <v>1704</v>
      </c>
      <c r="H681" t="s">
        <v>1705</v>
      </c>
      <c r="I681" t="s">
        <v>26</v>
      </c>
      <c r="J681" t="s">
        <v>27</v>
      </c>
      <c r="K681" t="s">
        <v>2470</v>
      </c>
      <c r="L681" t="s">
        <v>498</v>
      </c>
      <c r="M681">
        <v>43130</v>
      </c>
      <c r="N681" t="s">
        <v>148</v>
      </c>
      <c r="O681" t="s">
        <v>892</v>
      </c>
      <c r="P681" t="s">
        <v>32</v>
      </c>
      <c r="Q681" t="s">
        <v>36</v>
      </c>
      <c r="R681" t="s">
        <v>893</v>
      </c>
      <c r="S681">
        <v>85.245999999999995</v>
      </c>
      <c r="T681">
        <v>2</v>
      </c>
      <c r="U681">
        <v>0.3</v>
      </c>
      <c r="V681">
        <v>-1.217800000000004</v>
      </c>
    </row>
    <row r="682" spans="1:22" x14ac:dyDescent="0.3">
      <c r="A682">
        <v>7512</v>
      </c>
      <c r="B682" t="s">
        <v>9515</v>
      </c>
      <c r="C682">
        <v>2014</v>
      </c>
      <c r="D682" s="18">
        <v>41835</v>
      </c>
      <c r="E682" s="18">
        <v>41839</v>
      </c>
      <c r="F682" t="s">
        <v>50</v>
      </c>
      <c r="G682" t="s">
        <v>2114</v>
      </c>
      <c r="H682" t="s">
        <v>2115</v>
      </c>
      <c r="I682" t="s">
        <v>26</v>
      </c>
      <c r="J682" t="s">
        <v>27</v>
      </c>
      <c r="K682" t="s">
        <v>497</v>
      </c>
      <c r="L682" t="s">
        <v>498</v>
      </c>
      <c r="M682">
        <v>43229</v>
      </c>
      <c r="N682" t="s">
        <v>148</v>
      </c>
      <c r="O682" t="s">
        <v>4256</v>
      </c>
      <c r="P682" t="s">
        <v>32</v>
      </c>
      <c r="Q682" t="s">
        <v>65</v>
      </c>
      <c r="R682" t="s">
        <v>4257</v>
      </c>
      <c r="S682">
        <v>396.92000000000007</v>
      </c>
      <c r="T682">
        <v>5</v>
      </c>
      <c r="U682">
        <v>0.2</v>
      </c>
      <c r="V682">
        <v>148.845</v>
      </c>
    </row>
    <row r="683" spans="1:22" x14ac:dyDescent="0.3">
      <c r="A683">
        <v>7500</v>
      </c>
      <c r="B683" t="s">
        <v>9509</v>
      </c>
      <c r="C683">
        <v>2014</v>
      </c>
      <c r="D683" s="18">
        <v>41835</v>
      </c>
      <c r="E683" s="18">
        <v>41839</v>
      </c>
      <c r="F683" t="s">
        <v>50</v>
      </c>
      <c r="G683" t="s">
        <v>5806</v>
      </c>
      <c r="H683" t="s">
        <v>5807</v>
      </c>
      <c r="I683" t="s">
        <v>26</v>
      </c>
      <c r="J683" t="s">
        <v>27</v>
      </c>
      <c r="K683" t="s">
        <v>3972</v>
      </c>
      <c r="L683" t="s">
        <v>43</v>
      </c>
      <c r="M683">
        <v>92683</v>
      </c>
      <c r="N683" t="s">
        <v>44</v>
      </c>
      <c r="O683" t="s">
        <v>821</v>
      </c>
      <c r="P683" t="s">
        <v>32</v>
      </c>
      <c r="Q683" t="s">
        <v>65</v>
      </c>
      <c r="R683" t="s">
        <v>822</v>
      </c>
      <c r="S683">
        <v>18.84</v>
      </c>
      <c r="T683">
        <v>3</v>
      </c>
      <c r="U683">
        <v>0</v>
      </c>
      <c r="V683">
        <v>7.9128000000000007</v>
      </c>
    </row>
    <row r="684" spans="1:22" x14ac:dyDescent="0.3">
      <c r="A684">
        <v>7497</v>
      </c>
      <c r="B684" t="s">
        <v>9509</v>
      </c>
      <c r="C684">
        <v>2014</v>
      </c>
      <c r="D684" s="18">
        <v>41835</v>
      </c>
      <c r="E684" s="18">
        <v>41839</v>
      </c>
      <c r="F684" t="s">
        <v>50</v>
      </c>
      <c r="G684" t="s">
        <v>5806</v>
      </c>
      <c r="H684" t="s">
        <v>5807</v>
      </c>
      <c r="I684" t="s">
        <v>26</v>
      </c>
      <c r="J684" t="s">
        <v>27</v>
      </c>
      <c r="K684" t="s">
        <v>3972</v>
      </c>
      <c r="L684" t="s">
        <v>43</v>
      </c>
      <c r="M684">
        <v>92683</v>
      </c>
      <c r="N684" t="s">
        <v>44</v>
      </c>
      <c r="O684" t="s">
        <v>2878</v>
      </c>
      <c r="P684" t="s">
        <v>32</v>
      </c>
      <c r="Q684" t="s">
        <v>65</v>
      </c>
      <c r="R684" t="s">
        <v>2879</v>
      </c>
      <c r="S684">
        <v>276.69</v>
      </c>
      <c r="T684">
        <v>3</v>
      </c>
      <c r="U684">
        <v>0</v>
      </c>
      <c r="V684">
        <v>49.804199999999994</v>
      </c>
    </row>
    <row r="685" spans="1:22" x14ac:dyDescent="0.3">
      <c r="A685">
        <v>7494</v>
      </c>
      <c r="B685" t="s">
        <v>9508</v>
      </c>
      <c r="C685">
        <v>2014</v>
      </c>
      <c r="D685" s="18">
        <v>41894</v>
      </c>
      <c r="E685" s="18">
        <v>41899</v>
      </c>
      <c r="F685" t="s">
        <v>50</v>
      </c>
      <c r="G685" t="s">
        <v>6451</v>
      </c>
      <c r="H685" t="s">
        <v>6452</v>
      </c>
      <c r="I685" t="s">
        <v>26</v>
      </c>
      <c r="J685" t="s">
        <v>27</v>
      </c>
      <c r="K685" t="s">
        <v>184</v>
      </c>
      <c r="L685" t="s">
        <v>104</v>
      </c>
      <c r="M685">
        <v>77070</v>
      </c>
      <c r="N685" t="s">
        <v>105</v>
      </c>
      <c r="O685" t="s">
        <v>4857</v>
      </c>
      <c r="P685" t="s">
        <v>32</v>
      </c>
      <c r="Q685" t="s">
        <v>56</v>
      </c>
      <c r="R685" t="s">
        <v>4858</v>
      </c>
      <c r="S685">
        <v>512.19000000000005</v>
      </c>
      <c r="T685">
        <v>5</v>
      </c>
      <c r="U685">
        <v>0.3</v>
      </c>
      <c r="V685">
        <v>-65.853000000000009</v>
      </c>
    </row>
    <row r="686" spans="1:22" x14ac:dyDescent="0.3">
      <c r="A686">
        <v>7491</v>
      </c>
      <c r="B686" t="s">
        <v>9506</v>
      </c>
      <c r="C686">
        <v>2012</v>
      </c>
      <c r="D686" s="18">
        <v>41162</v>
      </c>
      <c r="E686" s="18">
        <v>41168</v>
      </c>
      <c r="F686" t="s">
        <v>50</v>
      </c>
      <c r="G686" t="s">
        <v>1171</v>
      </c>
      <c r="H686" t="s">
        <v>1172</v>
      </c>
      <c r="I686" t="s">
        <v>41</v>
      </c>
      <c r="J686" t="s">
        <v>27</v>
      </c>
      <c r="K686" t="s">
        <v>42</v>
      </c>
      <c r="L686" t="s">
        <v>43</v>
      </c>
      <c r="M686">
        <v>90032</v>
      </c>
      <c r="N686" t="s">
        <v>44</v>
      </c>
      <c r="O686" t="s">
        <v>412</v>
      </c>
      <c r="P686" t="s">
        <v>32</v>
      </c>
      <c r="Q686" t="s">
        <v>65</v>
      </c>
      <c r="R686" t="s">
        <v>413</v>
      </c>
      <c r="S686">
        <v>106.68</v>
      </c>
      <c r="T686">
        <v>6</v>
      </c>
      <c r="U686">
        <v>0</v>
      </c>
      <c r="V686">
        <v>33.070799999999991</v>
      </c>
    </row>
    <row r="687" spans="1:22" x14ac:dyDescent="0.3">
      <c r="A687">
        <v>7489</v>
      </c>
      <c r="B687" t="s">
        <v>9504</v>
      </c>
      <c r="C687">
        <v>2012</v>
      </c>
      <c r="D687" s="18">
        <v>41262</v>
      </c>
      <c r="E687" s="18">
        <v>41267</v>
      </c>
      <c r="F687" t="s">
        <v>23</v>
      </c>
      <c r="G687" t="s">
        <v>2717</v>
      </c>
      <c r="H687" t="s">
        <v>2718</v>
      </c>
      <c r="I687" t="s">
        <v>102</v>
      </c>
      <c r="J687" t="s">
        <v>27</v>
      </c>
      <c r="K687" t="s">
        <v>244</v>
      </c>
      <c r="L687" t="s">
        <v>2694</v>
      </c>
      <c r="M687">
        <v>3820</v>
      </c>
      <c r="N687" t="s">
        <v>148</v>
      </c>
      <c r="O687" t="s">
        <v>903</v>
      </c>
      <c r="P687" t="s">
        <v>32</v>
      </c>
      <c r="Q687" t="s">
        <v>56</v>
      </c>
      <c r="R687" t="s">
        <v>904</v>
      </c>
      <c r="S687">
        <v>1053.164</v>
      </c>
      <c r="T687">
        <v>4</v>
      </c>
      <c r="U687">
        <v>0.3</v>
      </c>
      <c r="V687">
        <v>-105.31639999999993</v>
      </c>
    </row>
    <row r="688" spans="1:22" x14ac:dyDescent="0.3">
      <c r="A688">
        <v>7484</v>
      </c>
      <c r="B688" t="s">
        <v>9501</v>
      </c>
      <c r="C688">
        <v>2011</v>
      </c>
      <c r="D688" s="18">
        <v>40892</v>
      </c>
      <c r="E688" s="18">
        <v>40894</v>
      </c>
      <c r="F688" t="s">
        <v>23</v>
      </c>
      <c r="G688" t="s">
        <v>1574</v>
      </c>
      <c r="H688" t="s">
        <v>1575</v>
      </c>
      <c r="I688" t="s">
        <v>41</v>
      </c>
      <c r="J688" t="s">
        <v>27</v>
      </c>
      <c r="K688" t="s">
        <v>146</v>
      </c>
      <c r="L688" t="s">
        <v>147</v>
      </c>
      <c r="M688">
        <v>19140</v>
      </c>
      <c r="N688" t="s">
        <v>148</v>
      </c>
      <c r="O688" t="s">
        <v>4839</v>
      </c>
      <c r="P688" t="s">
        <v>32</v>
      </c>
      <c r="Q688" t="s">
        <v>36</v>
      </c>
      <c r="R688" t="s">
        <v>4840</v>
      </c>
      <c r="S688">
        <v>445.80200000000002</v>
      </c>
      <c r="T688">
        <v>7</v>
      </c>
      <c r="U688">
        <v>0.3</v>
      </c>
      <c r="V688">
        <v>-108.26620000000001</v>
      </c>
    </row>
    <row r="689" spans="1:22" x14ac:dyDescent="0.3">
      <c r="A689">
        <v>7475</v>
      </c>
      <c r="B689" t="s">
        <v>9498</v>
      </c>
      <c r="C689">
        <v>2011</v>
      </c>
      <c r="D689" s="18">
        <v>40550</v>
      </c>
      <c r="E689" s="18">
        <v>40554</v>
      </c>
      <c r="F689" t="s">
        <v>50</v>
      </c>
      <c r="G689" t="s">
        <v>3915</v>
      </c>
      <c r="H689" t="s">
        <v>3916</v>
      </c>
      <c r="I689" t="s">
        <v>102</v>
      </c>
      <c r="J689" t="s">
        <v>27</v>
      </c>
      <c r="K689" t="s">
        <v>28</v>
      </c>
      <c r="L689" t="s">
        <v>29</v>
      </c>
      <c r="M689">
        <v>42420</v>
      </c>
      <c r="N689" t="s">
        <v>30</v>
      </c>
      <c r="O689" t="s">
        <v>533</v>
      </c>
      <c r="P689" t="s">
        <v>32</v>
      </c>
      <c r="Q689" t="s">
        <v>36</v>
      </c>
      <c r="R689" t="s">
        <v>534</v>
      </c>
      <c r="S689">
        <v>2573.8200000000002</v>
      </c>
      <c r="T689">
        <v>9</v>
      </c>
      <c r="U689">
        <v>0</v>
      </c>
      <c r="V689">
        <v>746.40779999999972</v>
      </c>
    </row>
    <row r="690" spans="1:22" x14ac:dyDescent="0.3">
      <c r="A690">
        <v>689</v>
      </c>
      <c r="B690" t="s">
        <v>2229</v>
      </c>
      <c r="C690">
        <v>2014</v>
      </c>
      <c r="D690" s="18">
        <v>41999</v>
      </c>
      <c r="E690" s="18">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690</v>
      </c>
      <c r="B691" t="s">
        <v>2234</v>
      </c>
      <c r="C691">
        <v>2011</v>
      </c>
      <c r="D691" s="18">
        <v>40715</v>
      </c>
      <c r="E691" s="18">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7470</v>
      </c>
      <c r="B692" t="s">
        <v>9494</v>
      </c>
      <c r="C692">
        <v>2011</v>
      </c>
      <c r="D692" s="18">
        <v>40801</v>
      </c>
      <c r="E692" s="18">
        <v>40806</v>
      </c>
      <c r="F692" t="s">
        <v>50</v>
      </c>
      <c r="G692" t="s">
        <v>3332</v>
      </c>
      <c r="H692" t="s">
        <v>3333</v>
      </c>
      <c r="I692" t="s">
        <v>26</v>
      </c>
      <c r="J692" t="s">
        <v>27</v>
      </c>
      <c r="K692" t="s">
        <v>266</v>
      </c>
      <c r="L692" t="s">
        <v>267</v>
      </c>
      <c r="M692">
        <v>10011</v>
      </c>
      <c r="N692" t="s">
        <v>148</v>
      </c>
      <c r="O692" t="s">
        <v>4064</v>
      </c>
      <c r="P692" t="s">
        <v>32</v>
      </c>
      <c r="Q692" t="s">
        <v>65</v>
      </c>
      <c r="R692" t="s">
        <v>4065</v>
      </c>
      <c r="S692">
        <v>14.56</v>
      </c>
      <c r="T692">
        <v>2</v>
      </c>
      <c r="U692">
        <v>0</v>
      </c>
      <c r="V692">
        <v>6.2608000000000015</v>
      </c>
    </row>
    <row r="693" spans="1:22" x14ac:dyDescent="0.3">
      <c r="A693">
        <v>7468</v>
      </c>
      <c r="B693" t="s">
        <v>9493</v>
      </c>
      <c r="C693">
        <v>2014</v>
      </c>
      <c r="D693" s="18">
        <v>41955</v>
      </c>
      <c r="E693" s="18">
        <v>41959</v>
      </c>
      <c r="F693" t="s">
        <v>23</v>
      </c>
      <c r="G693" t="s">
        <v>2911</v>
      </c>
      <c r="H693" t="s">
        <v>2912</v>
      </c>
      <c r="I693" t="s">
        <v>102</v>
      </c>
      <c r="J693" t="s">
        <v>27</v>
      </c>
      <c r="K693" t="s">
        <v>42</v>
      </c>
      <c r="L693" t="s">
        <v>43</v>
      </c>
      <c r="M693">
        <v>90045</v>
      </c>
      <c r="N693" t="s">
        <v>44</v>
      </c>
      <c r="O693" t="s">
        <v>2722</v>
      </c>
      <c r="P693" t="s">
        <v>32</v>
      </c>
      <c r="Q693" t="s">
        <v>65</v>
      </c>
      <c r="R693" t="s">
        <v>2723</v>
      </c>
      <c r="S693">
        <v>34.92</v>
      </c>
      <c r="T693">
        <v>4</v>
      </c>
      <c r="U693">
        <v>0</v>
      </c>
      <c r="V693">
        <v>11.872799999999998</v>
      </c>
    </row>
    <row r="694" spans="1:22" x14ac:dyDescent="0.3">
      <c r="A694">
        <v>7460</v>
      </c>
      <c r="B694" t="s">
        <v>9488</v>
      </c>
      <c r="C694">
        <v>2012</v>
      </c>
      <c r="D694" s="18">
        <v>41015</v>
      </c>
      <c r="E694" s="18">
        <v>41017</v>
      </c>
      <c r="F694" t="s">
        <v>188</v>
      </c>
      <c r="G694" t="s">
        <v>2720</v>
      </c>
      <c r="H694" t="s">
        <v>2721</v>
      </c>
      <c r="I694" t="s">
        <v>26</v>
      </c>
      <c r="J694" t="s">
        <v>27</v>
      </c>
      <c r="K694" t="s">
        <v>2237</v>
      </c>
      <c r="L694" t="s">
        <v>319</v>
      </c>
      <c r="M694">
        <v>22980</v>
      </c>
      <c r="N694" t="s">
        <v>30</v>
      </c>
      <c r="O694" t="s">
        <v>2609</v>
      </c>
      <c r="P694" t="s">
        <v>32</v>
      </c>
      <c r="Q694" t="s">
        <v>33</v>
      </c>
      <c r="R694" t="s">
        <v>2610</v>
      </c>
      <c r="S694">
        <v>523.26</v>
      </c>
      <c r="T694">
        <v>9</v>
      </c>
      <c r="U694">
        <v>0</v>
      </c>
      <c r="V694">
        <v>125.58240000000001</v>
      </c>
    </row>
    <row r="695" spans="1:22" x14ac:dyDescent="0.3">
      <c r="A695">
        <v>7459</v>
      </c>
      <c r="B695" t="s">
        <v>9488</v>
      </c>
      <c r="C695">
        <v>2012</v>
      </c>
      <c r="D695" s="18">
        <v>41015</v>
      </c>
      <c r="E695" s="18">
        <v>41017</v>
      </c>
      <c r="F695" t="s">
        <v>188</v>
      </c>
      <c r="G695" t="s">
        <v>2720</v>
      </c>
      <c r="H695" t="s">
        <v>2721</v>
      </c>
      <c r="I695" t="s">
        <v>26</v>
      </c>
      <c r="J695" t="s">
        <v>27</v>
      </c>
      <c r="K695" t="s">
        <v>2237</v>
      </c>
      <c r="L695" t="s">
        <v>319</v>
      </c>
      <c r="M695">
        <v>22980</v>
      </c>
      <c r="N695" t="s">
        <v>30</v>
      </c>
      <c r="O695" t="s">
        <v>5344</v>
      </c>
      <c r="P695" t="s">
        <v>32</v>
      </c>
      <c r="Q695" t="s">
        <v>65</v>
      </c>
      <c r="R695" t="s">
        <v>5345</v>
      </c>
      <c r="S695">
        <v>1196.8599999999999</v>
      </c>
      <c r="T695">
        <v>7</v>
      </c>
      <c r="U695">
        <v>0</v>
      </c>
      <c r="V695">
        <v>119.68599999999989</v>
      </c>
    </row>
    <row r="696" spans="1:22" x14ac:dyDescent="0.3">
      <c r="A696">
        <v>7451</v>
      </c>
      <c r="B696" t="s">
        <v>9485</v>
      </c>
      <c r="C696">
        <v>2014</v>
      </c>
      <c r="D696" s="18">
        <v>41900</v>
      </c>
      <c r="E696" s="18">
        <v>41905</v>
      </c>
      <c r="F696" t="s">
        <v>23</v>
      </c>
      <c r="G696" t="s">
        <v>2656</v>
      </c>
      <c r="H696" t="s">
        <v>2657</v>
      </c>
      <c r="I696" t="s">
        <v>102</v>
      </c>
      <c r="J696" t="s">
        <v>27</v>
      </c>
      <c r="K696" t="s">
        <v>184</v>
      </c>
      <c r="L696" t="s">
        <v>104</v>
      </c>
      <c r="M696">
        <v>77036</v>
      </c>
      <c r="N696" t="s">
        <v>105</v>
      </c>
      <c r="O696" t="s">
        <v>4839</v>
      </c>
      <c r="P696" t="s">
        <v>32</v>
      </c>
      <c r="Q696" t="s">
        <v>36</v>
      </c>
      <c r="R696" t="s">
        <v>4840</v>
      </c>
      <c r="S696">
        <v>318.43</v>
      </c>
      <c r="T696">
        <v>5</v>
      </c>
      <c r="U696">
        <v>0.3</v>
      </c>
      <c r="V696">
        <v>-77.333000000000013</v>
      </c>
    </row>
    <row r="697" spans="1:22" x14ac:dyDescent="0.3">
      <c r="A697">
        <v>7449</v>
      </c>
      <c r="B697" t="s">
        <v>9484</v>
      </c>
      <c r="C697">
        <v>2014</v>
      </c>
      <c r="D697" s="18">
        <v>41955</v>
      </c>
      <c r="E697" s="18">
        <v>41958</v>
      </c>
      <c r="F697" t="s">
        <v>188</v>
      </c>
      <c r="G697" t="s">
        <v>5985</v>
      </c>
      <c r="H697" t="s">
        <v>5986</v>
      </c>
      <c r="I697" t="s">
        <v>26</v>
      </c>
      <c r="J697" t="s">
        <v>27</v>
      </c>
      <c r="K697" t="s">
        <v>5137</v>
      </c>
      <c r="L697" t="s">
        <v>335</v>
      </c>
      <c r="M697">
        <v>37918</v>
      </c>
      <c r="N697" t="s">
        <v>30</v>
      </c>
      <c r="O697" t="s">
        <v>2509</v>
      </c>
      <c r="P697" t="s">
        <v>32</v>
      </c>
      <c r="Q697" t="s">
        <v>65</v>
      </c>
      <c r="R697" t="s">
        <v>2510</v>
      </c>
      <c r="S697">
        <v>88.920000000000016</v>
      </c>
      <c r="T697">
        <v>5</v>
      </c>
      <c r="U697">
        <v>0.2</v>
      </c>
      <c r="V697">
        <v>14.449499999999986</v>
      </c>
    </row>
    <row r="698" spans="1:22" x14ac:dyDescent="0.3">
      <c r="A698">
        <v>7447</v>
      </c>
      <c r="B698" t="s">
        <v>9483</v>
      </c>
      <c r="C698">
        <v>2014</v>
      </c>
      <c r="D698" s="18">
        <v>41674</v>
      </c>
      <c r="E698" s="18">
        <v>41678</v>
      </c>
      <c r="F698" t="s">
        <v>23</v>
      </c>
      <c r="G698" t="s">
        <v>2313</v>
      </c>
      <c r="H698" t="s">
        <v>2314</v>
      </c>
      <c r="I698" t="s">
        <v>102</v>
      </c>
      <c r="J698" t="s">
        <v>27</v>
      </c>
      <c r="K698" t="s">
        <v>303</v>
      </c>
      <c r="L698" t="s">
        <v>211</v>
      </c>
      <c r="M698">
        <v>60610</v>
      </c>
      <c r="N698" t="s">
        <v>105</v>
      </c>
      <c r="O698" t="s">
        <v>5212</v>
      </c>
      <c r="P698" t="s">
        <v>32</v>
      </c>
      <c r="Q698" t="s">
        <v>65</v>
      </c>
      <c r="R698" t="s">
        <v>5213</v>
      </c>
      <c r="S698">
        <v>22.200000000000003</v>
      </c>
      <c r="T698">
        <v>1</v>
      </c>
      <c r="U698">
        <v>0.6</v>
      </c>
      <c r="V698">
        <v>-26.084999999999994</v>
      </c>
    </row>
    <row r="699" spans="1:22" x14ac:dyDescent="0.3">
      <c r="A699">
        <v>7441</v>
      </c>
      <c r="B699" t="s">
        <v>9480</v>
      </c>
      <c r="C699">
        <v>2014</v>
      </c>
      <c r="D699" s="18">
        <v>41885</v>
      </c>
      <c r="E699" s="18">
        <v>41889</v>
      </c>
      <c r="F699" t="s">
        <v>50</v>
      </c>
      <c r="G699" t="s">
        <v>4568</v>
      </c>
      <c r="H699" t="s">
        <v>4569</v>
      </c>
      <c r="I699" t="s">
        <v>26</v>
      </c>
      <c r="J699" t="s">
        <v>27</v>
      </c>
      <c r="K699" t="s">
        <v>42</v>
      </c>
      <c r="L699" t="s">
        <v>43</v>
      </c>
      <c r="M699">
        <v>90049</v>
      </c>
      <c r="N699" t="s">
        <v>44</v>
      </c>
      <c r="O699" t="s">
        <v>4455</v>
      </c>
      <c r="P699" t="s">
        <v>32</v>
      </c>
      <c r="Q699" t="s">
        <v>56</v>
      </c>
      <c r="R699" t="s">
        <v>4456</v>
      </c>
      <c r="S699">
        <v>236.52800000000002</v>
      </c>
      <c r="T699">
        <v>2</v>
      </c>
      <c r="U699">
        <v>0.2</v>
      </c>
      <c r="V699">
        <v>-2.9566000000000088</v>
      </c>
    </row>
    <row r="700" spans="1:22" x14ac:dyDescent="0.3">
      <c r="A700">
        <v>7439</v>
      </c>
      <c r="B700" t="s">
        <v>9479</v>
      </c>
      <c r="C700">
        <v>2012</v>
      </c>
      <c r="D700" s="18">
        <v>40992</v>
      </c>
      <c r="E700" s="18">
        <v>40995</v>
      </c>
      <c r="F700" t="s">
        <v>23</v>
      </c>
      <c r="G700" t="s">
        <v>3665</v>
      </c>
      <c r="H700" t="s">
        <v>3666</v>
      </c>
      <c r="I700" t="s">
        <v>41</v>
      </c>
      <c r="J700" t="s">
        <v>27</v>
      </c>
      <c r="K700" t="s">
        <v>7167</v>
      </c>
      <c r="L700" t="s">
        <v>96</v>
      </c>
      <c r="M700">
        <v>98042</v>
      </c>
      <c r="N700" t="s">
        <v>44</v>
      </c>
      <c r="O700" t="s">
        <v>6031</v>
      </c>
      <c r="P700" t="s">
        <v>32</v>
      </c>
      <c r="Q700" t="s">
        <v>65</v>
      </c>
      <c r="R700" t="s">
        <v>6032</v>
      </c>
      <c r="S700">
        <v>46.900000000000006</v>
      </c>
      <c r="T700">
        <v>5</v>
      </c>
      <c r="U700">
        <v>0</v>
      </c>
      <c r="V700">
        <v>13.132000000000001</v>
      </c>
    </row>
    <row r="701" spans="1:22" x14ac:dyDescent="0.3">
      <c r="A701">
        <v>7427</v>
      </c>
      <c r="B701" t="s">
        <v>9474</v>
      </c>
      <c r="C701">
        <v>2013</v>
      </c>
      <c r="D701" s="18">
        <v>41451</v>
      </c>
      <c r="E701" s="18">
        <v>41453</v>
      </c>
      <c r="F701" t="s">
        <v>23</v>
      </c>
      <c r="G701" t="s">
        <v>813</v>
      </c>
      <c r="H701" t="s">
        <v>814</v>
      </c>
      <c r="I701" t="s">
        <v>26</v>
      </c>
      <c r="J701" t="s">
        <v>27</v>
      </c>
      <c r="K701" t="s">
        <v>184</v>
      </c>
      <c r="L701" t="s">
        <v>104</v>
      </c>
      <c r="M701">
        <v>77070</v>
      </c>
      <c r="N701" t="s">
        <v>105</v>
      </c>
      <c r="O701" t="s">
        <v>6609</v>
      </c>
      <c r="P701" t="s">
        <v>32</v>
      </c>
      <c r="Q701" t="s">
        <v>65</v>
      </c>
      <c r="R701" t="s">
        <v>6610</v>
      </c>
      <c r="S701">
        <v>32.712000000000003</v>
      </c>
      <c r="T701">
        <v>2</v>
      </c>
      <c r="U701">
        <v>0.6</v>
      </c>
      <c r="V701">
        <v>-26.169599999999996</v>
      </c>
    </row>
    <row r="702" spans="1:22" x14ac:dyDescent="0.3">
      <c r="A702">
        <v>7426</v>
      </c>
      <c r="B702" t="s">
        <v>9474</v>
      </c>
      <c r="C702">
        <v>2013</v>
      </c>
      <c r="D702" s="18">
        <v>41451</v>
      </c>
      <c r="E702" s="18">
        <v>41453</v>
      </c>
      <c r="F702" t="s">
        <v>23</v>
      </c>
      <c r="G702" t="s">
        <v>813</v>
      </c>
      <c r="H702" t="s">
        <v>814</v>
      </c>
      <c r="I702" t="s">
        <v>26</v>
      </c>
      <c r="J702" t="s">
        <v>27</v>
      </c>
      <c r="K702" t="s">
        <v>184</v>
      </c>
      <c r="L702" t="s">
        <v>104</v>
      </c>
      <c r="M702">
        <v>77070</v>
      </c>
      <c r="N702" t="s">
        <v>105</v>
      </c>
      <c r="O702" t="s">
        <v>304</v>
      </c>
      <c r="P702" t="s">
        <v>32</v>
      </c>
      <c r="Q702" t="s">
        <v>36</v>
      </c>
      <c r="R702" t="s">
        <v>305</v>
      </c>
      <c r="S702">
        <v>85.245999999999995</v>
      </c>
      <c r="T702">
        <v>2</v>
      </c>
      <c r="U702">
        <v>0.3</v>
      </c>
      <c r="V702">
        <v>-6.0890000000000057</v>
      </c>
    </row>
    <row r="703" spans="1:22" x14ac:dyDescent="0.3">
      <c r="A703">
        <v>702</v>
      </c>
      <c r="B703" t="s">
        <v>2261</v>
      </c>
      <c r="C703">
        <v>2014</v>
      </c>
      <c r="D703" s="18">
        <v>41885</v>
      </c>
      <c r="E703" s="18">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3">
      <c r="A704">
        <v>703</v>
      </c>
      <c r="B704" t="s">
        <v>2262</v>
      </c>
      <c r="C704">
        <v>2013</v>
      </c>
      <c r="D704" s="18">
        <v>41583</v>
      </c>
      <c r="E704" s="18">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
      <c r="A705">
        <v>704</v>
      </c>
      <c r="B705" t="s">
        <v>2265</v>
      </c>
      <c r="C705">
        <v>2012</v>
      </c>
      <c r="D705" s="18">
        <v>41008</v>
      </c>
      <c r="E705" s="18">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
      <c r="A706">
        <v>7425</v>
      </c>
      <c r="B706" t="s">
        <v>9473</v>
      </c>
      <c r="C706">
        <v>2014</v>
      </c>
      <c r="D706" s="18">
        <v>41740</v>
      </c>
      <c r="E706" s="18">
        <v>41744</v>
      </c>
      <c r="F706" t="s">
        <v>50</v>
      </c>
      <c r="G706" t="s">
        <v>805</v>
      </c>
      <c r="H706" t="s">
        <v>806</v>
      </c>
      <c r="I706" t="s">
        <v>26</v>
      </c>
      <c r="J706" t="s">
        <v>27</v>
      </c>
      <c r="K706" t="s">
        <v>146</v>
      </c>
      <c r="L706" t="s">
        <v>147</v>
      </c>
      <c r="M706">
        <v>19143</v>
      </c>
      <c r="N706" t="s">
        <v>148</v>
      </c>
      <c r="O706" t="s">
        <v>2629</v>
      </c>
      <c r="P706" t="s">
        <v>32</v>
      </c>
      <c r="Q706" t="s">
        <v>65</v>
      </c>
      <c r="R706" t="s">
        <v>2630</v>
      </c>
      <c r="S706">
        <v>36.671999999999997</v>
      </c>
      <c r="T706">
        <v>3</v>
      </c>
      <c r="U706">
        <v>0.2</v>
      </c>
      <c r="V706">
        <v>6.4176000000000002</v>
      </c>
    </row>
    <row r="707" spans="1:22" x14ac:dyDescent="0.3">
      <c r="A707">
        <v>7415</v>
      </c>
      <c r="B707" t="s">
        <v>9470</v>
      </c>
      <c r="C707">
        <v>2013</v>
      </c>
      <c r="D707" s="18">
        <v>41347</v>
      </c>
      <c r="E707" s="18">
        <v>41349</v>
      </c>
      <c r="F707" t="s">
        <v>23</v>
      </c>
      <c r="G707" t="s">
        <v>355</v>
      </c>
      <c r="H707" t="s">
        <v>356</v>
      </c>
      <c r="I707" t="s">
        <v>41</v>
      </c>
      <c r="J707" t="s">
        <v>27</v>
      </c>
      <c r="K707" t="s">
        <v>146</v>
      </c>
      <c r="L707" t="s">
        <v>147</v>
      </c>
      <c r="M707">
        <v>19134</v>
      </c>
      <c r="N707" t="s">
        <v>148</v>
      </c>
      <c r="O707" t="s">
        <v>686</v>
      </c>
      <c r="P707" t="s">
        <v>32</v>
      </c>
      <c r="Q707" t="s">
        <v>36</v>
      </c>
      <c r="R707" t="s">
        <v>687</v>
      </c>
      <c r="S707">
        <v>386.67999999999995</v>
      </c>
      <c r="T707">
        <v>2</v>
      </c>
      <c r="U707">
        <v>0.3</v>
      </c>
      <c r="V707">
        <v>-5.5240000000000293</v>
      </c>
    </row>
    <row r="708" spans="1:22" x14ac:dyDescent="0.3">
      <c r="A708">
        <v>7414</v>
      </c>
      <c r="B708" t="s">
        <v>9469</v>
      </c>
      <c r="C708">
        <v>2014</v>
      </c>
      <c r="D708" s="18">
        <v>41790</v>
      </c>
      <c r="E708" s="18">
        <v>41794</v>
      </c>
      <c r="F708" t="s">
        <v>50</v>
      </c>
      <c r="G708" t="s">
        <v>3763</v>
      </c>
      <c r="H708" t="s">
        <v>3764</v>
      </c>
      <c r="I708" t="s">
        <v>102</v>
      </c>
      <c r="J708" t="s">
        <v>27</v>
      </c>
      <c r="K708" t="s">
        <v>4278</v>
      </c>
      <c r="L708" t="s">
        <v>420</v>
      </c>
      <c r="M708">
        <v>97224</v>
      </c>
      <c r="N708" t="s">
        <v>44</v>
      </c>
      <c r="O708" t="s">
        <v>9022</v>
      </c>
      <c r="P708" t="s">
        <v>32</v>
      </c>
      <c r="Q708" t="s">
        <v>65</v>
      </c>
      <c r="R708" t="s">
        <v>9023</v>
      </c>
      <c r="S708">
        <v>13.591999999999999</v>
      </c>
      <c r="T708">
        <v>1</v>
      </c>
      <c r="U708">
        <v>0.2</v>
      </c>
      <c r="V708">
        <v>-0.33980000000000032</v>
      </c>
    </row>
    <row r="709" spans="1:22" x14ac:dyDescent="0.3">
      <c r="A709">
        <v>7410</v>
      </c>
      <c r="B709" t="s">
        <v>9467</v>
      </c>
      <c r="C709">
        <v>2011</v>
      </c>
      <c r="D709" s="18">
        <v>40641</v>
      </c>
      <c r="E709" s="18">
        <v>40645</v>
      </c>
      <c r="F709" t="s">
        <v>50</v>
      </c>
      <c r="G709" t="s">
        <v>3019</v>
      </c>
      <c r="H709" t="s">
        <v>3020</v>
      </c>
      <c r="I709" t="s">
        <v>26</v>
      </c>
      <c r="J709" t="s">
        <v>27</v>
      </c>
      <c r="K709" t="s">
        <v>2835</v>
      </c>
      <c r="L709" t="s">
        <v>498</v>
      </c>
      <c r="M709">
        <v>43615</v>
      </c>
      <c r="N709" t="s">
        <v>148</v>
      </c>
      <c r="O709" t="s">
        <v>7524</v>
      </c>
      <c r="P709" t="s">
        <v>32</v>
      </c>
      <c r="Q709" t="s">
        <v>56</v>
      </c>
      <c r="R709" t="s">
        <v>7525</v>
      </c>
      <c r="S709">
        <v>172.11</v>
      </c>
      <c r="T709">
        <v>1</v>
      </c>
      <c r="U709">
        <v>0.4</v>
      </c>
      <c r="V709">
        <v>-94.660500000000013</v>
      </c>
    </row>
    <row r="710" spans="1:22" x14ac:dyDescent="0.3">
      <c r="A710">
        <v>709</v>
      </c>
      <c r="B710" t="s">
        <v>2278</v>
      </c>
      <c r="C710">
        <v>2011</v>
      </c>
      <c r="D710" s="18">
        <v>40879</v>
      </c>
      <c r="E710" s="18">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
      <c r="A711">
        <v>7409</v>
      </c>
      <c r="B711" t="s">
        <v>9466</v>
      </c>
      <c r="C711">
        <v>2013</v>
      </c>
      <c r="D711" s="18">
        <v>41425</v>
      </c>
      <c r="E711" s="18">
        <v>41432</v>
      </c>
      <c r="F711" t="s">
        <v>50</v>
      </c>
      <c r="G711" t="s">
        <v>6311</v>
      </c>
      <c r="H711" t="s">
        <v>6312</v>
      </c>
      <c r="I711" t="s">
        <v>41</v>
      </c>
      <c r="J711" t="s">
        <v>27</v>
      </c>
      <c r="K711" t="s">
        <v>42</v>
      </c>
      <c r="L711" t="s">
        <v>43</v>
      </c>
      <c r="M711">
        <v>90032</v>
      </c>
      <c r="N711" t="s">
        <v>44</v>
      </c>
      <c r="O711" t="s">
        <v>6261</v>
      </c>
      <c r="P711" t="s">
        <v>32</v>
      </c>
      <c r="Q711" t="s">
        <v>65</v>
      </c>
      <c r="R711" t="s">
        <v>6262</v>
      </c>
      <c r="S711">
        <v>167.84</v>
      </c>
      <c r="T711">
        <v>8</v>
      </c>
      <c r="U711">
        <v>0</v>
      </c>
      <c r="V711">
        <v>11.748799999999989</v>
      </c>
    </row>
    <row r="712" spans="1:22" x14ac:dyDescent="0.3">
      <c r="A712">
        <v>7407</v>
      </c>
      <c r="B712" t="s">
        <v>9464</v>
      </c>
      <c r="C712">
        <v>2012</v>
      </c>
      <c r="D712" s="18">
        <v>41043</v>
      </c>
      <c r="E712" s="18">
        <v>41048</v>
      </c>
      <c r="F712" t="s">
        <v>50</v>
      </c>
      <c r="G712" t="s">
        <v>995</v>
      </c>
      <c r="H712" t="s">
        <v>996</v>
      </c>
      <c r="I712" t="s">
        <v>41</v>
      </c>
      <c r="J712" t="s">
        <v>27</v>
      </c>
      <c r="K712" t="s">
        <v>9351</v>
      </c>
      <c r="L712" t="s">
        <v>43</v>
      </c>
      <c r="M712">
        <v>93010</v>
      </c>
      <c r="N712" t="s">
        <v>44</v>
      </c>
      <c r="O712" t="s">
        <v>6357</v>
      </c>
      <c r="P712" t="s">
        <v>32</v>
      </c>
      <c r="Q712" t="s">
        <v>36</v>
      </c>
      <c r="R712" t="s">
        <v>6358</v>
      </c>
      <c r="S712">
        <v>722.35200000000009</v>
      </c>
      <c r="T712">
        <v>3</v>
      </c>
      <c r="U712">
        <v>0.2</v>
      </c>
      <c r="V712">
        <v>81.264599999999916</v>
      </c>
    </row>
    <row r="713" spans="1:22" x14ac:dyDescent="0.3">
      <c r="A713">
        <v>7406</v>
      </c>
      <c r="B713" t="s">
        <v>9464</v>
      </c>
      <c r="C713">
        <v>2012</v>
      </c>
      <c r="D713" s="18">
        <v>41043</v>
      </c>
      <c r="E713" s="18">
        <v>41048</v>
      </c>
      <c r="F713" t="s">
        <v>50</v>
      </c>
      <c r="G713" t="s">
        <v>995</v>
      </c>
      <c r="H713" t="s">
        <v>996</v>
      </c>
      <c r="I713" t="s">
        <v>41</v>
      </c>
      <c r="J713" t="s">
        <v>27</v>
      </c>
      <c r="K713" t="s">
        <v>9351</v>
      </c>
      <c r="L713" t="s">
        <v>43</v>
      </c>
      <c r="M713">
        <v>93010</v>
      </c>
      <c r="N713" t="s">
        <v>44</v>
      </c>
      <c r="O713" t="s">
        <v>4928</v>
      </c>
      <c r="P713" t="s">
        <v>32</v>
      </c>
      <c r="Q713" t="s">
        <v>36</v>
      </c>
      <c r="R713" t="s">
        <v>4929</v>
      </c>
      <c r="S713">
        <v>97.567999999999998</v>
      </c>
      <c r="T713">
        <v>2</v>
      </c>
      <c r="U713">
        <v>0.2</v>
      </c>
      <c r="V713">
        <v>-6.0980000000000025</v>
      </c>
    </row>
    <row r="714" spans="1:22" x14ac:dyDescent="0.3">
      <c r="A714">
        <v>7405</v>
      </c>
      <c r="B714" t="s">
        <v>9464</v>
      </c>
      <c r="C714">
        <v>2012</v>
      </c>
      <c r="D714" s="18">
        <v>41043</v>
      </c>
      <c r="E714" s="18">
        <v>41048</v>
      </c>
      <c r="F714" t="s">
        <v>50</v>
      </c>
      <c r="G714" t="s">
        <v>995</v>
      </c>
      <c r="H714" t="s">
        <v>996</v>
      </c>
      <c r="I714" t="s">
        <v>41</v>
      </c>
      <c r="J714" t="s">
        <v>27</v>
      </c>
      <c r="K714" t="s">
        <v>9351</v>
      </c>
      <c r="L714" t="s">
        <v>43</v>
      </c>
      <c r="M714">
        <v>93010</v>
      </c>
      <c r="N714" t="s">
        <v>44</v>
      </c>
      <c r="O714" t="s">
        <v>1994</v>
      </c>
      <c r="P714" t="s">
        <v>32</v>
      </c>
      <c r="Q714" t="s">
        <v>65</v>
      </c>
      <c r="R714" t="s">
        <v>1995</v>
      </c>
      <c r="S714">
        <v>122.91</v>
      </c>
      <c r="T714">
        <v>3</v>
      </c>
      <c r="U714">
        <v>0</v>
      </c>
      <c r="V714">
        <v>34.414800000000007</v>
      </c>
    </row>
    <row r="715" spans="1:22" x14ac:dyDescent="0.3">
      <c r="A715">
        <v>7404</v>
      </c>
      <c r="B715" t="s">
        <v>9464</v>
      </c>
      <c r="C715">
        <v>2012</v>
      </c>
      <c r="D715" s="18">
        <v>41043</v>
      </c>
      <c r="E715" s="18">
        <v>41048</v>
      </c>
      <c r="F715" t="s">
        <v>50</v>
      </c>
      <c r="G715" t="s">
        <v>995</v>
      </c>
      <c r="H715" t="s">
        <v>996</v>
      </c>
      <c r="I715" t="s">
        <v>41</v>
      </c>
      <c r="J715" t="s">
        <v>27</v>
      </c>
      <c r="K715" t="s">
        <v>9351</v>
      </c>
      <c r="L715" t="s">
        <v>43</v>
      </c>
      <c r="M715">
        <v>93010</v>
      </c>
      <c r="N715" t="s">
        <v>44</v>
      </c>
      <c r="O715" t="s">
        <v>2232</v>
      </c>
      <c r="P715" t="s">
        <v>32</v>
      </c>
      <c r="Q715" t="s">
        <v>33</v>
      </c>
      <c r="R715" t="s">
        <v>2233</v>
      </c>
      <c r="S715">
        <v>509.95749999999992</v>
      </c>
      <c r="T715">
        <v>5</v>
      </c>
      <c r="U715">
        <v>0.15</v>
      </c>
      <c r="V715">
        <v>41.996499999999941</v>
      </c>
    </row>
    <row r="716" spans="1:22" x14ac:dyDescent="0.3">
      <c r="A716">
        <v>7401</v>
      </c>
      <c r="B716" t="s">
        <v>9462</v>
      </c>
      <c r="C716">
        <v>2013</v>
      </c>
      <c r="D716" s="18">
        <v>41526</v>
      </c>
      <c r="E716" s="18">
        <v>41531</v>
      </c>
      <c r="F716" t="s">
        <v>50</v>
      </c>
      <c r="G716" t="s">
        <v>2562</v>
      </c>
      <c r="H716" t="s">
        <v>2563</v>
      </c>
      <c r="I716" t="s">
        <v>26</v>
      </c>
      <c r="J716" t="s">
        <v>27</v>
      </c>
      <c r="K716" t="s">
        <v>95</v>
      </c>
      <c r="L716" t="s">
        <v>96</v>
      </c>
      <c r="M716">
        <v>98103</v>
      </c>
      <c r="N716" t="s">
        <v>44</v>
      </c>
      <c r="O716" t="s">
        <v>1875</v>
      </c>
      <c r="P716" t="s">
        <v>32</v>
      </c>
      <c r="Q716" t="s">
        <v>65</v>
      </c>
      <c r="R716" t="s">
        <v>1876</v>
      </c>
      <c r="S716">
        <v>43.13</v>
      </c>
      <c r="T716">
        <v>1</v>
      </c>
      <c r="U716">
        <v>0</v>
      </c>
      <c r="V716">
        <v>14.664200000000001</v>
      </c>
    </row>
    <row r="717" spans="1:22" x14ac:dyDescent="0.3">
      <c r="A717">
        <v>7397</v>
      </c>
      <c r="B717" t="s">
        <v>9459</v>
      </c>
      <c r="C717">
        <v>2013</v>
      </c>
      <c r="D717" s="18">
        <v>41634</v>
      </c>
      <c r="E717" s="18">
        <v>41639</v>
      </c>
      <c r="F717" t="s">
        <v>50</v>
      </c>
      <c r="G717" t="s">
        <v>6798</v>
      </c>
      <c r="H717" t="s">
        <v>6799</v>
      </c>
      <c r="I717" t="s">
        <v>41</v>
      </c>
      <c r="J717" t="s">
        <v>27</v>
      </c>
      <c r="K717" t="s">
        <v>266</v>
      </c>
      <c r="L717" t="s">
        <v>267</v>
      </c>
      <c r="M717">
        <v>10024</v>
      </c>
      <c r="N717" t="s">
        <v>148</v>
      </c>
      <c r="O717" t="s">
        <v>2436</v>
      </c>
      <c r="P717" t="s">
        <v>32</v>
      </c>
      <c r="Q717" t="s">
        <v>36</v>
      </c>
      <c r="R717" t="s">
        <v>2437</v>
      </c>
      <c r="S717">
        <v>866.64599999999996</v>
      </c>
      <c r="T717">
        <v>3</v>
      </c>
      <c r="U717">
        <v>0.1</v>
      </c>
      <c r="V717">
        <v>173.32919999999999</v>
      </c>
    </row>
    <row r="718" spans="1:22" x14ac:dyDescent="0.3">
      <c r="A718">
        <v>717</v>
      </c>
      <c r="B718" t="s">
        <v>2303</v>
      </c>
      <c r="C718">
        <v>2011</v>
      </c>
      <c r="D718" s="18">
        <v>40555</v>
      </c>
      <c r="E718" s="18">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
      <c r="A719">
        <v>718</v>
      </c>
      <c r="B719" t="s">
        <v>2306</v>
      </c>
      <c r="C719">
        <v>2014</v>
      </c>
      <c r="D719" s="18">
        <v>41907</v>
      </c>
      <c r="E719" s="18">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3">
      <c r="A720">
        <v>7396</v>
      </c>
      <c r="B720" t="s">
        <v>9459</v>
      </c>
      <c r="C720">
        <v>2013</v>
      </c>
      <c r="D720" s="18">
        <v>41634</v>
      </c>
      <c r="E720" s="18">
        <v>41639</v>
      </c>
      <c r="F720" t="s">
        <v>50</v>
      </c>
      <c r="G720" t="s">
        <v>6798</v>
      </c>
      <c r="H720" t="s">
        <v>6799</v>
      </c>
      <c r="I720" t="s">
        <v>41</v>
      </c>
      <c r="J720" t="s">
        <v>27</v>
      </c>
      <c r="K720" t="s">
        <v>266</v>
      </c>
      <c r="L720" t="s">
        <v>267</v>
      </c>
      <c r="M720">
        <v>10024</v>
      </c>
      <c r="N720" t="s">
        <v>148</v>
      </c>
      <c r="O720" t="s">
        <v>3804</v>
      </c>
      <c r="P720" t="s">
        <v>32</v>
      </c>
      <c r="Q720" t="s">
        <v>56</v>
      </c>
      <c r="R720" t="s">
        <v>3805</v>
      </c>
      <c r="S720">
        <v>313.17599999999999</v>
      </c>
      <c r="T720">
        <v>2</v>
      </c>
      <c r="U720">
        <v>0.4</v>
      </c>
      <c r="V720">
        <v>-120.05080000000007</v>
      </c>
    </row>
    <row r="721" spans="1:22" x14ac:dyDescent="0.3">
      <c r="A721">
        <v>720</v>
      </c>
      <c r="B721" t="s">
        <v>2309</v>
      </c>
      <c r="C721">
        <v>2011</v>
      </c>
      <c r="D721" s="18">
        <v>40696</v>
      </c>
      <c r="E721" s="18">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
      <c r="A722">
        <v>7391</v>
      </c>
      <c r="B722" t="s">
        <v>9456</v>
      </c>
      <c r="C722">
        <v>2014</v>
      </c>
      <c r="D722" s="18">
        <v>41973</v>
      </c>
      <c r="E722" s="18">
        <v>41977</v>
      </c>
      <c r="F722" t="s">
        <v>50</v>
      </c>
      <c r="G722" t="s">
        <v>655</v>
      </c>
      <c r="H722" t="s">
        <v>656</v>
      </c>
      <c r="I722" t="s">
        <v>26</v>
      </c>
      <c r="J722" t="s">
        <v>27</v>
      </c>
      <c r="K722" t="s">
        <v>6244</v>
      </c>
      <c r="L722" t="s">
        <v>335</v>
      </c>
      <c r="M722">
        <v>37421</v>
      </c>
      <c r="N722" t="s">
        <v>30</v>
      </c>
      <c r="O722" t="s">
        <v>905</v>
      </c>
      <c r="P722" t="s">
        <v>32</v>
      </c>
      <c r="Q722" t="s">
        <v>65</v>
      </c>
      <c r="R722" t="s">
        <v>6973</v>
      </c>
      <c r="S722">
        <v>101.52000000000001</v>
      </c>
      <c r="T722">
        <v>5</v>
      </c>
      <c r="U722">
        <v>0.2</v>
      </c>
      <c r="V722">
        <v>19.034999999999989</v>
      </c>
    </row>
    <row r="723" spans="1:22" x14ac:dyDescent="0.3">
      <c r="A723">
        <v>722</v>
      </c>
      <c r="B723" t="s">
        <v>2317</v>
      </c>
      <c r="C723">
        <v>2013</v>
      </c>
      <c r="D723" s="18">
        <v>41624</v>
      </c>
      <c r="E723" s="18">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
      <c r="A724">
        <v>7390</v>
      </c>
      <c r="B724" t="s">
        <v>9456</v>
      </c>
      <c r="C724">
        <v>2014</v>
      </c>
      <c r="D724" s="18">
        <v>41973</v>
      </c>
      <c r="E724" s="18">
        <v>41977</v>
      </c>
      <c r="F724" t="s">
        <v>50</v>
      </c>
      <c r="G724" t="s">
        <v>655</v>
      </c>
      <c r="H724" t="s">
        <v>656</v>
      </c>
      <c r="I724" t="s">
        <v>26</v>
      </c>
      <c r="J724" t="s">
        <v>27</v>
      </c>
      <c r="K724" t="s">
        <v>6244</v>
      </c>
      <c r="L724" t="s">
        <v>335</v>
      </c>
      <c r="M724">
        <v>37421</v>
      </c>
      <c r="N724" t="s">
        <v>30</v>
      </c>
      <c r="O724" t="s">
        <v>35</v>
      </c>
      <c r="P724" t="s">
        <v>32</v>
      </c>
      <c r="Q724" t="s">
        <v>36</v>
      </c>
      <c r="R724" t="s">
        <v>37</v>
      </c>
      <c r="S724">
        <v>390.36799999999999</v>
      </c>
      <c r="T724">
        <v>2</v>
      </c>
      <c r="U724">
        <v>0.2</v>
      </c>
      <c r="V724">
        <v>48.795999999999978</v>
      </c>
    </row>
    <row r="725" spans="1:22" x14ac:dyDescent="0.3">
      <c r="A725">
        <v>724</v>
      </c>
      <c r="B725" t="s">
        <v>2322</v>
      </c>
      <c r="C725">
        <v>2011</v>
      </c>
      <c r="D725" s="18">
        <v>40823</v>
      </c>
      <c r="E725" s="18">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
      <c r="A726">
        <v>7388</v>
      </c>
      <c r="B726" t="s">
        <v>9455</v>
      </c>
      <c r="C726">
        <v>2013</v>
      </c>
      <c r="D726" s="18">
        <v>41531</v>
      </c>
      <c r="E726" s="18">
        <v>41536</v>
      </c>
      <c r="F726" t="s">
        <v>50</v>
      </c>
      <c r="G726" t="s">
        <v>118</v>
      </c>
      <c r="H726" t="s">
        <v>119</v>
      </c>
      <c r="I726" t="s">
        <v>26</v>
      </c>
      <c r="J726" t="s">
        <v>27</v>
      </c>
      <c r="K726" t="s">
        <v>2530</v>
      </c>
      <c r="L726" t="s">
        <v>138</v>
      </c>
      <c r="M726">
        <v>68104</v>
      </c>
      <c r="N726" t="s">
        <v>105</v>
      </c>
      <c r="O726" t="s">
        <v>194</v>
      </c>
      <c r="P726" t="s">
        <v>32</v>
      </c>
      <c r="Q726" t="s">
        <v>65</v>
      </c>
      <c r="R726" t="s">
        <v>195</v>
      </c>
      <c r="S726">
        <v>1336.4399999999998</v>
      </c>
      <c r="T726">
        <v>14</v>
      </c>
      <c r="U726">
        <v>0</v>
      </c>
      <c r="V726">
        <v>387.56759999999986</v>
      </c>
    </row>
    <row r="727" spans="1:22" x14ac:dyDescent="0.3">
      <c r="A727">
        <v>7368</v>
      </c>
      <c r="B727" t="s">
        <v>9445</v>
      </c>
      <c r="C727">
        <v>2013</v>
      </c>
      <c r="D727" s="18">
        <v>41607</v>
      </c>
      <c r="E727" s="18">
        <v>41613</v>
      </c>
      <c r="F727" t="s">
        <v>50</v>
      </c>
      <c r="G727" t="s">
        <v>878</v>
      </c>
      <c r="H727" t="s">
        <v>879</v>
      </c>
      <c r="I727" t="s">
        <v>41</v>
      </c>
      <c r="J727" t="s">
        <v>27</v>
      </c>
      <c r="K727" t="s">
        <v>146</v>
      </c>
      <c r="L727" t="s">
        <v>147</v>
      </c>
      <c r="M727">
        <v>19140</v>
      </c>
      <c r="N727" t="s">
        <v>148</v>
      </c>
      <c r="O727" t="s">
        <v>1839</v>
      </c>
      <c r="P727" t="s">
        <v>32</v>
      </c>
      <c r="Q727" t="s">
        <v>36</v>
      </c>
      <c r="R727" t="s">
        <v>1840</v>
      </c>
      <c r="S727">
        <v>347.80200000000002</v>
      </c>
      <c r="T727">
        <v>7</v>
      </c>
      <c r="U727">
        <v>0.3</v>
      </c>
      <c r="V727">
        <v>-24.842999999999961</v>
      </c>
    </row>
    <row r="728" spans="1:22" x14ac:dyDescent="0.3">
      <c r="A728">
        <v>7362</v>
      </c>
      <c r="B728" t="s">
        <v>9444</v>
      </c>
      <c r="C728">
        <v>2013</v>
      </c>
      <c r="D728" s="18">
        <v>41377</v>
      </c>
      <c r="E728" s="18">
        <v>41379</v>
      </c>
      <c r="F728" t="s">
        <v>188</v>
      </c>
      <c r="G728" t="s">
        <v>5748</v>
      </c>
      <c r="H728" t="s">
        <v>5749</v>
      </c>
      <c r="I728" t="s">
        <v>26</v>
      </c>
      <c r="J728" t="s">
        <v>27</v>
      </c>
      <c r="K728" t="s">
        <v>42</v>
      </c>
      <c r="L728" t="s">
        <v>43</v>
      </c>
      <c r="M728">
        <v>90036</v>
      </c>
      <c r="N728" t="s">
        <v>44</v>
      </c>
      <c r="O728" t="s">
        <v>1585</v>
      </c>
      <c r="P728" t="s">
        <v>32</v>
      </c>
      <c r="Q728" t="s">
        <v>36</v>
      </c>
      <c r="R728" t="s">
        <v>1586</v>
      </c>
      <c r="S728">
        <v>194.35200000000003</v>
      </c>
      <c r="T728">
        <v>3</v>
      </c>
      <c r="U728">
        <v>0.2</v>
      </c>
      <c r="V728">
        <v>-36.441000000000031</v>
      </c>
    </row>
    <row r="729" spans="1:22" x14ac:dyDescent="0.3">
      <c r="A729">
        <v>7360</v>
      </c>
      <c r="B729" t="s">
        <v>9443</v>
      </c>
      <c r="C729">
        <v>2011</v>
      </c>
      <c r="D729" s="18">
        <v>40907</v>
      </c>
      <c r="E729" s="18">
        <v>40911</v>
      </c>
      <c r="F729" t="s">
        <v>23</v>
      </c>
      <c r="G729" t="s">
        <v>7867</v>
      </c>
      <c r="H729" t="s">
        <v>7868</v>
      </c>
      <c r="I729" t="s">
        <v>41</v>
      </c>
      <c r="J729" t="s">
        <v>27</v>
      </c>
      <c r="K729" t="s">
        <v>146</v>
      </c>
      <c r="L729" t="s">
        <v>147</v>
      </c>
      <c r="M729">
        <v>19143</v>
      </c>
      <c r="N729" t="s">
        <v>148</v>
      </c>
      <c r="O729" t="s">
        <v>1225</v>
      </c>
      <c r="P729" t="s">
        <v>32</v>
      </c>
      <c r="Q729" t="s">
        <v>56</v>
      </c>
      <c r="R729" t="s">
        <v>1226</v>
      </c>
      <c r="S729">
        <v>523.76400000000001</v>
      </c>
      <c r="T729">
        <v>3</v>
      </c>
      <c r="U729">
        <v>0.4</v>
      </c>
      <c r="V729">
        <v>-192.04680000000008</v>
      </c>
    </row>
    <row r="730" spans="1:22" x14ac:dyDescent="0.3">
      <c r="A730">
        <v>729</v>
      </c>
      <c r="B730" t="s">
        <v>2340</v>
      </c>
      <c r="C730">
        <v>2013</v>
      </c>
      <c r="D730" s="18">
        <v>41612</v>
      </c>
      <c r="E730" s="18">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
      <c r="A731">
        <v>7358</v>
      </c>
      <c r="B731" t="s">
        <v>9442</v>
      </c>
      <c r="C731">
        <v>2013</v>
      </c>
      <c r="D731" s="18">
        <v>41557</v>
      </c>
      <c r="E731" s="18">
        <v>41562</v>
      </c>
      <c r="F731" t="s">
        <v>50</v>
      </c>
      <c r="G731" t="s">
        <v>5242</v>
      </c>
      <c r="H731" t="s">
        <v>5243</v>
      </c>
      <c r="I731" t="s">
        <v>102</v>
      </c>
      <c r="J731" t="s">
        <v>27</v>
      </c>
      <c r="K731" t="s">
        <v>544</v>
      </c>
      <c r="L731" t="s">
        <v>310</v>
      </c>
      <c r="M731">
        <v>85023</v>
      </c>
      <c r="N731" t="s">
        <v>44</v>
      </c>
      <c r="O731" t="s">
        <v>4220</v>
      </c>
      <c r="P731" t="s">
        <v>32</v>
      </c>
      <c r="Q731" t="s">
        <v>65</v>
      </c>
      <c r="R731" t="s">
        <v>4221</v>
      </c>
      <c r="S731">
        <v>169.56800000000001</v>
      </c>
      <c r="T731">
        <v>2</v>
      </c>
      <c r="U731">
        <v>0.2</v>
      </c>
      <c r="V731">
        <v>0</v>
      </c>
    </row>
    <row r="732" spans="1:22" x14ac:dyDescent="0.3">
      <c r="A732">
        <v>731</v>
      </c>
      <c r="B732" t="s">
        <v>2340</v>
      </c>
      <c r="C732">
        <v>2013</v>
      </c>
      <c r="D732" s="18">
        <v>41612</v>
      </c>
      <c r="E732" s="18">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
      <c r="A733">
        <v>7348</v>
      </c>
      <c r="B733" t="s">
        <v>9433</v>
      </c>
      <c r="C733">
        <v>2014</v>
      </c>
      <c r="D733" s="18">
        <v>41985</v>
      </c>
      <c r="E733" s="18">
        <v>41991</v>
      </c>
      <c r="F733" t="s">
        <v>50</v>
      </c>
      <c r="G733" t="s">
        <v>39</v>
      </c>
      <c r="H733" t="s">
        <v>40</v>
      </c>
      <c r="I733" t="s">
        <v>41</v>
      </c>
      <c r="J733" t="s">
        <v>27</v>
      </c>
      <c r="K733" t="s">
        <v>1521</v>
      </c>
      <c r="L733" t="s">
        <v>54</v>
      </c>
      <c r="M733">
        <v>32216</v>
      </c>
      <c r="N733" t="s">
        <v>30</v>
      </c>
      <c r="O733" t="s">
        <v>1585</v>
      </c>
      <c r="P733" t="s">
        <v>32</v>
      </c>
      <c r="Q733" t="s">
        <v>36</v>
      </c>
      <c r="R733" t="s">
        <v>1586</v>
      </c>
      <c r="S733">
        <v>64.784000000000006</v>
      </c>
      <c r="T733">
        <v>1</v>
      </c>
      <c r="U733">
        <v>0.2</v>
      </c>
      <c r="V733">
        <v>-12.147000000000009</v>
      </c>
    </row>
    <row r="734" spans="1:22" x14ac:dyDescent="0.3">
      <c r="A734">
        <v>7345</v>
      </c>
      <c r="B734" t="s">
        <v>9433</v>
      </c>
      <c r="C734">
        <v>2014</v>
      </c>
      <c r="D734" s="18">
        <v>41985</v>
      </c>
      <c r="E734" s="18">
        <v>41991</v>
      </c>
      <c r="F734" t="s">
        <v>50</v>
      </c>
      <c r="G734" t="s">
        <v>39</v>
      </c>
      <c r="H734" t="s">
        <v>40</v>
      </c>
      <c r="I734" t="s">
        <v>41</v>
      </c>
      <c r="J734" t="s">
        <v>27</v>
      </c>
      <c r="K734" t="s">
        <v>1521</v>
      </c>
      <c r="L734" t="s">
        <v>54</v>
      </c>
      <c r="M734">
        <v>32216</v>
      </c>
      <c r="N734" t="s">
        <v>30</v>
      </c>
      <c r="O734" t="s">
        <v>808</v>
      </c>
      <c r="P734" t="s">
        <v>32</v>
      </c>
      <c r="Q734" t="s">
        <v>56</v>
      </c>
      <c r="R734" t="s">
        <v>809</v>
      </c>
      <c r="S734">
        <v>721.87500000000011</v>
      </c>
      <c r="T734">
        <v>6</v>
      </c>
      <c r="U734">
        <v>0.45</v>
      </c>
      <c r="V734">
        <v>-420</v>
      </c>
    </row>
    <row r="735" spans="1:22" x14ac:dyDescent="0.3">
      <c r="A735">
        <v>7343</v>
      </c>
      <c r="B735" t="s">
        <v>9431</v>
      </c>
      <c r="C735">
        <v>2011</v>
      </c>
      <c r="D735" s="18">
        <v>40750</v>
      </c>
      <c r="E735" s="18">
        <v>40756</v>
      </c>
      <c r="F735" t="s">
        <v>50</v>
      </c>
      <c r="G735" t="s">
        <v>4143</v>
      </c>
      <c r="H735" t="s">
        <v>4144</v>
      </c>
      <c r="I735" t="s">
        <v>26</v>
      </c>
      <c r="J735" t="s">
        <v>27</v>
      </c>
      <c r="K735" t="s">
        <v>1736</v>
      </c>
      <c r="L735" t="s">
        <v>1272</v>
      </c>
      <c r="M735">
        <v>30318</v>
      </c>
      <c r="N735" t="s">
        <v>30</v>
      </c>
      <c r="O735" t="s">
        <v>7654</v>
      </c>
      <c r="P735" t="s">
        <v>32</v>
      </c>
      <c r="Q735" t="s">
        <v>65</v>
      </c>
      <c r="R735" t="s">
        <v>7655</v>
      </c>
      <c r="S735">
        <v>25.71</v>
      </c>
      <c r="T735">
        <v>3</v>
      </c>
      <c r="U735">
        <v>0</v>
      </c>
      <c r="V735">
        <v>9.2556000000000012</v>
      </c>
    </row>
    <row r="736" spans="1:22" x14ac:dyDescent="0.3">
      <c r="A736">
        <v>7341</v>
      </c>
      <c r="B736" t="s">
        <v>9431</v>
      </c>
      <c r="C736">
        <v>2011</v>
      </c>
      <c r="D736" s="18">
        <v>40750</v>
      </c>
      <c r="E736" s="18">
        <v>40756</v>
      </c>
      <c r="F736" t="s">
        <v>50</v>
      </c>
      <c r="G736" t="s">
        <v>4143</v>
      </c>
      <c r="H736" t="s">
        <v>4144</v>
      </c>
      <c r="I736" t="s">
        <v>26</v>
      </c>
      <c r="J736" t="s">
        <v>27</v>
      </c>
      <c r="K736" t="s">
        <v>1736</v>
      </c>
      <c r="L736" t="s">
        <v>1272</v>
      </c>
      <c r="M736">
        <v>30318</v>
      </c>
      <c r="N736" t="s">
        <v>30</v>
      </c>
      <c r="O736" t="s">
        <v>5165</v>
      </c>
      <c r="P736" t="s">
        <v>32</v>
      </c>
      <c r="Q736" t="s">
        <v>36</v>
      </c>
      <c r="R736" t="s">
        <v>5166</v>
      </c>
      <c r="S736">
        <v>67.88</v>
      </c>
      <c r="T736">
        <v>2</v>
      </c>
      <c r="U736">
        <v>0</v>
      </c>
      <c r="V736">
        <v>18.327599999999997</v>
      </c>
    </row>
    <row r="737" spans="1:22" x14ac:dyDescent="0.3">
      <c r="A737">
        <v>7339</v>
      </c>
      <c r="B737" t="s">
        <v>9429</v>
      </c>
      <c r="C737">
        <v>2011</v>
      </c>
      <c r="D737" s="18">
        <v>40897</v>
      </c>
      <c r="E737" s="18">
        <v>40900</v>
      </c>
      <c r="F737" t="s">
        <v>23</v>
      </c>
      <c r="G737" t="s">
        <v>3518</v>
      </c>
      <c r="H737" t="s">
        <v>3519</v>
      </c>
      <c r="I737" t="s">
        <v>41</v>
      </c>
      <c r="J737" t="s">
        <v>27</v>
      </c>
      <c r="K737" t="s">
        <v>266</v>
      </c>
      <c r="L737" t="s">
        <v>267</v>
      </c>
      <c r="M737">
        <v>10035</v>
      </c>
      <c r="N737" t="s">
        <v>148</v>
      </c>
      <c r="O737" t="s">
        <v>6142</v>
      </c>
      <c r="P737" t="s">
        <v>32</v>
      </c>
      <c r="Q737" t="s">
        <v>36</v>
      </c>
      <c r="R737" t="s">
        <v>6143</v>
      </c>
      <c r="S737">
        <v>192.18600000000004</v>
      </c>
      <c r="T737">
        <v>3</v>
      </c>
      <c r="U737">
        <v>0.1</v>
      </c>
      <c r="V737">
        <v>36.3018</v>
      </c>
    </row>
    <row r="738" spans="1:22" x14ac:dyDescent="0.3">
      <c r="A738">
        <v>737</v>
      </c>
      <c r="B738" t="s">
        <v>2350</v>
      </c>
      <c r="C738">
        <v>2014</v>
      </c>
      <c r="D738" s="18">
        <v>41661</v>
      </c>
      <c r="E738" s="18">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7337</v>
      </c>
      <c r="B739" t="s">
        <v>9427</v>
      </c>
      <c r="C739">
        <v>2012</v>
      </c>
      <c r="D739" s="18">
        <v>41268</v>
      </c>
      <c r="E739" s="18">
        <v>41273</v>
      </c>
      <c r="F739" t="s">
        <v>50</v>
      </c>
      <c r="G739" t="s">
        <v>5281</v>
      </c>
      <c r="H739" t="s">
        <v>5282</v>
      </c>
      <c r="I739" t="s">
        <v>26</v>
      </c>
      <c r="J739" t="s">
        <v>27</v>
      </c>
      <c r="K739" t="s">
        <v>266</v>
      </c>
      <c r="L739" t="s">
        <v>267</v>
      </c>
      <c r="M739">
        <v>10024</v>
      </c>
      <c r="N739" t="s">
        <v>148</v>
      </c>
      <c r="O739" t="s">
        <v>764</v>
      </c>
      <c r="P739" t="s">
        <v>32</v>
      </c>
      <c r="Q739" t="s">
        <v>33</v>
      </c>
      <c r="R739" t="s">
        <v>765</v>
      </c>
      <c r="S739">
        <v>449.56800000000004</v>
      </c>
      <c r="T739">
        <v>2</v>
      </c>
      <c r="U739">
        <v>0.2</v>
      </c>
      <c r="V739">
        <v>56.195999999999955</v>
      </c>
    </row>
    <row r="740" spans="1:22" x14ac:dyDescent="0.3">
      <c r="A740">
        <v>7335</v>
      </c>
      <c r="B740" t="s">
        <v>9426</v>
      </c>
      <c r="C740">
        <v>2012</v>
      </c>
      <c r="D740" s="18">
        <v>41010</v>
      </c>
      <c r="E740" s="18">
        <v>41016</v>
      </c>
      <c r="F740" t="s">
        <v>50</v>
      </c>
      <c r="G740" t="s">
        <v>6544</v>
      </c>
      <c r="H740" t="s">
        <v>6545</v>
      </c>
      <c r="I740" t="s">
        <v>26</v>
      </c>
      <c r="J740" t="s">
        <v>27</v>
      </c>
      <c r="K740" t="s">
        <v>900</v>
      </c>
      <c r="L740" t="s">
        <v>54</v>
      </c>
      <c r="M740">
        <v>33614</v>
      </c>
      <c r="N740" t="s">
        <v>30</v>
      </c>
      <c r="O740" t="s">
        <v>871</v>
      </c>
      <c r="P740" t="s">
        <v>32</v>
      </c>
      <c r="Q740" t="s">
        <v>65</v>
      </c>
      <c r="R740" t="s">
        <v>872</v>
      </c>
      <c r="S740">
        <v>54.527999999999992</v>
      </c>
      <c r="T740">
        <v>3</v>
      </c>
      <c r="U740">
        <v>0.2</v>
      </c>
      <c r="V740">
        <v>14.313600000000005</v>
      </c>
    </row>
    <row r="741" spans="1:22" x14ac:dyDescent="0.3">
      <c r="A741">
        <v>7334</v>
      </c>
      <c r="B741" t="s">
        <v>9426</v>
      </c>
      <c r="C741">
        <v>2012</v>
      </c>
      <c r="D741" s="18">
        <v>41010</v>
      </c>
      <c r="E741" s="18">
        <v>41016</v>
      </c>
      <c r="F741" t="s">
        <v>50</v>
      </c>
      <c r="G741" t="s">
        <v>6544</v>
      </c>
      <c r="H741" t="s">
        <v>6545</v>
      </c>
      <c r="I741" t="s">
        <v>26</v>
      </c>
      <c r="J741" t="s">
        <v>27</v>
      </c>
      <c r="K741" t="s">
        <v>900</v>
      </c>
      <c r="L741" t="s">
        <v>54</v>
      </c>
      <c r="M741">
        <v>33614</v>
      </c>
      <c r="N741" t="s">
        <v>30</v>
      </c>
      <c r="O741" t="s">
        <v>1748</v>
      </c>
      <c r="P741" t="s">
        <v>32</v>
      </c>
      <c r="Q741" t="s">
        <v>65</v>
      </c>
      <c r="R741" t="s">
        <v>1749</v>
      </c>
      <c r="S741">
        <v>67.36</v>
      </c>
      <c r="T741">
        <v>2</v>
      </c>
      <c r="U741">
        <v>0.2</v>
      </c>
      <c r="V741">
        <v>10.103999999999996</v>
      </c>
    </row>
    <row r="742" spans="1:22" x14ac:dyDescent="0.3">
      <c r="A742">
        <v>7331</v>
      </c>
      <c r="B742" t="s">
        <v>9424</v>
      </c>
      <c r="C742">
        <v>2013</v>
      </c>
      <c r="D742" s="18">
        <v>41591</v>
      </c>
      <c r="E742" s="18">
        <v>41592</v>
      </c>
      <c r="F742" t="s">
        <v>188</v>
      </c>
      <c r="G742" t="s">
        <v>628</v>
      </c>
      <c r="H742" t="s">
        <v>629</v>
      </c>
      <c r="I742" t="s">
        <v>41</v>
      </c>
      <c r="J742" t="s">
        <v>27</v>
      </c>
      <c r="K742" t="s">
        <v>303</v>
      </c>
      <c r="L742" t="s">
        <v>211</v>
      </c>
      <c r="M742">
        <v>60623</v>
      </c>
      <c r="N742" t="s">
        <v>105</v>
      </c>
      <c r="O742" t="s">
        <v>4745</v>
      </c>
      <c r="P742" t="s">
        <v>32</v>
      </c>
      <c r="Q742" t="s">
        <v>65</v>
      </c>
      <c r="R742" t="s">
        <v>4746</v>
      </c>
      <c r="S742">
        <v>22.752000000000002</v>
      </c>
      <c r="T742">
        <v>6</v>
      </c>
      <c r="U742">
        <v>0.6</v>
      </c>
      <c r="V742">
        <v>-8.532</v>
      </c>
    </row>
    <row r="743" spans="1:22" x14ac:dyDescent="0.3">
      <c r="A743">
        <v>7328</v>
      </c>
      <c r="B743" t="s">
        <v>9422</v>
      </c>
      <c r="C743">
        <v>2011</v>
      </c>
      <c r="D743" s="18">
        <v>40620</v>
      </c>
      <c r="E743" s="18">
        <v>40626</v>
      </c>
      <c r="F743" t="s">
        <v>50</v>
      </c>
      <c r="G743" t="s">
        <v>2798</v>
      </c>
      <c r="H743" t="s">
        <v>2799</v>
      </c>
      <c r="I743" t="s">
        <v>102</v>
      </c>
      <c r="J743" t="s">
        <v>27</v>
      </c>
      <c r="K743" t="s">
        <v>9423</v>
      </c>
      <c r="L743" t="s">
        <v>43</v>
      </c>
      <c r="M743">
        <v>91505</v>
      </c>
      <c r="N743" t="s">
        <v>44</v>
      </c>
      <c r="O743" t="s">
        <v>5212</v>
      </c>
      <c r="P743" t="s">
        <v>32</v>
      </c>
      <c r="Q743" t="s">
        <v>65</v>
      </c>
      <c r="R743" t="s">
        <v>5213</v>
      </c>
      <c r="S743">
        <v>111</v>
      </c>
      <c r="T743">
        <v>2</v>
      </c>
      <c r="U743">
        <v>0</v>
      </c>
      <c r="V743">
        <v>14.430000000000007</v>
      </c>
    </row>
    <row r="744" spans="1:22" x14ac:dyDescent="0.3">
      <c r="A744">
        <v>7324</v>
      </c>
      <c r="B744" t="s">
        <v>9420</v>
      </c>
      <c r="C744">
        <v>2014</v>
      </c>
      <c r="D744" s="18">
        <v>41979</v>
      </c>
      <c r="E744" s="18">
        <v>41982</v>
      </c>
      <c r="F744" t="s">
        <v>188</v>
      </c>
      <c r="G744" t="s">
        <v>1952</v>
      </c>
      <c r="H744" t="s">
        <v>1953</v>
      </c>
      <c r="I744" t="s">
        <v>26</v>
      </c>
      <c r="J744" t="s">
        <v>27</v>
      </c>
      <c r="K744" t="s">
        <v>266</v>
      </c>
      <c r="L744" t="s">
        <v>267</v>
      </c>
      <c r="M744">
        <v>10024</v>
      </c>
      <c r="N744" t="s">
        <v>148</v>
      </c>
      <c r="O744" t="s">
        <v>483</v>
      </c>
      <c r="P744" t="s">
        <v>32</v>
      </c>
      <c r="Q744" t="s">
        <v>65</v>
      </c>
      <c r="R744" t="s">
        <v>484</v>
      </c>
      <c r="S744">
        <v>41.96</v>
      </c>
      <c r="T744">
        <v>2</v>
      </c>
      <c r="U744">
        <v>0</v>
      </c>
      <c r="V744">
        <v>10.909600000000001</v>
      </c>
    </row>
    <row r="745" spans="1:22" x14ac:dyDescent="0.3">
      <c r="A745">
        <v>7321</v>
      </c>
      <c r="B745" t="s">
        <v>9418</v>
      </c>
      <c r="C745">
        <v>2014</v>
      </c>
      <c r="D745" s="18">
        <v>41970</v>
      </c>
      <c r="E745" s="18">
        <v>41973</v>
      </c>
      <c r="F745" t="s">
        <v>23</v>
      </c>
      <c r="G745" t="s">
        <v>3679</v>
      </c>
      <c r="H745" t="s">
        <v>3680</v>
      </c>
      <c r="I745" t="s">
        <v>26</v>
      </c>
      <c r="J745" t="s">
        <v>27</v>
      </c>
      <c r="K745" t="s">
        <v>266</v>
      </c>
      <c r="L745" t="s">
        <v>267</v>
      </c>
      <c r="M745">
        <v>10009</v>
      </c>
      <c r="N745" t="s">
        <v>148</v>
      </c>
      <c r="O745" t="s">
        <v>5041</v>
      </c>
      <c r="P745" t="s">
        <v>32</v>
      </c>
      <c r="Q745" t="s">
        <v>65</v>
      </c>
      <c r="R745" t="s">
        <v>5042</v>
      </c>
      <c r="S745">
        <v>135.29999999999998</v>
      </c>
      <c r="T745">
        <v>5</v>
      </c>
      <c r="U745">
        <v>0</v>
      </c>
      <c r="V745">
        <v>37.883999999999993</v>
      </c>
    </row>
    <row r="746" spans="1:22" x14ac:dyDescent="0.3">
      <c r="A746">
        <v>7317</v>
      </c>
      <c r="B746" t="s">
        <v>9415</v>
      </c>
      <c r="C746">
        <v>2013</v>
      </c>
      <c r="D746" s="18">
        <v>41564</v>
      </c>
      <c r="E746" s="18">
        <v>41568</v>
      </c>
      <c r="F746" t="s">
        <v>50</v>
      </c>
      <c r="G746" t="s">
        <v>2023</v>
      </c>
      <c r="H746" t="s">
        <v>2024</v>
      </c>
      <c r="I746" t="s">
        <v>41</v>
      </c>
      <c r="J746" t="s">
        <v>27</v>
      </c>
      <c r="K746" t="s">
        <v>266</v>
      </c>
      <c r="L746" t="s">
        <v>267</v>
      </c>
      <c r="M746">
        <v>10011</v>
      </c>
      <c r="N746" t="s">
        <v>148</v>
      </c>
      <c r="O746" t="s">
        <v>80</v>
      </c>
      <c r="P746" t="s">
        <v>32</v>
      </c>
      <c r="Q746" t="s">
        <v>56</v>
      </c>
      <c r="R746" t="s">
        <v>81</v>
      </c>
      <c r="S746">
        <v>142.18199999999999</v>
      </c>
      <c r="T746">
        <v>1</v>
      </c>
      <c r="U746">
        <v>0.4</v>
      </c>
      <c r="V746">
        <v>-37.915200000000027</v>
      </c>
    </row>
    <row r="747" spans="1:22" x14ac:dyDescent="0.3">
      <c r="A747">
        <v>7308</v>
      </c>
      <c r="B747" t="s">
        <v>9409</v>
      </c>
      <c r="C747">
        <v>2013</v>
      </c>
      <c r="D747" s="18">
        <v>41584</v>
      </c>
      <c r="E747" s="18">
        <v>41586</v>
      </c>
      <c r="F747" t="s">
        <v>23</v>
      </c>
      <c r="G747" t="s">
        <v>940</v>
      </c>
      <c r="H747" t="s">
        <v>941</v>
      </c>
      <c r="I747" t="s">
        <v>26</v>
      </c>
      <c r="J747" t="s">
        <v>27</v>
      </c>
      <c r="K747" t="s">
        <v>630</v>
      </c>
      <c r="L747" t="s">
        <v>43</v>
      </c>
      <c r="M747">
        <v>95123</v>
      </c>
      <c r="N747" t="s">
        <v>44</v>
      </c>
      <c r="O747" t="s">
        <v>6142</v>
      </c>
      <c r="P747" t="s">
        <v>32</v>
      </c>
      <c r="Q747" t="s">
        <v>36</v>
      </c>
      <c r="R747" t="s">
        <v>6143</v>
      </c>
      <c r="S747">
        <v>113.88800000000002</v>
      </c>
      <c r="T747">
        <v>2</v>
      </c>
      <c r="U747">
        <v>0.2</v>
      </c>
      <c r="V747">
        <v>9.9651999999999994</v>
      </c>
    </row>
    <row r="748" spans="1:22" x14ac:dyDescent="0.3">
      <c r="A748">
        <v>747</v>
      </c>
      <c r="B748" t="s">
        <v>2376</v>
      </c>
      <c r="C748">
        <v>2011</v>
      </c>
      <c r="D748" s="18">
        <v>40690</v>
      </c>
      <c r="E748" s="18">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7306</v>
      </c>
      <c r="B749" t="s">
        <v>9408</v>
      </c>
      <c r="C749">
        <v>2011</v>
      </c>
      <c r="D749" s="18">
        <v>40631</v>
      </c>
      <c r="E749" s="18">
        <v>40635</v>
      </c>
      <c r="F749" t="s">
        <v>50</v>
      </c>
      <c r="G749" t="s">
        <v>1796</v>
      </c>
      <c r="H749" t="s">
        <v>1797</v>
      </c>
      <c r="I749" t="s">
        <v>26</v>
      </c>
      <c r="J749" t="s">
        <v>27</v>
      </c>
      <c r="K749" t="s">
        <v>4346</v>
      </c>
      <c r="L749" t="s">
        <v>104</v>
      </c>
      <c r="M749">
        <v>75023</v>
      </c>
      <c r="N749" t="s">
        <v>105</v>
      </c>
      <c r="O749" t="s">
        <v>1601</v>
      </c>
      <c r="P749" t="s">
        <v>32</v>
      </c>
      <c r="Q749" t="s">
        <v>56</v>
      </c>
      <c r="R749" t="s">
        <v>1602</v>
      </c>
      <c r="S749">
        <v>890.84099999999989</v>
      </c>
      <c r="T749">
        <v>3</v>
      </c>
      <c r="U749">
        <v>0.3</v>
      </c>
      <c r="V749">
        <v>-152.71559999999999</v>
      </c>
    </row>
    <row r="750" spans="1:22" x14ac:dyDescent="0.3">
      <c r="A750">
        <v>7304</v>
      </c>
      <c r="B750" t="s">
        <v>9407</v>
      </c>
      <c r="C750">
        <v>2014</v>
      </c>
      <c r="D750" s="18">
        <v>41887</v>
      </c>
      <c r="E750" s="18">
        <v>41891</v>
      </c>
      <c r="F750" t="s">
        <v>50</v>
      </c>
      <c r="G750" t="s">
        <v>8517</v>
      </c>
      <c r="H750" t="s">
        <v>8518</v>
      </c>
      <c r="I750" t="s">
        <v>26</v>
      </c>
      <c r="J750" t="s">
        <v>27</v>
      </c>
      <c r="K750" t="s">
        <v>3461</v>
      </c>
      <c r="L750" t="s">
        <v>54</v>
      </c>
      <c r="M750">
        <v>33437</v>
      </c>
      <c r="N750" t="s">
        <v>30</v>
      </c>
      <c r="O750" t="s">
        <v>701</v>
      </c>
      <c r="P750" t="s">
        <v>32</v>
      </c>
      <c r="Q750" t="s">
        <v>36</v>
      </c>
      <c r="R750" t="s">
        <v>702</v>
      </c>
      <c r="S750">
        <v>97.184000000000012</v>
      </c>
      <c r="T750">
        <v>2</v>
      </c>
      <c r="U750">
        <v>0.2</v>
      </c>
      <c r="V750">
        <v>6.0740000000000016</v>
      </c>
    </row>
    <row r="751" spans="1:22" x14ac:dyDescent="0.3">
      <c r="A751">
        <v>7301</v>
      </c>
      <c r="B751" t="s">
        <v>9406</v>
      </c>
      <c r="C751">
        <v>2011</v>
      </c>
      <c r="D751" s="18">
        <v>40865</v>
      </c>
      <c r="E751" s="18">
        <v>40868</v>
      </c>
      <c r="F751" t="s">
        <v>188</v>
      </c>
      <c r="G751" t="s">
        <v>2484</v>
      </c>
      <c r="H751" t="s">
        <v>2485</v>
      </c>
      <c r="I751" t="s">
        <v>26</v>
      </c>
      <c r="J751" t="s">
        <v>27</v>
      </c>
      <c r="K751" t="s">
        <v>8738</v>
      </c>
      <c r="L751" t="s">
        <v>211</v>
      </c>
      <c r="M751">
        <v>60016</v>
      </c>
      <c r="N751" t="s">
        <v>105</v>
      </c>
      <c r="O751" t="s">
        <v>7491</v>
      </c>
      <c r="P751" t="s">
        <v>32</v>
      </c>
      <c r="Q751" t="s">
        <v>33</v>
      </c>
      <c r="R751" t="s">
        <v>7492</v>
      </c>
      <c r="S751">
        <v>424.11599999999999</v>
      </c>
      <c r="T751">
        <v>6</v>
      </c>
      <c r="U751">
        <v>0.3</v>
      </c>
      <c r="V751">
        <v>-30.293999999999983</v>
      </c>
    </row>
    <row r="752" spans="1:22" x14ac:dyDescent="0.3">
      <c r="A752">
        <v>751</v>
      </c>
      <c r="B752" t="s">
        <v>2383</v>
      </c>
      <c r="C752">
        <v>2014</v>
      </c>
      <c r="D752" s="18">
        <v>41915</v>
      </c>
      <c r="E752" s="18">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7300</v>
      </c>
      <c r="B753" t="s">
        <v>9406</v>
      </c>
      <c r="C753">
        <v>2011</v>
      </c>
      <c r="D753" s="18">
        <v>40865</v>
      </c>
      <c r="E753" s="18">
        <v>40868</v>
      </c>
      <c r="F753" t="s">
        <v>188</v>
      </c>
      <c r="G753" t="s">
        <v>2484</v>
      </c>
      <c r="H753" t="s">
        <v>2485</v>
      </c>
      <c r="I753" t="s">
        <v>26</v>
      </c>
      <c r="J753" t="s">
        <v>27</v>
      </c>
      <c r="K753" t="s">
        <v>8738</v>
      </c>
      <c r="L753" t="s">
        <v>211</v>
      </c>
      <c r="M753">
        <v>60016</v>
      </c>
      <c r="N753" t="s">
        <v>105</v>
      </c>
      <c r="O753" t="s">
        <v>6056</v>
      </c>
      <c r="P753" t="s">
        <v>32</v>
      </c>
      <c r="Q753" t="s">
        <v>65</v>
      </c>
      <c r="R753" t="s">
        <v>6057</v>
      </c>
      <c r="S753">
        <v>8.5440000000000005</v>
      </c>
      <c r="T753">
        <v>2</v>
      </c>
      <c r="U753">
        <v>0.6</v>
      </c>
      <c r="V753">
        <v>-7.4759999999999991</v>
      </c>
    </row>
    <row r="754" spans="1:22" x14ac:dyDescent="0.3">
      <c r="A754">
        <v>7299</v>
      </c>
      <c r="B754" t="s">
        <v>9406</v>
      </c>
      <c r="C754">
        <v>2011</v>
      </c>
      <c r="D754" s="18">
        <v>40865</v>
      </c>
      <c r="E754" s="18">
        <v>40868</v>
      </c>
      <c r="F754" t="s">
        <v>188</v>
      </c>
      <c r="G754" t="s">
        <v>2484</v>
      </c>
      <c r="H754" t="s">
        <v>2485</v>
      </c>
      <c r="I754" t="s">
        <v>26</v>
      </c>
      <c r="J754" t="s">
        <v>27</v>
      </c>
      <c r="K754" t="s">
        <v>8738</v>
      </c>
      <c r="L754" t="s">
        <v>211</v>
      </c>
      <c r="M754">
        <v>60016</v>
      </c>
      <c r="N754" t="s">
        <v>105</v>
      </c>
      <c r="O754" t="s">
        <v>1105</v>
      </c>
      <c r="P754" t="s">
        <v>32</v>
      </c>
      <c r="Q754" t="s">
        <v>56</v>
      </c>
      <c r="R754" t="s">
        <v>1106</v>
      </c>
      <c r="S754">
        <v>292.10000000000002</v>
      </c>
      <c r="T754">
        <v>4</v>
      </c>
      <c r="U754">
        <v>0.5</v>
      </c>
      <c r="V754">
        <v>-175.26000000000005</v>
      </c>
    </row>
    <row r="755" spans="1:22" x14ac:dyDescent="0.3">
      <c r="A755">
        <v>7295</v>
      </c>
      <c r="B755" t="s">
        <v>9403</v>
      </c>
      <c r="C755">
        <v>2012</v>
      </c>
      <c r="D755" s="18">
        <v>41055</v>
      </c>
      <c r="E755" s="18">
        <v>41060</v>
      </c>
      <c r="F755" t="s">
        <v>50</v>
      </c>
      <c r="G755" t="s">
        <v>665</v>
      </c>
      <c r="H755" t="s">
        <v>666</v>
      </c>
      <c r="I755" t="s">
        <v>26</v>
      </c>
      <c r="J755" t="s">
        <v>27</v>
      </c>
      <c r="K755" t="s">
        <v>4122</v>
      </c>
      <c r="L755" t="s">
        <v>96</v>
      </c>
      <c r="M755">
        <v>98006</v>
      </c>
      <c r="N755" t="s">
        <v>44</v>
      </c>
      <c r="O755" t="s">
        <v>2043</v>
      </c>
      <c r="P755" t="s">
        <v>32</v>
      </c>
      <c r="Q755" t="s">
        <v>65</v>
      </c>
      <c r="R755" t="s">
        <v>2044</v>
      </c>
      <c r="S755">
        <v>20.239999999999998</v>
      </c>
      <c r="T755">
        <v>1</v>
      </c>
      <c r="U755">
        <v>0</v>
      </c>
      <c r="V755">
        <v>7.8935999999999993</v>
      </c>
    </row>
    <row r="756" spans="1:22" x14ac:dyDescent="0.3">
      <c r="A756">
        <v>755</v>
      </c>
      <c r="B756" t="s">
        <v>2398</v>
      </c>
      <c r="C756">
        <v>2012</v>
      </c>
      <c r="D756" s="18">
        <v>41250</v>
      </c>
      <c r="E756" s="18">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8">
        <v>41536</v>
      </c>
      <c r="E757" s="18">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7294</v>
      </c>
      <c r="B758" t="s">
        <v>9402</v>
      </c>
      <c r="C758">
        <v>2013</v>
      </c>
      <c r="D758" s="18">
        <v>41297</v>
      </c>
      <c r="E758" s="18">
        <v>41303</v>
      </c>
      <c r="F758" t="s">
        <v>50</v>
      </c>
      <c r="G758" t="s">
        <v>4852</v>
      </c>
      <c r="H758" t="s">
        <v>4853</v>
      </c>
      <c r="I758" t="s">
        <v>26</v>
      </c>
      <c r="J758" t="s">
        <v>27</v>
      </c>
      <c r="K758" t="s">
        <v>42</v>
      </c>
      <c r="L758" t="s">
        <v>43</v>
      </c>
      <c r="M758">
        <v>90036</v>
      </c>
      <c r="N758" t="s">
        <v>44</v>
      </c>
      <c r="O758" t="s">
        <v>7654</v>
      </c>
      <c r="P758" t="s">
        <v>32</v>
      </c>
      <c r="Q758" t="s">
        <v>65</v>
      </c>
      <c r="R758" t="s">
        <v>7655</v>
      </c>
      <c r="S758">
        <v>59.99</v>
      </c>
      <c r="T758">
        <v>7</v>
      </c>
      <c r="U758">
        <v>0</v>
      </c>
      <c r="V758">
        <v>21.596400000000003</v>
      </c>
    </row>
    <row r="759" spans="1:22" x14ac:dyDescent="0.3">
      <c r="A759">
        <v>7288</v>
      </c>
      <c r="B759" t="s">
        <v>9397</v>
      </c>
      <c r="C759">
        <v>2013</v>
      </c>
      <c r="D759" s="18">
        <v>41446</v>
      </c>
      <c r="E759" s="18">
        <v>41451</v>
      </c>
      <c r="F759" t="s">
        <v>50</v>
      </c>
      <c r="G759" t="s">
        <v>7354</v>
      </c>
      <c r="H759" t="s">
        <v>7355</v>
      </c>
      <c r="I759" t="s">
        <v>41</v>
      </c>
      <c r="J759" t="s">
        <v>27</v>
      </c>
      <c r="K759" t="s">
        <v>4847</v>
      </c>
      <c r="L759" t="s">
        <v>649</v>
      </c>
      <c r="M759">
        <v>73120</v>
      </c>
      <c r="N759" t="s">
        <v>105</v>
      </c>
      <c r="O759" t="s">
        <v>3956</v>
      </c>
      <c r="P759" t="s">
        <v>32</v>
      </c>
      <c r="Q759" t="s">
        <v>65</v>
      </c>
      <c r="R759" t="s">
        <v>5770</v>
      </c>
      <c r="S759">
        <v>57.69</v>
      </c>
      <c r="T759">
        <v>3</v>
      </c>
      <c r="U759">
        <v>0</v>
      </c>
      <c r="V759">
        <v>23.652900000000002</v>
      </c>
    </row>
    <row r="760" spans="1:22" x14ac:dyDescent="0.3">
      <c r="A760">
        <v>7285</v>
      </c>
      <c r="B760" t="s">
        <v>9395</v>
      </c>
      <c r="C760">
        <v>2014</v>
      </c>
      <c r="D760" s="18">
        <v>41892</v>
      </c>
      <c r="E760" s="18">
        <v>41896</v>
      </c>
      <c r="F760" t="s">
        <v>50</v>
      </c>
      <c r="G760" t="s">
        <v>813</v>
      </c>
      <c r="H760" t="s">
        <v>814</v>
      </c>
      <c r="I760" t="s">
        <v>26</v>
      </c>
      <c r="J760" t="s">
        <v>27</v>
      </c>
      <c r="K760" t="s">
        <v>2180</v>
      </c>
      <c r="L760" t="s">
        <v>498</v>
      </c>
      <c r="M760">
        <v>44105</v>
      </c>
      <c r="N760" t="s">
        <v>148</v>
      </c>
      <c r="O760" t="s">
        <v>1858</v>
      </c>
      <c r="P760" t="s">
        <v>32</v>
      </c>
      <c r="Q760" t="s">
        <v>65</v>
      </c>
      <c r="R760" t="s">
        <v>1859</v>
      </c>
      <c r="S760">
        <v>66.112000000000009</v>
      </c>
      <c r="T760">
        <v>2</v>
      </c>
      <c r="U760">
        <v>0.2</v>
      </c>
      <c r="V760">
        <v>-9.0903999999999989</v>
      </c>
    </row>
    <row r="761" spans="1:22" x14ac:dyDescent="0.3">
      <c r="A761">
        <v>7276</v>
      </c>
      <c r="B761" t="s">
        <v>9388</v>
      </c>
      <c r="C761">
        <v>2012</v>
      </c>
      <c r="D761" s="18">
        <v>41226</v>
      </c>
      <c r="E761" s="18">
        <v>41230</v>
      </c>
      <c r="F761" t="s">
        <v>50</v>
      </c>
      <c r="G761" t="s">
        <v>5151</v>
      </c>
      <c r="H761" t="s">
        <v>5152</v>
      </c>
      <c r="I761" t="s">
        <v>102</v>
      </c>
      <c r="J761" t="s">
        <v>27</v>
      </c>
      <c r="K761" t="s">
        <v>8031</v>
      </c>
      <c r="L761" t="s">
        <v>1762</v>
      </c>
      <c r="M761">
        <v>59601</v>
      </c>
      <c r="N761" t="s">
        <v>44</v>
      </c>
      <c r="O761" t="s">
        <v>2522</v>
      </c>
      <c r="P761" t="s">
        <v>32</v>
      </c>
      <c r="Q761" t="s">
        <v>65</v>
      </c>
      <c r="R761" t="s">
        <v>2523</v>
      </c>
      <c r="S761">
        <v>63.980000000000004</v>
      </c>
      <c r="T761">
        <v>7</v>
      </c>
      <c r="U761">
        <v>0</v>
      </c>
      <c r="V761">
        <v>21.7532</v>
      </c>
    </row>
    <row r="762" spans="1:22" x14ac:dyDescent="0.3">
      <c r="A762">
        <v>7271</v>
      </c>
      <c r="B762" t="s">
        <v>9386</v>
      </c>
      <c r="C762">
        <v>2013</v>
      </c>
      <c r="D762" s="18">
        <v>41534</v>
      </c>
      <c r="E762" s="18">
        <v>41540</v>
      </c>
      <c r="F762" t="s">
        <v>50</v>
      </c>
      <c r="G762" t="s">
        <v>3939</v>
      </c>
      <c r="H762" t="s">
        <v>3940</v>
      </c>
      <c r="I762" t="s">
        <v>41</v>
      </c>
      <c r="J762" t="s">
        <v>27</v>
      </c>
      <c r="K762" t="s">
        <v>630</v>
      </c>
      <c r="L762" t="s">
        <v>43</v>
      </c>
      <c r="M762">
        <v>95123</v>
      </c>
      <c r="N762" t="s">
        <v>44</v>
      </c>
      <c r="O762" t="s">
        <v>4648</v>
      </c>
      <c r="P762" t="s">
        <v>32</v>
      </c>
      <c r="Q762" t="s">
        <v>33</v>
      </c>
      <c r="R762" t="s">
        <v>4649</v>
      </c>
      <c r="S762">
        <v>273.666</v>
      </c>
      <c r="T762">
        <v>2</v>
      </c>
      <c r="U762">
        <v>0.15</v>
      </c>
      <c r="V762">
        <v>-12.878400000000013</v>
      </c>
    </row>
    <row r="763" spans="1:22" x14ac:dyDescent="0.3">
      <c r="A763">
        <v>7270</v>
      </c>
      <c r="B763" t="s">
        <v>9383</v>
      </c>
      <c r="C763">
        <v>2013</v>
      </c>
      <c r="D763" s="18">
        <v>41288</v>
      </c>
      <c r="E763" s="18">
        <v>41294</v>
      </c>
      <c r="F763" t="s">
        <v>50</v>
      </c>
      <c r="G763" t="s">
        <v>1408</v>
      </c>
      <c r="H763" t="s">
        <v>1409</v>
      </c>
      <c r="I763" t="s">
        <v>26</v>
      </c>
      <c r="J763" t="s">
        <v>27</v>
      </c>
      <c r="K763" t="s">
        <v>87</v>
      </c>
      <c r="L763" t="s">
        <v>88</v>
      </c>
      <c r="M763">
        <v>28027</v>
      </c>
      <c r="N763" t="s">
        <v>30</v>
      </c>
      <c r="O763" t="s">
        <v>9384</v>
      </c>
      <c r="P763" t="s">
        <v>32</v>
      </c>
      <c r="Q763" t="s">
        <v>65</v>
      </c>
      <c r="R763" t="s">
        <v>9385</v>
      </c>
      <c r="S763">
        <v>315.77600000000007</v>
      </c>
      <c r="T763">
        <v>8</v>
      </c>
      <c r="U763">
        <v>0.2</v>
      </c>
      <c r="V763">
        <v>31.577600000000018</v>
      </c>
    </row>
    <row r="764" spans="1:22" x14ac:dyDescent="0.3">
      <c r="A764">
        <v>7266</v>
      </c>
      <c r="B764" t="s">
        <v>9381</v>
      </c>
      <c r="C764">
        <v>2011</v>
      </c>
      <c r="D764" s="18">
        <v>40870</v>
      </c>
      <c r="E764" s="18">
        <v>40873</v>
      </c>
      <c r="F764" t="s">
        <v>23</v>
      </c>
      <c r="G764" t="s">
        <v>3856</v>
      </c>
      <c r="H764" t="s">
        <v>3857</v>
      </c>
      <c r="I764" t="s">
        <v>41</v>
      </c>
      <c r="J764" t="s">
        <v>27</v>
      </c>
      <c r="K764" t="s">
        <v>184</v>
      </c>
      <c r="L764" t="s">
        <v>104</v>
      </c>
      <c r="M764">
        <v>77095</v>
      </c>
      <c r="N764" t="s">
        <v>105</v>
      </c>
      <c r="O764" t="s">
        <v>3545</v>
      </c>
      <c r="P764" t="s">
        <v>32</v>
      </c>
      <c r="Q764" t="s">
        <v>36</v>
      </c>
      <c r="R764" t="s">
        <v>3546</v>
      </c>
      <c r="S764">
        <v>155.37199999999999</v>
      </c>
      <c r="T764">
        <v>2</v>
      </c>
      <c r="U764">
        <v>0.3</v>
      </c>
      <c r="V764">
        <v>-35.513599999999997</v>
      </c>
    </row>
    <row r="765" spans="1:22" x14ac:dyDescent="0.3">
      <c r="A765">
        <v>7255</v>
      </c>
      <c r="B765" t="s">
        <v>9377</v>
      </c>
      <c r="C765">
        <v>2013</v>
      </c>
      <c r="D765" s="18">
        <v>41425</v>
      </c>
      <c r="E765" s="18">
        <v>41430</v>
      </c>
      <c r="F765" t="s">
        <v>50</v>
      </c>
      <c r="G765" t="s">
        <v>6140</v>
      </c>
      <c r="H765" t="s">
        <v>6141</v>
      </c>
      <c r="I765" t="s">
        <v>102</v>
      </c>
      <c r="J765" t="s">
        <v>27</v>
      </c>
      <c r="K765" t="s">
        <v>7153</v>
      </c>
      <c r="L765" t="s">
        <v>114</v>
      </c>
      <c r="M765">
        <v>54880</v>
      </c>
      <c r="N765" t="s">
        <v>105</v>
      </c>
      <c r="O765" t="s">
        <v>4745</v>
      </c>
      <c r="P765" t="s">
        <v>32</v>
      </c>
      <c r="Q765" t="s">
        <v>65</v>
      </c>
      <c r="R765" t="s">
        <v>4746</v>
      </c>
      <c r="S765">
        <v>47.400000000000006</v>
      </c>
      <c r="T765">
        <v>5</v>
      </c>
      <c r="U765">
        <v>0</v>
      </c>
      <c r="V765">
        <v>21.33</v>
      </c>
    </row>
    <row r="766" spans="1:22" x14ac:dyDescent="0.3">
      <c r="A766">
        <v>7248</v>
      </c>
      <c r="B766" t="s">
        <v>9371</v>
      </c>
      <c r="C766">
        <v>2011</v>
      </c>
      <c r="D766" s="18">
        <v>40605</v>
      </c>
      <c r="E766" s="18">
        <v>40610</v>
      </c>
      <c r="F766" t="s">
        <v>50</v>
      </c>
      <c r="G766" t="s">
        <v>2725</v>
      </c>
      <c r="H766" t="s">
        <v>2726</v>
      </c>
      <c r="I766" t="s">
        <v>41</v>
      </c>
      <c r="J766" t="s">
        <v>27</v>
      </c>
      <c r="K766" t="s">
        <v>497</v>
      </c>
      <c r="L766" t="s">
        <v>498</v>
      </c>
      <c r="M766">
        <v>43229</v>
      </c>
      <c r="N766" t="s">
        <v>148</v>
      </c>
      <c r="O766" t="s">
        <v>1443</v>
      </c>
      <c r="P766" t="s">
        <v>32</v>
      </c>
      <c r="Q766" t="s">
        <v>33</v>
      </c>
      <c r="R766" t="s">
        <v>1444</v>
      </c>
      <c r="S766">
        <v>302.45</v>
      </c>
      <c r="T766">
        <v>5</v>
      </c>
      <c r="U766">
        <v>0.5</v>
      </c>
      <c r="V766">
        <v>-199.61700000000002</v>
      </c>
    </row>
    <row r="767" spans="1:22" x14ac:dyDescent="0.3">
      <c r="A767">
        <v>7244</v>
      </c>
      <c r="B767" t="s">
        <v>9368</v>
      </c>
      <c r="C767">
        <v>2014</v>
      </c>
      <c r="D767" s="18">
        <v>41869</v>
      </c>
      <c r="E767" s="18">
        <v>41874</v>
      </c>
      <c r="F767" t="s">
        <v>23</v>
      </c>
      <c r="G767" t="s">
        <v>5259</v>
      </c>
      <c r="H767" t="s">
        <v>5260</v>
      </c>
      <c r="I767" t="s">
        <v>26</v>
      </c>
      <c r="J767" t="s">
        <v>27</v>
      </c>
      <c r="K767" t="s">
        <v>146</v>
      </c>
      <c r="L767" t="s">
        <v>147</v>
      </c>
      <c r="M767">
        <v>19134</v>
      </c>
      <c r="N767" t="s">
        <v>148</v>
      </c>
      <c r="O767" t="s">
        <v>1872</v>
      </c>
      <c r="P767" t="s">
        <v>32</v>
      </c>
      <c r="Q767" t="s">
        <v>36</v>
      </c>
      <c r="R767" t="s">
        <v>1873</v>
      </c>
      <c r="S767">
        <v>4416.174</v>
      </c>
      <c r="T767">
        <v>9</v>
      </c>
      <c r="U767">
        <v>0.3</v>
      </c>
      <c r="V767">
        <v>-630.88200000000006</v>
      </c>
    </row>
    <row r="768" spans="1:22" x14ac:dyDescent="0.3">
      <c r="A768">
        <v>7243</v>
      </c>
      <c r="B768" t="s">
        <v>9367</v>
      </c>
      <c r="C768">
        <v>2014</v>
      </c>
      <c r="D768" s="18">
        <v>41753</v>
      </c>
      <c r="E768" s="18">
        <v>41755</v>
      </c>
      <c r="F768" t="s">
        <v>23</v>
      </c>
      <c r="G768" t="s">
        <v>2334</v>
      </c>
      <c r="H768" t="s">
        <v>2335</v>
      </c>
      <c r="I768" t="s">
        <v>26</v>
      </c>
      <c r="J768" t="s">
        <v>27</v>
      </c>
      <c r="K768" t="s">
        <v>602</v>
      </c>
      <c r="L768" t="s">
        <v>43</v>
      </c>
      <c r="M768">
        <v>91104</v>
      </c>
      <c r="N768" t="s">
        <v>44</v>
      </c>
      <c r="O768" t="s">
        <v>1714</v>
      </c>
      <c r="P768" t="s">
        <v>32</v>
      </c>
      <c r="Q768" t="s">
        <v>65</v>
      </c>
      <c r="R768" t="s">
        <v>8143</v>
      </c>
      <c r="S768">
        <v>24.14</v>
      </c>
      <c r="T768">
        <v>2</v>
      </c>
      <c r="U768">
        <v>0</v>
      </c>
      <c r="V768">
        <v>7.9662000000000006</v>
      </c>
    </row>
    <row r="769" spans="1:22" x14ac:dyDescent="0.3">
      <c r="A769">
        <v>7241</v>
      </c>
      <c r="B769" t="s">
        <v>9367</v>
      </c>
      <c r="C769">
        <v>2014</v>
      </c>
      <c r="D769" s="18">
        <v>41753</v>
      </c>
      <c r="E769" s="18">
        <v>41755</v>
      </c>
      <c r="F769" t="s">
        <v>23</v>
      </c>
      <c r="G769" t="s">
        <v>2334</v>
      </c>
      <c r="H769" t="s">
        <v>2335</v>
      </c>
      <c r="I769" t="s">
        <v>26</v>
      </c>
      <c r="J769" t="s">
        <v>27</v>
      </c>
      <c r="K769" t="s">
        <v>602</v>
      </c>
      <c r="L769" t="s">
        <v>43</v>
      </c>
      <c r="M769">
        <v>91104</v>
      </c>
      <c r="N769" t="s">
        <v>44</v>
      </c>
      <c r="O769" t="s">
        <v>6158</v>
      </c>
      <c r="P769" t="s">
        <v>32</v>
      </c>
      <c r="Q769" t="s">
        <v>65</v>
      </c>
      <c r="R769" t="s">
        <v>6159</v>
      </c>
      <c r="S769">
        <v>66.36</v>
      </c>
      <c r="T769">
        <v>7</v>
      </c>
      <c r="U769">
        <v>0</v>
      </c>
      <c r="V769">
        <v>26.544000000000004</v>
      </c>
    </row>
    <row r="770" spans="1:22" x14ac:dyDescent="0.3">
      <c r="A770">
        <v>769</v>
      </c>
      <c r="B770" t="s">
        <v>2430</v>
      </c>
      <c r="C770">
        <v>2011</v>
      </c>
      <c r="D770" s="18">
        <v>40677</v>
      </c>
      <c r="E770" s="18">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
      <c r="A771">
        <v>770</v>
      </c>
      <c r="B771" t="s">
        <v>2435</v>
      </c>
      <c r="C771">
        <v>2013</v>
      </c>
      <c r="D771" s="18">
        <v>41414</v>
      </c>
      <c r="E771" s="18">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3">
      <c r="A772">
        <v>7239</v>
      </c>
      <c r="B772" t="s">
        <v>9366</v>
      </c>
      <c r="C772">
        <v>2013</v>
      </c>
      <c r="D772" s="18">
        <v>41633</v>
      </c>
      <c r="E772" s="18">
        <v>41639</v>
      </c>
      <c r="F772" t="s">
        <v>50</v>
      </c>
      <c r="G772" t="s">
        <v>2122</v>
      </c>
      <c r="H772" t="s">
        <v>2123</v>
      </c>
      <c r="I772" t="s">
        <v>26</v>
      </c>
      <c r="J772" t="s">
        <v>27</v>
      </c>
      <c r="K772" t="s">
        <v>630</v>
      </c>
      <c r="L772" t="s">
        <v>43</v>
      </c>
      <c r="M772">
        <v>95123</v>
      </c>
      <c r="N772" t="s">
        <v>44</v>
      </c>
      <c r="O772" t="s">
        <v>6083</v>
      </c>
      <c r="P772" t="s">
        <v>32</v>
      </c>
      <c r="Q772" t="s">
        <v>65</v>
      </c>
      <c r="R772" t="s">
        <v>6084</v>
      </c>
      <c r="S772">
        <v>43.96</v>
      </c>
      <c r="T772">
        <v>7</v>
      </c>
      <c r="U772">
        <v>0</v>
      </c>
      <c r="V772">
        <v>18.463200000000004</v>
      </c>
    </row>
    <row r="773" spans="1:22" x14ac:dyDescent="0.3">
      <c r="A773">
        <v>7234</v>
      </c>
      <c r="B773" t="s">
        <v>9361</v>
      </c>
      <c r="C773">
        <v>2013</v>
      </c>
      <c r="D773" s="18">
        <v>41342</v>
      </c>
      <c r="E773" s="18">
        <v>41346</v>
      </c>
      <c r="F773" t="s">
        <v>50</v>
      </c>
      <c r="G773" t="s">
        <v>6173</v>
      </c>
      <c r="H773" t="s">
        <v>6174</v>
      </c>
      <c r="I773" t="s">
        <v>26</v>
      </c>
      <c r="J773" t="s">
        <v>27</v>
      </c>
      <c r="K773" t="s">
        <v>266</v>
      </c>
      <c r="L773" t="s">
        <v>267</v>
      </c>
      <c r="M773">
        <v>10011</v>
      </c>
      <c r="N773" t="s">
        <v>148</v>
      </c>
      <c r="O773" t="s">
        <v>1492</v>
      </c>
      <c r="P773" t="s">
        <v>32</v>
      </c>
      <c r="Q773" t="s">
        <v>65</v>
      </c>
      <c r="R773" t="s">
        <v>1493</v>
      </c>
      <c r="S773">
        <v>113.6</v>
      </c>
      <c r="T773">
        <v>8</v>
      </c>
      <c r="U773">
        <v>0</v>
      </c>
      <c r="V773">
        <v>44.304000000000002</v>
      </c>
    </row>
    <row r="774" spans="1:22" x14ac:dyDescent="0.3">
      <c r="A774">
        <v>7226</v>
      </c>
      <c r="B774" t="s">
        <v>9357</v>
      </c>
      <c r="C774">
        <v>2013</v>
      </c>
      <c r="D774" s="18">
        <v>41470</v>
      </c>
      <c r="E774" s="18">
        <v>41474</v>
      </c>
      <c r="F774" t="s">
        <v>50</v>
      </c>
      <c r="G774" t="s">
        <v>1558</v>
      </c>
      <c r="H774" t="s">
        <v>1559</v>
      </c>
      <c r="I774" t="s">
        <v>26</v>
      </c>
      <c r="J774" t="s">
        <v>27</v>
      </c>
      <c r="K774" t="s">
        <v>127</v>
      </c>
      <c r="L774" t="s">
        <v>43</v>
      </c>
      <c r="M774">
        <v>94122</v>
      </c>
      <c r="N774" t="s">
        <v>44</v>
      </c>
      <c r="O774" t="s">
        <v>1716</v>
      </c>
      <c r="P774" t="s">
        <v>32</v>
      </c>
      <c r="Q774" t="s">
        <v>65</v>
      </c>
      <c r="R774" t="s">
        <v>1717</v>
      </c>
      <c r="S774">
        <v>30.8</v>
      </c>
      <c r="T774">
        <v>4</v>
      </c>
      <c r="U774">
        <v>0</v>
      </c>
      <c r="V774">
        <v>10.163999999999998</v>
      </c>
    </row>
    <row r="775" spans="1:22" x14ac:dyDescent="0.3">
      <c r="A775">
        <v>7206</v>
      </c>
      <c r="B775" t="s">
        <v>9347</v>
      </c>
      <c r="C775">
        <v>2014</v>
      </c>
      <c r="D775" s="18">
        <v>41915</v>
      </c>
      <c r="E775" s="18">
        <v>41919</v>
      </c>
      <c r="F775" t="s">
        <v>50</v>
      </c>
      <c r="G775" t="s">
        <v>3694</v>
      </c>
      <c r="H775" t="s">
        <v>3695</v>
      </c>
      <c r="I775" t="s">
        <v>26</v>
      </c>
      <c r="J775" t="s">
        <v>27</v>
      </c>
      <c r="K775" t="s">
        <v>127</v>
      </c>
      <c r="L775" t="s">
        <v>43</v>
      </c>
      <c r="M775">
        <v>94109</v>
      </c>
      <c r="N775" t="s">
        <v>44</v>
      </c>
      <c r="O775" t="s">
        <v>2722</v>
      </c>
      <c r="P775" t="s">
        <v>32</v>
      </c>
      <c r="Q775" t="s">
        <v>65</v>
      </c>
      <c r="R775" t="s">
        <v>2723</v>
      </c>
      <c r="S775">
        <v>17.46</v>
      </c>
      <c r="T775">
        <v>2</v>
      </c>
      <c r="U775">
        <v>0</v>
      </c>
      <c r="V775">
        <v>5.936399999999999</v>
      </c>
    </row>
    <row r="776" spans="1:22" x14ac:dyDescent="0.3">
      <c r="A776">
        <v>7204</v>
      </c>
      <c r="B776" t="s">
        <v>9345</v>
      </c>
      <c r="C776">
        <v>2011</v>
      </c>
      <c r="D776" s="18">
        <v>40906</v>
      </c>
      <c r="E776" s="18">
        <v>40910</v>
      </c>
      <c r="F776" t="s">
        <v>50</v>
      </c>
      <c r="G776" t="s">
        <v>3763</v>
      </c>
      <c r="H776" t="s">
        <v>3764</v>
      </c>
      <c r="I776" t="s">
        <v>102</v>
      </c>
      <c r="J776" t="s">
        <v>27</v>
      </c>
      <c r="K776" t="s">
        <v>9306</v>
      </c>
      <c r="L776" t="s">
        <v>211</v>
      </c>
      <c r="M776">
        <v>60174</v>
      </c>
      <c r="N776" t="s">
        <v>105</v>
      </c>
      <c r="O776" t="s">
        <v>7600</v>
      </c>
      <c r="P776" t="s">
        <v>32</v>
      </c>
      <c r="Q776" t="s">
        <v>65</v>
      </c>
      <c r="R776" t="s">
        <v>7601</v>
      </c>
      <c r="S776">
        <v>8.7360000000000007</v>
      </c>
      <c r="T776">
        <v>3</v>
      </c>
      <c r="U776">
        <v>0.6</v>
      </c>
      <c r="V776">
        <v>-4.804800000000002</v>
      </c>
    </row>
    <row r="777" spans="1:22" x14ac:dyDescent="0.3">
      <c r="A777">
        <v>776</v>
      </c>
      <c r="B777" t="s">
        <v>2438</v>
      </c>
      <c r="C777">
        <v>2014</v>
      </c>
      <c r="D777" s="18">
        <v>41670</v>
      </c>
      <c r="E777" s="18">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3">
      <c r="A778">
        <v>7203</v>
      </c>
      <c r="B778" t="s">
        <v>9342</v>
      </c>
      <c r="C778">
        <v>2013</v>
      </c>
      <c r="D778" s="18">
        <v>41576</v>
      </c>
      <c r="E778" s="18">
        <v>41576</v>
      </c>
      <c r="F778" t="s">
        <v>1290</v>
      </c>
      <c r="G778" t="s">
        <v>1270</v>
      </c>
      <c r="H778" t="s">
        <v>1271</v>
      </c>
      <c r="I778" t="s">
        <v>41</v>
      </c>
      <c r="J778" t="s">
        <v>27</v>
      </c>
      <c r="K778" t="s">
        <v>389</v>
      </c>
      <c r="L778" t="s">
        <v>267</v>
      </c>
      <c r="M778">
        <v>14609</v>
      </c>
      <c r="N778" t="s">
        <v>148</v>
      </c>
      <c r="O778" t="s">
        <v>9343</v>
      </c>
      <c r="P778" t="s">
        <v>32</v>
      </c>
      <c r="Q778" t="s">
        <v>65</v>
      </c>
      <c r="R778" t="s">
        <v>9344</v>
      </c>
      <c r="S778">
        <v>756.80000000000007</v>
      </c>
      <c r="T778">
        <v>5</v>
      </c>
      <c r="U778">
        <v>0</v>
      </c>
      <c r="V778">
        <v>75.679999999999978</v>
      </c>
    </row>
    <row r="779" spans="1:22" x14ac:dyDescent="0.3">
      <c r="A779">
        <v>778</v>
      </c>
      <c r="B779" t="s">
        <v>2454</v>
      </c>
      <c r="C779">
        <v>2012</v>
      </c>
      <c r="D779" s="18">
        <v>41142</v>
      </c>
      <c r="E779" s="18">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7202</v>
      </c>
      <c r="B780" t="s">
        <v>9341</v>
      </c>
      <c r="C780">
        <v>2013</v>
      </c>
      <c r="D780" s="18">
        <v>41606</v>
      </c>
      <c r="E780" s="18">
        <v>41612</v>
      </c>
      <c r="F780" t="s">
        <v>50</v>
      </c>
      <c r="G780" t="s">
        <v>4372</v>
      </c>
      <c r="H780" t="s">
        <v>4373</v>
      </c>
      <c r="I780" t="s">
        <v>26</v>
      </c>
      <c r="J780" t="s">
        <v>27</v>
      </c>
      <c r="K780" t="s">
        <v>53</v>
      </c>
      <c r="L780" t="s">
        <v>54</v>
      </c>
      <c r="M780">
        <v>33311</v>
      </c>
      <c r="N780" t="s">
        <v>30</v>
      </c>
      <c r="O780" t="s">
        <v>3822</v>
      </c>
      <c r="P780" t="s">
        <v>32</v>
      </c>
      <c r="Q780" t="s">
        <v>56</v>
      </c>
      <c r="R780" t="s">
        <v>3274</v>
      </c>
      <c r="S780">
        <v>331.02300000000008</v>
      </c>
      <c r="T780">
        <v>7</v>
      </c>
      <c r="U780">
        <v>0.45</v>
      </c>
      <c r="V780">
        <v>-114.35339999999997</v>
      </c>
    </row>
    <row r="781" spans="1:22" x14ac:dyDescent="0.3">
      <c r="A781">
        <v>7196</v>
      </c>
      <c r="B781" t="s">
        <v>9338</v>
      </c>
      <c r="C781">
        <v>2013</v>
      </c>
      <c r="D781" s="18">
        <v>41592</v>
      </c>
      <c r="E781" s="18">
        <v>41596</v>
      </c>
      <c r="F781" t="s">
        <v>50</v>
      </c>
      <c r="G781" t="s">
        <v>1527</v>
      </c>
      <c r="H781" t="s">
        <v>1528</v>
      </c>
      <c r="I781" t="s">
        <v>102</v>
      </c>
      <c r="J781" t="s">
        <v>27</v>
      </c>
      <c r="K781" t="s">
        <v>95</v>
      </c>
      <c r="L781" t="s">
        <v>96</v>
      </c>
      <c r="M781">
        <v>98103</v>
      </c>
      <c r="N781" t="s">
        <v>44</v>
      </c>
      <c r="O781" t="s">
        <v>170</v>
      </c>
      <c r="P781" t="s">
        <v>32</v>
      </c>
      <c r="Q781" t="s">
        <v>65</v>
      </c>
      <c r="R781" t="s">
        <v>5417</v>
      </c>
      <c r="S781">
        <v>19.54</v>
      </c>
      <c r="T781">
        <v>2</v>
      </c>
      <c r="U781">
        <v>0</v>
      </c>
      <c r="V781">
        <v>7.2297999999999991</v>
      </c>
    </row>
    <row r="782" spans="1:22" x14ac:dyDescent="0.3">
      <c r="A782">
        <v>7191</v>
      </c>
      <c r="B782" t="s">
        <v>9335</v>
      </c>
      <c r="C782">
        <v>2013</v>
      </c>
      <c r="D782" s="18">
        <v>41591</v>
      </c>
      <c r="E782" s="18">
        <v>41594</v>
      </c>
      <c r="F782" t="s">
        <v>188</v>
      </c>
      <c r="G782" t="s">
        <v>930</v>
      </c>
      <c r="H782" t="s">
        <v>931</v>
      </c>
      <c r="I782" t="s">
        <v>102</v>
      </c>
      <c r="J782" t="s">
        <v>27</v>
      </c>
      <c r="K782" t="s">
        <v>947</v>
      </c>
      <c r="L782" t="s">
        <v>43</v>
      </c>
      <c r="M782">
        <v>92024</v>
      </c>
      <c r="N782" t="s">
        <v>44</v>
      </c>
      <c r="O782" t="s">
        <v>7497</v>
      </c>
      <c r="P782" t="s">
        <v>32</v>
      </c>
      <c r="Q782" t="s">
        <v>56</v>
      </c>
      <c r="R782" t="s">
        <v>7498</v>
      </c>
      <c r="S782">
        <v>674.35200000000009</v>
      </c>
      <c r="T782">
        <v>3</v>
      </c>
      <c r="U782">
        <v>0.2</v>
      </c>
      <c r="V782">
        <v>-8.4294000000000153</v>
      </c>
    </row>
    <row r="783" spans="1:22" x14ac:dyDescent="0.3">
      <c r="A783">
        <v>7188</v>
      </c>
      <c r="B783" t="s">
        <v>9334</v>
      </c>
      <c r="C783">
        <v>2014</v>
      </c>
      <c r="D783" s="18">
        <v>41869</v>
      </c>
      <c r="E783" s="18">
        <v>41876</v>
      </c>
      <c r="F783" t="s">
        <v>50</v>
      </c>
      <c r="G783" t="s">
        <v>4443</v>
      </c>
      <c r="H783" t="s">
        <v>4444</v>
      </c>
      <c r="I783" t="s">
        <v>102</v>
      </c>
      <c r="J783" t="s">
        <v>27</v>
      </c>
      <c r="K783" t="s">
        <v>184</v>
      </c>
      <c r="L783" t="s">
        <v>104</v>
      </c>
      <c r="M783">
        <v>77095</v>
      </c>
      <c r="N783" t="s">
        <v>105</v>
      </c>
      <c r="O783" t="s">
        <v>6261</v>
      </c>
      <c r="P783" t="s">
        <v>32</v>
      </c>
      <c r="Q783" t="s">
        <v>65</v>
      </c>
      <c r="R783" t="s">
        <v>6262</v>
      </c>
      <c r="S783">
        <v>16.784000000000002</v>
      </c>
      <c r="T783">
        <v>2</v>
      </c>
      <c r="U783">
        <v>0.6</v>
      </c>
      <c r="V783">
        <v>-22.238800000000001</v>
      </c>
    </row>
    <row r="784" spans="1:22" x14ac:dyDescent="0.3">
      <c r="A784">
        <v>7187</v>
      </c>
      <c r="B784" t="s">
        <v>9334</v>
      </c>
      <c r="C784">
        <v>2014</v>
      </c>
      <c r="D784" s="18">
        <v>41869</v>
      </c>
      <c r="E784" s="18">
        <v>41876</v>
      </c>
      <c r="F784" t="s">
        <v>50</v>
      </c>
      <c r="G784" t="s">
        <v>4443</v>
      </c>
      <c r="H784" t="s">
        <v>4444</v>
      </c>
      <c r="I784" t="s">
        <v>102</v>
      </c>
      <c r="J784" t="s">
        <v>27</v>
      </c>
      <c r="K784" t="s">
        <v>184</v>
      </c>
      <c r="L784" t="s">
        <v>104</v>
      </c>
      <c r="M784">
        <v>77095</v>
      </c>
      <c r="N784" t="s">
        <v>105</v>
      </c>
      <c r="O784" t="s">
        <v>5750</v>
      </c>
      <c r="P784" t="s">
        <v>32</v>
      </c>
      <c r="Q784" t="s">
        <v>36</v>
      </c>
      <c r="R784" t="s">
        <v>5751</v>
      </c>
      <c r="S784">
        <v>74.591999999999999</v>
      </c>
      <c r="T784">
        <v>4</v>
      </c>
      <c r="U784">
        <v>0.3</v>
      </c>
      <c r="V784">
        <v>-2.1312000000000033</v>
      </c>
    </row>
    <row r="785" spans="1:22" x14ac:dyDescent="0.3">
      <c r="A785">
        <v>784</v>
      </c>
      <c r="B785" t="s">
        <v>2459</v>
      </c>
      <c r="C785">
        <v>2012</v>
      </c>
      <c r="D785" s="18">
        <v>41185</v>
      </c>
      <c r="E785" s="18">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7184</v>
      </c>
      <c r="B786" t="s">
        <v>9333</v>
      </c>
      <c r="C786">
        <v>2014</v>
      </c>
      <c r="D786" s="18">
        <v>41751</v>
      </c>
      <c r="E786" s="18">
        <v>41753</v>
      </c>
      <c r="F786" t="s">
        <v>188</v>
      </c>
      <c r="G786" t="s">
        <v>465</v>
      </c>
      <c r="H786" t="s">
        <v>466</v>
      </c>
      <c r="I786" t="s">
        <v>26</v>
      </c>
      <c r="J786" t="s">
        <v>27</v>
      </c>
      <c r="K786" t="s">
        <v>4492</v>
      </c>
      <c r="L786" t="s">
        <v>2735</v>
      </c>
      <c r="M786">
        <v>21215</v>
      </c>
      <c r="N786" t="s">
        <v>148</v>
      </c>
      <c r="O786" t="s">
        <v>203</v>
      </c>
      <c r="P786" t="s">
        <v>32</v>
      </c>
      <c r="Q786" t="s">
        <v>36</v>
      </c>
      <c r="R786" t="s">
        <v>204</v>
      </c>
      <c r="S786">
        <v>908.82</v>
      </c>
      <c r="T786">
        <v>9</v>
      </c>
      <c r="U786">
        <v>0</v>
      </c>
      <c r="V786">
        <v>227.20500000000004</v>
      </c>
    </row>
    <row r="787" spans="1:22" x14ac:dyDescent="0.3">
      <c r="A787">
        <v>7171</v>
      </c>
      <c r="B787" t="s">
        <v>9325</v>
      </c>
      <c r="C787">
        <v>2014</v>
      </c>
      <c r="D787" s="18">
        <v>41921</v>
      </c>
      <c r="E787" s="18">
        <v>41927</v>
      </c>
      <c r="F787" t="s">
        <v>50</v>
      </c>
      <c r="G787" t="s">
        <v>2520</v>
      </c>
      <c r="H787" t="s">
        <v>2521</v>
      </c>
      <c r="I787" t="s">
        <v>26</v>
      </c>
      <c r="J787" t="s">
        <v>27</v>
      </c>
      <c r="K787" t="s">
        <v>266</v>
      </c>
      <c r="L787" t="s">
        <v>267</v>
      </c>
      <c r="M787">
        <v>10009</v>
      </c>
      <c r="N787" t="s">
        <v>148</v>
      </c>
      <c r="O787" t="s">
        <v>1548</v>
      </c>
      <c r="P787" t="s">
        <v>32</v>
      </c>
      <c r="Q787" t="s">
        <v>36</v>
      </c>
      <c r="R787" t="s">
        <v>1549</v>
      </c>
      <c r="S787">
        <v>145.76400000000001</v>
      </c>
      <c r="T787">
        <v>2</v>
      </c>
      <c r="U787">
        <v>0.1</v>
      </c>
      <c r="V787">
        <v>3.2392000000000074</v>
      </c>
    </row>
    <row r="788" spans="1:22" x14ac:dyDescent="0.3">
      <c r="A788">
        <v>7170</v>
      </c>
      <c r="B788" t="s">
        <v>9324</v>
      </c>
      <c r="C788">
        <v>2011</v>
      </c>
      <c r="D788" s="18">
        <v>40746</v>
      </c>
      <c r="E788" s="18">
        <v>40748</v>
      </c>
      <c r="F788" t="s">
        <v>23</v>
      </c>
      <c r="G788" t="s">
        <v>2235</v>
      </c>
      <c r="H788" t="s">
        <v>2236</v>
      </c>
      <c r="I788" t="s">
        <v>26</v>
      </c>
      <c r="J788" t="s">
        <v>27</v>
      </c>
      <c r="K788" t="s">
        <v>127</v>
      </c>
      <c r="L788" t="s">
        <v>43</v>
      </c>
      <c r="M788">
        <v>94122</v>
      </c>
      <c r="N788" t="s">
        <v>44</v>
      </c>
      <c r="O788" t="s">
        <v>4677</v>
      </c>
      <c r="P788" t="s">
        <v>32</v>
      </c>
      <c r="Q788" t="s">
        <v>56</v>
      </c>
      <c r="R788" t="s">
        <v>4678</v>
      </c>
      <c r="S788">
        <v>170.35200000000003</v>
      </c>
      <c r="T788">
        <v>3</v>
      </c>
      <c r="U788">
        <v>0.2</v>
      </c>
      <c r="V788">
        <v>19.164599999999979</v>
      </c>
    </row>
    <row r="789" spans="1:22" x14ac:dyDescent="0.3">
      <c r="A789">
        <v>788</v>
      </c>
      <c r="B789" t="s">
        <v>2473</v>
      </c>
      <c r="C789">
        <v>2012</v>
      </c>
      <c r="D789" s="18">
        <v>41255</v>
      </c>
      <c r="E789" s="18">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
      <c r="A790">
        <v>7168</v>
      </c>
      <c r="B790" t="s">
        <v>9324</v>
      </c>
      <c r="C790">
        <v>2011</v>
      </c>
      <c r="D790" s="18">
        <v>40746</v>
      </c>
      <c r="E790" s="18">
        <v>40748</v>
      </c>
      <c r="F790" t="s">
        <v>23</v>
      </c>
      <c r="G790" t="s">
        <v>2235</v>
      </c>
      <c r="H790" t="s">
        <v>2236</v>
      </c>
      <c r="I790" t="s">
        <v>26</v>
      </c>
      <c r="J790" t="s">
        <v>27</v>
      </c>
      <c r="K790" t="s">
        <v>127</v>
      </c>
      <c r="L790" t="s">
        <v>43</v>
      </c>
      <c r="M790">
        <v>94122</v>
      </c>
      <c r="N790" t="s">
        <v>44</v>
      </c>
      <c r="O790" t="s">
        <v>4730</v>
      </c>
      <c r="P790" t="s">
        <v>32</v>
      </c>
      <c r="Q790" t="s">
        <v>36</v>
      </c>
      <c r="R790" t="s">
        <v>4731</v>
      </c>
      <c r="S790">
        <v>717.72</v>
      </c>
      <c r="T790">
        <v>3</v>
      </c>
      <c r="U790">
        <v>0.2</v>
      </c>
      <c r="V790">
        <v>71.77200000000002</v>
      </c>
    </row>
    <row r="791" spans="1:22" x14ac:dyDescent="0.3">
      <c r="A791">
        <v>7155</v>
      </c>
      <c r="B791" t="s">
        <v>9315</v>
      </c>
      <c r="C791">
        <v>2012</v>
      </c>
      <c r="D791" s="18">
        <v>41268</v>
      </c>
      <c r="E791" s="18">
        <v>41270</v>
      </c>
      <c r="F791" t="s">
        <v>23</v>
      </c>
      <c r="G791" t="s">
        <v>242</v>
      </c>
      <c r="H791" t="s">
        <v>243</v>
      </c>
      <c r="I791" t="s">
        <v>26</v>
      </c>
      <c r="J791" t="s">
        <v>27</v>
      </c>
      <c r="K791" t="s">
        <v>497</v>
      </c>
      <c r="L791" t="s">
        <v>1272</v>
      </c>
      <c r="M791">
        <v>31907</v>
      </c>
      <c r="N791" t="s">
        <v>30</v>
      </c>
      <c r="O791" t="s">
        <v>8503</v>
      </c>
      <c r="P791" t="s">
        <v>32</v>
      </c>
      <c r="Q791" t="s">
        <v>65</v>
      </c>
      <c r="R791" t="s">
        <v>8504</v>
      </c>
      <c r="S791">
        <v>275.88</v>
      </c>
      <c r="T791">
        <v>6</v>
      </c>
      <c r="U791">
        <v>0</v>
      </c>
      <c r="V791">
        <v>46.899599999999964</v>
      </c>
    </row>
    <row r="792" spans="1:22" x14ac:dyDescent="0.3">
      <c r="A792">
        <v>7152</v>
      </c>
      <c r="B792" t="s">
        <v>9312</v>
      </c>
      <c r="C792">
        <v>2014</v>
      </c>
      <c r="D792" s="18">
        <v>41996</v>
      </c>
      <c r="E792" s="18">
        <v>41999</v>
      </c>
      <c r="F792" t="s">
        <v>23</v>
      </c>
      <c r="G792" t="s">
        <v>7439</v>
      </c>
      <c r="H792" t="s">
        <v>7440</v>
      </c>
      <c r="I792" t="s">
        <v>26</v>
      </c>
      <c r="J792" t="s">
        <v>27</v>
      </c>
      <c r="K792" t="s">
        <v>1823</v>
      </c>
      <c r="L792" t="s">
        <v>310</v>
      </c>
      <c r="M792">
        <v>85204</v>
      </c>
      <c r="N792" t="s">
        <v>44</v>
      </c>
      <c r="O792" t="s">
        <v>3772</v>
      </c>
      <c r="P792" t="s">
        <v>32</v>
      </c>
      <c r="Q792" t="s">
        <v>56</v>
      </c>
      <c r="R792" t="s">
        <v>3773</v>
      </c>
      <c r="S792">
        <v>182.55</v>
      </c>
      <c r="T792">
        <v>2</v>
      </c>
      <c r="U792">
        <v>0.5</v>
      </c>
      <c r="V792">
        <v>-135.08699999999999</v>
      </c>
    </row>
    <row r="793" spans="1:22" x14ac:dyDescent="0.3">
      <c r="A793">
        <v>792</v>
      </c>
      <c r="B793" t="s">
        <v>2478</v>
      </c>
      <c r="C793">
        <v>2012</v>
      </c>
      <c r="D793" s="18">
        <v>41086</v>
      </c>
      <c r="E793" s="18">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7151</v>
      </c>
      <c r="B794" t="s">
        <v>9311</v>
      </c>
      <c r="C794">
        <v>2014</v>
      </c>
      <c r="D794" s="18">
        <v>41996</v>
      </c>
      <c r="E794" s="18">
        <v>42000</v>
      </c>
      <c r="F794" t="s">
        <v>50</v>
      </c>
      <c r="G794" t="s">
        <v>6212</v>
      </c>
      <c r="H794" t="s">
        <v>6213</v>
      </c>
      <c r="I794" t="s">
        <v>102</v>
      </c>
      <c r="J794" t="s">
        <v>27</v>
      </c>
      <c r="K794" t="s">
        <v>7881</v>
      </c>
      <c r="L794" t="s">
        <v>358</v>
      </c>
      <c r="M794">
        <v>35401</v>
      </c>
      <c r="N794" t="s">
        <v>30</v>
      </c>
      <c r="O794" t="s">
        <v>1839</v>
      </c>
      <c r="P794" t="s">
        <v>32</v>
      </c>
      <c r="Q794" t="s">
        <v>36</v>
      </c>
      <c r="R794" t="s">
        <v>1840</v>
      </c>
      <c r="S794">
        <v>141.96</v>
      </c>
      <c r="T794">
        <v>2</v>
      </c>
      <c r="U794">
        <v>0</v>
      </c>
      <c r="V794">
        <v>35.490000000000009</v>
      </c>
    </row>
    <row r="795" spans="1:22" x14ac:dyDescent="0.3">
      <c r="A795">
        <v>7146</v>
      </c>
      <c r="B795" t="s">
        <v>9308</v>
      </c>
      <c r="C795">
        <v>2014</v>
      </c>
      <c r="D795" s="18">
        <v>41710</v>
      </c>
      <c r="E795" s="18">
        <v>41715</v>
      </c>
      <c r="F795" t="s">
        <v>50</v>
      </c>
      <c r="G795" t="s">
        <v>8228</v>
      </c>
      <c r="H795" t="s">
        <v>8229</v>
      </c>
      <c r="I795" t="s">
        <v>102</v>
      </c>
      <c r="J795" t="s">
        <v>27</v>
      </c>
      <c r="K795" t="s">
        <v>146</v>
      </c>
      <c r="L795" t="s">
        <v>147</v>
      </c>
      <c r="M795">
        <v>19140</v>
      </c>
      <c r="N795" t="s">
        <v>148</v>
      </c>
      <c r="O795" t="s">
        <v>3273</v>
      </c>
      <c r="P795" t="s">
        <v>32</v>
      </c>
      <c r="Q795" t="s">
        <v>56</v>
      </c>
      <c r="R795" t="s">
        <v>3274</v>
      </c>
      <c r="S795">
        <v>154.76400000000001</v>
      </c>
      <c r="T795">
        <v>3</v>
      </c>
      <c r="U795">
        <v>0.4</v>
      </c>
      <c r="V795">
        <v>-46.429200000000023</v>
      </c>
    </row>
    <row r="796" spans="1:22" x14ac:dyDescent="0.3">
      <c r="A796">
        <v>7143</v>
      </c>
      <c r="B796" t="s">
        <v>9307</v>
      </c>
      <c r="C796">
        <v>2011</v>
      </c>
      <c r="D796" s="18">
        <v>40871</v>
      </c>
      <c r="E796" s="18">
        <v>40876</v>
      </c>
      <c r="F796" t="s">
        <v>50</v>
      </c>
      <c r="G796" t="s">
        <v>100</v>
      </c>
      <c r="H796" t="s">
        <v>101</v>
      </c>
      <c r="I796" t="s">
        <v>102</v>
      </c>
      <c r="J796" t="s">
        <v>27</v>
      </c>
      <c r="K796" t="s">
        <v>2978</v>
      </c>
      <c r="L796" t="s">
        <v>319</v>
      </c>
      <c r="M796">
        <v>23464</v>
      </c>
      <c r="N796" t="s">
        <v>30</v>
      </c>
      <c r="O796" t="s">
        <v>5693</v>
      </c>
      <c r="P796" t="s">
        <v>32</v>
      </c>
      <c r="Q796" t="s">
        <v>65</v>
      </c>
      <c r="R796" t="s">
        <v>5694</v>
      </c>
      <c r="S796">
        <v>111.15</v>
      </c>
      <c r="T796">
        <v>5</v>
      </c>
      <c r="U796">
        <v>0</v>
      </c>
      <c r="V796">
        <v>48.906000000000006</v>
      </c>
    </row>
    <row r="797" spans="1:22" x14ac:dyDescent="0.3">
      <c r="A797">
        <v>7142</v>
      </c>
      <c r="B797" t="s">
        <v>9305</v>
      </c>
      <c r="C797">
        <v>2014</v>
      </c>
      <c r="D797" s="18">
        <v>41890</v>
      </c>
      <c r="E797" s="18">
        <v>41890</v>
      </c>
      <c r="F797" t="s">
        <v>1290</v>
      </c>
      <c r="G797" t="s">
        <v>1945</v>
      </c>
      <c r="H797" t="s">
        <v>1946</v>
      </c>
      <c r="I797" t="s">
        <v>26</v>
      </c>
      <c r="J797" t="s">
        <v>27</v>
      </c>
      <c r="K797" t="s">
        <v>9306</v>
      </c>
      <c r="L797" t="s">
        <v>596</v>
      </c>
      <c r="M797">
        <v>63301</v>
      </c>
      <c r="N797" t="s">
        <v>105</v>
      </c>
      <c r="O797" t="s">
        <v>5041</v>
      </c>
      <c r="P797" t="s">
        <v>32</v>
      </c>
      <c r="Q797" t="s">
        <v>65</v>
      </c>
      <c r="R797" t="s">
        <v>5042</v>
      </c>
      <c r="S797">
        <v>135.29999999999998</v>
      </c>
      <c r="T797">
        <v>5</v>
      </c>
      <c r="U797">
        <v>0</v>
      </c>
      <c r="V797">
        <v>37.883999999999993</v>
      </c>
    </row>
    <row r="798" spans="1:22" x14ac:dyDescent="0.3">
      <c r="A798">
        <v>7140</v>
      </c>
      <c r="B798" t="s">
        <v>9304</v>
      </c>
      <c r="C798">
        <v>2012</v>
      </c>
      <c r="D798" s="18">
        <v>41233</v>
      </c>
      <c r="E798" s="18">
        <v>41240</v>
      </c>
      <c r="F798" t="s">
        <v>50</v>
      </c>
      <c r="G798" t="s">
        <v>2370</v>
      </c>
      <c r="H798" t="s">
        <v>2371</v>
      </c>
      <c r="I798" t="s">
        <v>26</v>
      </c>
      <c r="J798" t="s">
        <v>27</v>
      </c>
      <c r="K798" t="s">
        <v>1419</v>
      </c>
      <c r="L798" t="s">
        <v>54</v>
      </c>
      <c r="M798">
        <v>33180</v>
      </c>
      <c r="N798" t="s">
        <v>30</v>
      </c>
      <c r="O798" t="s">
        <v>1669</v>
      </c>
      <c r="P798" t="s">
        <v>32</v>
      </c>
      <c r="Q798" t="s">
        <v>33</v>
      </c>
      <c r="R798" t="s">
        <v>1670</v>
      </c>
      <c r="S798">
        <v>290.35200000000003</v>
      </c>
      <c r="T798">
        <v>3</v>
      </c>
      <c r="U798">
        <v>0.2</v>
      </c>
      <c r="V798">
        <v>-36.294000000000011</v>
      </c>
    </row>
    <row r="799" spans="1:22" x14ac:dyDescent="0.3">
      <c r="A799">
        <v>7136</v>
      </c>
      <c r="B799" t="s">
        <v>9303</v>
      </c>
      <c r="C799">
        <v>2014</v>
      </c>
      <c r="D799" s="18">
        <v>41970</v>
      </c>
      <c r="E799" s="18">
        <v>41975</v>
      </c>
      <c r="F799" t="s">
        <v>50</v>
      </c>
      <c r="G799" t="s">
        <v>4176</v>
      </c>
      <c r="H799" t="s">
        <v>4177</v>
      </c>
      <c r="I799" t="s">
        <v>102</v>
      </c>
      <c r="J799" t="s">
        <v>27</v>
      </c>
      <c r="K799" t="s">
        <v>1464</v>
      </c>
      <c r="L799" t="s">
        <v>254</v>
      </c>
      <c r="M799">
        <v>47374</v>
      </c>
      <c r="N799" t="s">
        <v>105</v>
      </c>
      <c r="O799" t="s">
        <v>686</v>
      </c>
      <c r="P799" t="s">
        <v>32</v>
      </c>
      <c r="Q799" t="s">
        <v>36</v>
      </c>
      <c r="R799" t="s">
        <v>687</v>
      </c>
      <c r="S799">
        <v>828.59999999999991</v>
      </c>
      <c r="T799">
        <v>3</v>
      </c>
      <c r="U799">
        <v>0</v>
      </c>
      <c r="V799">
        <v>240.29399999999995</v>
      </c>
    </row>
    <row r="800" spans="1:22" x14ac:dyDescent="0.3">
      <c r="A800">
        <v>7134</v>
      </c>
      <c r="B800" t="s">
        <v>9303</v>
      </c>
      <c r="C800">
        <v>2014</v>
      </c>
      <c r="D800" s="18">
        <v>41970</v>
      </c>
      <c r="E800" s="18">
        <v>41975</v>
      </c>
      <c r="F800" t="s">
        <v>50</v>
      </c>
      <c r="G800" t="s">
        <v>4176</v>
      </c>
      <c r="H800" t="s">
        <v>4177</v>
      </c>
      <c r="I800" t="s">
        <v>102</v>
      </c>
      <c r="J800" t="s">
        <v>27</v>
      </c>
      <c r="K800" t="s">
        <v>1464</v>
      </c>
      <c r="L800" t="s">
        <v>254</v>
      </c>
      <c r="M800">
        <v>47374</v>
      </c>
      <c r="N800" t="s">
        <v>105</v>
      </c>
      <c r="O800" t="s">
        <v>3928</v>
      </c>
      <c r="P800" t="s">
        <v>32</v>
      </c>
      <c r="Q800" t="s">
        <v>65</v>
      </c>
      <c r="R800" t="s">
        <v>3929</v>
      </c>
      <c r="S800">
        <v>27.46</v>
      </c>
      <c r="T800">
        <v>2</v>
      </c>
      <c r="U800">
        <v>0</v>
      </c>
      <c r="V800">
        <v>9.8856000000000002</v>
      </c>
    </row>
    <row r="801" spans="1:22" x14ac:dyDescent="0.3">
      <c r="A801">
        <v>800</v>
      </c>
      <c r="B801" t="s">
        <v>2502</v>
      </c>
      <c r="C801">
        <v>2012</v>
      </c>
      <c r="D801" s="18">
        <v>41240</v>
      </c>
      <c r="E801" s="18">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801</v>
      </c>
      <c r="B802" t="s">
        <v>2506</v>
      </c>
      <c r="C802">
        <v>2014</v>
      </c>
      <c r="D802" s="18">
        <v>41691</v>
      </c>
      <c r="E802" s="18">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
      <c r="A803">
        <v>7132</v>
      </c>
      <c r="B803" t="s">
        <v>9303</v>
      </c>
      <c r="C803">
        <v>2014</v>
      </c>
      <c r="D803" s="18">
        <v>41970</v>
      </c>
      <c r="E803" s="18">
        <v>41975</v>
      </c>
      <c r="F803" t="s">
        <v>50</v>
      </c>
      <c r="G803" t="s">
        <v>4176</v>
      </c>
      <c r="H803" t="s">
        <v>4177</v>
      </c>
      <c r="I803" t="s">
        <v>102</v>
      </c>
      <c r="J803" t="s">
        <v>27</v>
      </c>
      <c r="K803" t="s">
        <v>1464</v>
      </c>
      <c r="L803" t="s">
        <v>254</v>
      </c>
      <c r="M803">
        <v>47374</v>
      </c>
      <c r="N803" t="s">
        <v>105</v>
      </c>
      <c r="O803" t="s">
        <v>3822</v>
      </c>
      <c r="P803" t="s">
        <v>32</v>
      </c>
      <c r="Q803" t="s">
        <v>56</v>
      </c>
      <c r="R803" t="s">
        <v>3274</v>
      </c>
      <c r="S803">
        <v>257.94</v>
      </c>
      <c r="T803">
        <v>3</v>
      </c>
      <c r="U803">
        <v>0</v>
      </c>
      <c r="V803">
        <v>67.064400000000006</v>
      </c>
    </row>
    <row r="804" spans="1:22" x14ac:dyDescent="0.3">
      <c r="A804">
        <v>7129</v>
      </c>
      <c r="B804" t="s">
        <v>9301</v>
      </c>
      <c r="C804">
        <v>2013</v>
      </c>
      <c r="D804" s="18">
        <v>41593</v>
      </c>
      <c r="E804" s="18">
        <v>41599</v>
      </c>
      <c r="F804" t="s">
        <v>50</v>
      </c>
      <c r="G804" t="s">
        <v>5224</v>
      </c>
      <c r="H804" t="s">
        <v>5225</v>
      </c>
      <c r="I804" t="s">
        <v>26</v>
      </c>
      <c r="J804" t="s">
        <v>27</v>
      </c>
      <c r="K804" t="s">
        <v>606</v>
      </c>
      <c r="L804" t="s">
        <v>245</v>
      </c>
      <c r="M804">
        <v>19711</v>
      </c>
      <c r="N804" t="s">
        <v>148</v>
      </c>
      <c r="O804" t="s">
        <v>6191</v>
      </c>
      <c r="P804" t="s">
        <v>32</v>
      </c>
      <c r="Q804" t="s">
        <v>65</v>
      </c>
      <c r="R804" t="s">
        <v>6192</v>
      </c>
      <c r="S804">
        <v>19.920000000000002</v>
      </c>
      <c r="T804">
        <v>4</v>
      </c>
      <c r="U804">
        <v>0</v>
      </c>
      <c r="V804">
        <v>6.573599999999999</v>
      </c>
    </row>
    <row r="805" spans="1:22" x14ac:dyDescent="0.3">
      <c r="A805">
        <v>7124</v>
      </c>
      <c r="B805" t="s">
        <v>9299</v>
      </c>
      <c r="C805">
        <v>2012</v>
      </c>
      <c r="D805" s="18">
        <v>41130</v>
      </c>
      <c r="E805" s="18">
        <v>41137</v>
      </c>
      <c r="F805" t="s">
        <v>50</v>
      </c>
      <c r="G805" t="s">
        <v>7780</v>
      </c>
      <c r="H805" t="s">
        <v>7781</v>
      </c>
      <c r="I805" t="s">
        <v>41</v>
      </c>
      <c r="J805" t="s">
        <v>27</v>
      </c>
      <c r="K805" t="s">
        <v>266</v>
      </c>
      <c r="L805" t="s">
        <v>267</v>
      </c>
      <c r="M805">
        <v>10035</v>
      </c>
      <c r="N805" t="s">
        <v>148</v>
      </c>
      <c r="O805" t="s">
        <v>6591</v>
      </c>
      <c r="P805" t="s">
        <v>32</v>
      </c>
      <c r="Q805" t="s">
        <v>65</v>
      </c>
      <c r="R805" t="s">
        <v>6592</v>
      </c>
      <c r="S805">
        <v>10.02</v>
      </c>
      <c r="T805">
        <v>3</v>
      </c>
      <c r="U805">
        <v>0</v>
      </c>
      <c r="V805">
        <v>4.4088000000000012</v>
      </c>
    </row>
    <row r="806" spans="1:22" x14ac:dyDescent="0.3">
      <c r="A806">
        <v>805</v>
      </c>
      <c r="B806" t="s">
        <v>2519</v>
      </c>
      <c r="C806">
        <v>2014</v>
      </c>
      <c r="D806" s="18">
        <v>41752</v>
      </c>
      <c r="E806" s="18">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
      <c r="A807">
        <v>7123</v>
      </c>
      <c r="B807" t="s">
        <v>9298</v>
      </c>
      <c r="C807">
        <v>2014</v>
      </c>
      <c r="D807" s="18">
        <v>41975</v>
      </c>
      <c r="E807" s="18">
        <v>41982</v>
      </c>
      <c r="F807" t="s">
        <v>50</v>
      </c>
      <c r="G807" t="s">
        <v>51</v>
      </c>
      <c r="H807" t="s">
        <v>52</v>
      </c>
      <c r="I807" t="s">
        <v>26</v>
      </c>
      <c r="J807" t="s">
        <v>27</v>
      </c>
      <c r="K807" t="s">
        <v>95</v>
      </c>
      <c r="L807" t="s">
        <v>96</v>
      </c>
      <c r="M807">
        <v>98105</v>
      </c>
      <c r="N807" t="s">
        <v>44</v>
      </c>
      <c r="O807" t="s">
        <v>6577</v>
      </c>
      <c r="P807" t="s">
        <v>32</v>
      </c>
      <c r="Q807" t="s">
        <v>33</v>
      </c>
      <c r="R807" t="s">
        <v>6578</v>
      </c>
      <c r="S807">
        <v>141.96</v>
      </c>
      <c r="T807">
        <v>2</v>
      </c>
      <c r="U807">
        <v>0</v>
      </c>
      <c r="V807">
        <v>41.168399999999991</v>
      </c>
    </row>
    <row r="808" spans="1:22" x14ac:dyDescent="0.3">
      <c r="A808">
        <v>7115</v>
      </c>
      <c r="B808" t="s">
        <v>9293</v>
      </c>
      <c r="C808">
        <v>2013</v>
      </c>
      <c r="D808" s="18">
        <v>41400</v>
      </c>
      <c r="E808" s="18">
        <v>41401</v>
      </c>
      <c r="F808" t="s">
        <v>188</v>
      </c>
      <c r="G808" t="s">
        <v>2908</v>
      </c>
      <c r="H808" t="s">
        <v>2909</v>
      </c>
      <c r="I808" t="s">
        <v>41</v>
      </c>
      <c r="J808" t="s">
        <v>27</v>
      </c>
      <c r="K808" t="s">
        <v>28</v>
      </c>
      <c r="L808" t="s">
        <v>1392</v>
      </c>
      <c r="M808">
        <v>89015</v>
      </c>
      <c r="N808" t="s">
        <v>44</v>
      </c>
      <c r="O808" t="s">
        <v>7497</v>
      </c>
      <c r="P808" t="s">
        <v>32</v>
      </c>
      <c r="Q808" t="s">
        <v>56</v>
      </c>
      <c r="R808" t="s">
        <v>7498</v>
      </c>
      <c r="S808">
        <v>1685.88</v>
      </c>
      <c r="T808">
        <v>6</v>
      </c>
      <c r="U808">
        <v>0</v>
      </c>
      <c r="V808">
        <v>320.31720000000001</v>
      </c>
    </row>
    <row r="809" spans="1:22" x14ac:dyDescent="0.3">
      <c r="A809">
        <v>808</v>
      </c>
      <c r="B809" t="s">
        <v>2529</v>
      </c>
      <c r="C809">
        <v>2012</v>
      </c>
      <c r="D809" s="18">
        <v>40942</v>
      </c>
      <c r="E809" s="18">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7106</v>
      </c>
      <c r="B810" t="s">
        <v>9291</v>
      </c>
      <c r="C810">
        <v>2014</v>
      </c>
      <c r="D810" s="18">
        <v>41810</v>
      </c>
      <c r="E810" s="18">
        <v>41812</v>
      </c>
      <c r="F810" t="s">
        <v>23</v>
      </c>
      <c r="G810" t="s">
        <v>4616</v>
      </c>
      <c r="H810" t="s">
        <v>4617</v>
      </c>
      <c r="I810" t="s">
        <v>41</v>
      </c>
      <c r="J810" t="s">
        <v>27</v>
      </c>
      <c r="K810" t="s">
        <v>606</v>
      </c>
      <c r="L810" t="s">
        <v>498</v>
      </c>
      <c r="M810">
        <v>43055</v>
      </c>
      <c r="N810" t="s">
        <v>148</v>
      </c>
      <c r="O810" t="s">
        <v>5654</v>
      </c>
      <c r="P810" t="s">
        <v>32</v>
      </c>
      <c r="Q810" t="s">
        <v>65</v>
      </c>
      <c r="R810" t="s">
        <v>5655</v>
      </c>
      <c r="S810">
        <v>38.784000000000006</v>
      </c>
      <c r="T810">
        <v>3</v>
      </c>
      <c r="U810">
        <v>0.2</v>
      </c>
      <c r="V810">
        <v>7.2719999999999949</v>
      </c>
    </row>
    <row r="811" spans="1:22" x14ac:dyDescent="0.3">
      <c r="A811">
        <v>7105</v>
      </c>
      <c r="B811" t="s">
        <v>9291</v>
      </c>
      <c r="C811">
        <v>2014</v>
      </c>
      <c r="D811" s="18">
        <v>41810</v>
      </c>
      <c r="E811" s="18">
        <v>41812</v>
      </c>
      <c r="F811" t="s">
        <v>23</v>
      </c>
      <c r="G811" t="s">
        <v>4616</v>
      </c>
      <c r="H811" t="s">
        <v>4617</v>
      </c>
      <c r="I811" t="s">
        <v>41</v>
      </c>
      <c r="J811" t="s">
        <v>27</v>
      </c>
      <c r="K811" t="s">
        <v>606</v>
      </c>
      <c r="L811" t="s">
        <v>498</v>
      </c>
      <c r="M811">
        <v>43055</v>
      </c>
      <c r="N811" t="s">
        <v>148</v>
      </c>
      <c r="O811" t="s">
        <v>1280</v>
      </c>
      <c r="P811" t="s">
        <v>32</v>
      </c>
      <c r="Q811" t="s">
        <v>36</v>
      </c>
      <c r="R811" t="s">
        <v>1281</v>
      </c>
      <c r="S811">
        <v>760.11599999999987</v>
      </c>
      <c r="T811">
        <v>6</v>
      </c>
      <c r="U811">
        <v>0.3</v>
      </c>
      <c r="V811">
        <v>-43.435200000000009</v>
      </c>
    </row>
    <row r="812" spans="1:22" x14ac:dyDescent="0.3">
      <c r="A812">
        <v>811</v>
      </c>
      <c r="B812" t="s">
        <v>2533</v>
      </c>
      <c r="C812">
        <v>2011</v>
      </c>
      <c r="D812" s="18">
        <v>40829</v>
      </c>
      <c r="E812" s="18">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7081</v>
      </c>
      <c r="B813" t="s">
        <v>9276</v>
      </c>
      <c r="C813">
        <v>2013</v>
      </c>
      <c r="D813" s="18">
        <v>41520</v>
      </c>
      <c r="E813" s="18">
        <v>41524</v>
      </c>
      <c r="F813" t="s">
        <v>50</v>
      </c>
      <c r="G813" t="s">
        <v>4798</v>
      </c>
      <c r="H813" t="s">
        <v>4799</v>
      </c>
      <c r="I813" t="s">
        <v>26</v>
      </c>
      <c r="J813" t="s">
        <v>27</v>
      </c>
      <c r="K813" t="s">
        <v>467</v>
      </c>
      <c r="L813" t="s">
        <v>88</v>
      </c>
      <c r="M813">
        <v>28205</v>
      </c>
      <c r="N813" t="s">
        <v>30</v>
      </c>
      <c r="O813" t="s">
        <v>510</v>
      </c>
      <c r="P813" t="s">
        <v>32</v>
      </c>
      <c r="Q813" t="s">
        <v>56</v>
      </c>
      <c r="R813" t="s">
        <v>511</v>
      </c>
      <c r="S813">
        <v>472.51800000000003</v>
      </c>
      <c r="T813">
        <v>3</v>
      </c>
      <c r="U813">
        <v>0.4</v>
      </c>
      <c r="V813">
        <v>-149.63070000000005</v>
      </c>
    </row>
    <row r="814" spans="1:22" x14ac:dyDescent="0.3">
      <c r="A814">
        <v>7058</v>
      </c>
      <c r="B814" t="s">
        <v>9262</v>
      </c>
      <c r="C814">
        <v>2013</v>
      </c>
      <c r="D814" s="18">
        <v>41620</v>
      </c>
      <c r="E814" s="18">
        <v>41620</v>
      </c>
      <c r="F814" t="s">
        <v>1290</v>
      </c>
      <c r="G814" t="s">
        <v>5054</v>
      </c>
      <c r="H814" t="s">
        <v>5055</v>
      </c>
      <c r="I814" t="s">
        <v>26</v>
      </c>
      <c r="J814" t="s">
        <v>27</v>
      </c>
      <c r="K814" t="s">
        <v>1883</v>
      </c>
      <c r="L814" t="s">
        <v>43</v>
      </c>
      <c r="M814">
        <v>92804</v>
      </c>
      <c r="N814" t="s">
        <v>44</v>
      </c>
      <c r="O814" t="s">
        <v>3489</v>
      </c>
      <c r="P814" t="s">
        <v>32</v>
      </c>
      <c r="Q814" t="s">
        <v>56</v>
      </c>
      <c r="R814" t="s">
        <v>3490</v>
      </c>
      <c r="S814">
        <v>892.13600000000008</v>
      </c>
      <c r="T814">
        <v>7</v>
      </c>
      <c r="U814">
        <v>0.2</v>
      </c>
      <c r="V814">
        <v>111.51699999999991</v>
      </c>
    </row>
    <row r="815" spans="1:22" x14ac:dyDescent="0.3">
      <c r="A815">
        <v>814</v>
      </c>
      <c r="B815" t="s">
        <v>2539</v>
      </c>
      <c r="C815">
        <v>2014</v>
      </c>
      <c r="D815" s="18">
        <v>41774</v>
      </c>
      <c r="E815" s="18">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
      <c r="A816">
        <v>7055</v>
      </c>
      <c r="B816" t="s">
        <v>9262</v>
      </c>
      <c r="C816">
        <v>2013</v>
      </c>
      <c r="D816" s="18">
        <v>41620</v>
      </c>
      <c r="E816" s="18">
        <v>41620</v>
      </c>
      <c r="F816" t="s">
        <v>1290</v>
      </c>
      <c r="G816" t="s">
        <v>5054</v>
      </c>
      <c r="H816" t="s">
        <v>5055</v>
      </c>
      <c r="I816" t="s">
        <v>26</v>
      </c>
      <c r="J816" t="s">
        <v>27</v>
      </c>
      <c r="K816" t="s">
        <v>1883</v>
      </c>
      <c r="L816" t="s">
        <v>43</v>
      </c>
      <c r="M816">
        <v>92804</v>
      </c>
      <c r="N816" t="s">
        <v>44</v>
      </c>
      <c r="O816" t="s">
        <v>4839</v>
      </c>
      <c r="P816" t="s">
        <v>32</v>
      </c>
      <c r="Q816" t="s">
        <v>36</v>
      </c>
      <c r="R816" t="s">
        <v>4840</v>
      </c>
      <c r="S816">
        <v>363.92</v>
      </c>
      <c r="T816">
        <v>5</v>
      </c>
      <c r="U816">
        <v>0.2</v>
      </c>
      <c r="V816">
        <v>-31.843000000000018</v>
      </c>
    </row>
    <row r="817" spans="1:22" x14ac:dyDescent="0.3">
      <c r="A817">
        <v>7047</v>
      </c>
      <c r="B817" t="s">
        <v>9259</v>
      </c>
      <c r="C817">
        <v>2011</v>
      </c>
      <c r="D817" s="18">
        <v>40641</v>
      </c>
      <c r="E817" s="18">
        <v>40645</v>
      </c>
      <c r="F817" t="s">
        <v>50</v>
      </c>
      <c r="G817" t="s">
        <v>1162</v>
      </c>
      <c r="H817" t="s">
        <v>1163</v>
      </c>
      <c r="I817" t="s">
        <v>102</v>
      </c>
      <c r="J817" t="s">
        <v>27</v>
      </c>
      <c r="K817" t="s">
        <v>87</v>
      </c>
      <c r="L817" t="s">
        <v>43</v>
      </c>
      <c r="M817">
        <v>94521</v>
      </c>
      <c r="N817" t="s">
        <v>44</v>
      </c>
      <c r="O817" t="s">
        <v>883</v>
      </c>
      <c r="P817" t="s">
        <v>32</v>
      </c>
      <c r="Q817" t="s">
        <v>56</v>
      </c>
      <c r="R817" t="s">
        <v>884</v>
      </c>
      <c r="S817">
        <v>99.591999999999999</v>
      </c>
      <c r="T817">
        <v>1</v>
      </c>
      <c r="U817">
        <v>0.2</v>
      </c>
      <c r="V817">
        <v>2.4897999999999989</v>
      </c>
    </row>
    <row r="818" spans="1:22" x14ac:dyDescent="0.3">
      <c r="A818">
        <v>7044</v>
      </c>
      <c r="B818" t="s">
        <v>9257</v>
      </c>
      <c r="C818">
        <v>2014</v>
      </c>
      <c r="D818" s="18">
        <v>41839</v>
      </c>
      <c r="E818" s="18">
        <v>41844</v>
      </c>
      <c r="F818" t="s">
        <v>50</v>
      </c>
      <c r="G818" t="s">
        <v>2304</v>
      </c>
      <c r="H818" t="s">
        <v>2305</v>
      </c>
      <c r="I818" t="s">
        <v>26</v>
      </c>
      <c r="J818" t="s">
        <v>27</v>
      </c>
      <c r="K818" t="s">
        <v>146</v>
      </c>
      <c r="L818" t="s">
        <v>147</v>
      </c>
      <c r="M818">
        <v>19134</v>
      </c>
      <c r="N818" t="s">
        <v>148</v>
      </c>
      <c r="O818" t="s">
        <v>1839</v>
      </c>
      <c r="P818" t="s">
        <v>32</v>
      </c>
      <c r="Q818" t="s">
        <v>36</v>
      </c>
      <c r="R818" t="s">
        <v>1840</v>
      </c>
      <c r="S818">
        <v>198.744</v>
      </c>
      <c r="T818">
        <v>4</v>
      </c>
      <c r="U818">
        <v>0.3</v>
      </c>
      <c r="V818">
        <v>-14.195999999999984</v>
      </c>
    </row>
    <row r="819" spans="1:22" x14ac:dyDescent="0.3">
      <c r="A819">
        <v>7042</v>
      </c>
      <c r="B819" t="s">
        <v>9256</v>
      </c>
      <c r="C819">
        <v>2014</v>
      </c>
      <c r="D819" s="18">
        <v>41991</v>
      </c>
      <c r="E819" s="18">
        <v>41997</v>
      </c>
      <c r="F819" t="s">
        <v>50</v>
      </c>
      <c r="G819" t="s">
        <v>2072</v>
      </c>
      <c r="H819" t="s">
        <v>2073</v>
      </c>
      <c r="I819" t="s">
        <v>26</v>
      </c>
      <c r="J819" t="s">
        <v>27</v>
      </c>
      <c r="K819" t="s">
        <v>266</v>
      </c>
      <c r="L819" t="s">
        <v>267</v>
      </c>
      <c r="M819">
        <v>10009</v>
      </c>
      <c r="N819" t="s">
        <v>148</v>
      </c>
      <c r="O819" t="s">
        <v>5271</v>
      </c>
      <c r="P819" t="s">
        <v>32</v>
      </c>
      <c r="Q819" t="s">
        <v>65</v>
      </c>
      <c r="R819" t="s">
        <v>5272</v>
      </c>
      <c r="S819">
        <v>124.36</v>
      </c>
      <c r="T819">
        <v>2</v>
      </c>
      <c r="U819">
        <v>0</v>
      </c>
      <c r="V819">
        <v>27.359200000000001</v>
      </c>
    </row>
    <row r="820" spans="1:22" x14ac:dyDescent="0.3">
      <c r="A820">
        <v>7036</v>
      </c>
      <c r="B820" t="s">
        <v>9251</v>
      </c>
      <c r="C820">
        <v>2014</v>
      </c>
      <c r="D820" s="18">
        <v>41953</v>
      </c>
      <c r="E820" s="18">
        <v>41957</v>
      </c>
      <c r="F820" t="s">
        <v>50</v>
      </c>
      <c r="G820" t="s">
        <v>4507</v>
      </c>
      <c r="H820" t="s">
        <v>4508</v>
      </c>
      <c r="I820" t="s">
        <v>41</v>
      </c>
      <c r="J820" t="s">
        <v>27</v>
      </c>
      <c r="K820" t="s">
        <v>947</v>
      </c>
      <c r="L820" t="s">
        <v>43</v>
      </c>
      <c r="M820">
        <v>92105</v>
      </c>
      <c r="N820" t="s">
        <v>44</v>
      </c>
      <c r="O820" t="s">
        <v>2476</v>
      </c>
      <c r="P820" t="s">
        <v>32</v>
      </c>
      <c r="Q820" t="s">
        <v>36</v>
      </c>
      <c r="R820" t="s">
        <v>2477</v>
      </c>
      <c r="S820">
        <v>523.39200000000005</v>
      </c>
      <c r="T820">
        <v>3</v>
      </c>
      <c r="U820">
        <v>0.2</v>
      </c>
      <c r="V820">
        <v>52.339199999999977</v>
      </c>
    </row>
    <row r="821" spans="1:22" x14ac:dyDescent="0.3">
      <c r="A821">
        <v>820</v>
      </c>
      <c r="B821" t="s">
        <v>2552</v>
      </c>
      <c r="C821">
        <v>2011</v>
      </c>
      <c r="D821" s="18">
        <v>40722</v>
      </c>
      <c r="E821" s="18">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7033</v>
      </c>
      <c r="B822" t="s">
        <v>9250</v>
      </c>
      <c r="C822">
        <v>2013</v>
      </c>
      <c r="D822" s="18">
        <v>41590</v>
      </c>
      <c r="E822" s="18">
        <v>41595</v>
      </c>
      <c r="F822" t="s">
        <v>50</v>
      </c>
      <c r="G822" t="s">
        <v>4136</v>
      </c>
      <c r="H822" t="s">
        <v>4137</v>
      </c>
      <c r="I822" t="s">
        <v>41</v>
      </c>
      <c r="J822" t="s">
        <v>27</v>
      </c>
      <c r="K822" t="s">
        <v>266</v>
      </c>
      <c r="L822" t="s">
        <v>267</v>
      </c>
      <c r="M822">
        <v>10011</v>
      </c>
      <c r="N822" t="s">
        <v>148</v>
      </c>
      <c r="O822" t="s">
        <v>4839</v>
      </c>
      <c r="P822" t="s">
        <v>32</v>
      </c>
      <c r="Q822" t="s">
        <v>36</v>
      </c>
      <c r="R822" t="s">
        <v>4840</v>
      </c>
      <c r="S822">
        <v>245.64600000000002</v>
      </c>
      <c r="T822">
        <v>3</v>
      </c>
      <c r="U822">
        <v>0.1</v>
      </c>
      <c r="V822">
        <v>8.1881999999999877</v>
      </c>
    </row>
    <row r="823" spans="1:22" x14ac:dyDescent="0.3">
      <c r="A823">
        <v>7022</v>
      </c>
      <c r="B823" t="s">
        <v>9244</v>
      </c>
      <c r="C823">
        <v>2011</v>
      </c>
      <c r="D823" s="18">
        <v>40778</v>
      </c>
      <c r="E823" s="18">
        <v>40782</v>
      </c>
      <c r="F823" t="s">
        <v>50</v>
      </c>
      <c r="G823" t="s">
        <v>2287</v>
      </c>
      <c r="H823" t="s">
        <v>2288</v>
      </c>
      <c r="I823" t="s">
        <v>26</v>
      </c>
      <c r="J823" t="s">
        <v>27</v>
      </c>
      <c r="K823" t="s">
        <v>807</v>
      </c>
      <c r="L823" t="s">
        <v>457</v>
      </c>
      <c r="M823">
        <v>80219</v>
      </c>
      <c r="N823" t="s">
        <v>44</v>
      </c>
      <c r="O823" t="s">
        <v>1020</v>
      </c>
      <c r="P823" t="s">
        <v>32</v>
      </c>
      <c r="Q823" t="s">
        <v>65</v>
      </c>
      <c r="R823" t="s">
        <v>1021</v>
      </c>
      <c r="S823">
        <v>4.2240000000000002</v>
      </c>
      <c r="T823">
        <v>3</v>
      </c>
      <c r="U823">
        <v>0.2</v>
      </c>
      <c r="V823">
        <v>1.2672000000000003</v>
      </c>
    </row>
    <row r="824" spans="1:22" x14ac:dyDescent="0.3">
      <c r="A824">
        <v>7014</v>
      </c>
      <c r="B824" t="s">
        <v>9241</v>
      </c>
      <c r="C824">
        <v>2014</v>
      </c>
      <c r="D824" s="18">
        <v>41983</v>
      </c>
      <c r="E824" s="18">
        <v>41985</v>
      </c>
      <c r="F824" t="s">
        <v>23</v>
      </c>
      <c r="G824" t="s">
        <v>5603</v>
      </c>
      <c r="H824" t="s">
        <v>5604</v>
      </c>
      <c r="I824" t="s">
        <v>102</v>
      </c>
      <c r="J824" t="s">
        <v>27</v>
      </c>
      <c r="K824" t="s">
        <v>2640</v>
      </c>
      <c r="L824" t="s">
        <v>43</v>
      </c>
      <c r="M824">
        <v>93905</v>
      </c>
      <c r="N824" t="s">
        <v>44</v>
      </c>
      <c r="O824" t="s">
        <v>2609</v>
      </c>
      <c r="P824" t="s">
        <v>32</v>
      </c>
      <c r="Q824" t="s">
        <v>33</v>
      </c>
      <c r="R824" t="s">
        <v>2610</v>
      </c>
      <c r="S824">
        <v>148.25700000000001</v>
      </c>
      <c r="T824">
        <v>3</v>
      </c>
      <c r="U824">
        <v>0.15</v>
      </c>
      <c r="V824">
        <v>15.697800000000004</v>
      </c>
    </row>
    <row r="825" spans="1:22" x14ac:dyDescent="0.3">
      <c r="A825">
        <v>7010</v>
      </c>
      <c r="B825" t="s">
        <v>9239</v>
      </c>
      <c r="C825">
        <v>2012</v>
      </c>
      <c r="D825" s="18">
        <v>41142</v>
      </c>
      <c r="E825" s="18">
        <v>41146</v>
      </c>
      <c r="F825" t="s">
        <v>50</v>
      </c>
      <c r="G825" t="s">
        <v>3953</v>
      </c>
      <c r="H825" t="s">
        <v>3954</v>
      </c>
      <c r="I825" t="s">
        <v>41</v>
      </c>
      <c r="J825" t="s">
        <v>27</v>
      </c>
      <c r="K825" t="s">
        <v>318</v>
      </c>
      <c r="L825" t="s">
        <v>498</v>
      </c>
      <c r="M825">
        <v>45503</v>
      </c>
      <c r="N825" t="s">
        <v>148</v>
      </c>
      <c r="O825" t="s">
        <v>6546</v>
      </c>
      <c r="P825" t="s">
        <v>32</v>
      </c>
      <c r="Q825" t="s">
        <v>65</v>
      </c>
      <c r="R825" t="s">
        <v>6547</v>
      </c>
      <c r="S825">
        <v>25.983999999999998</v>
      </c>
      <c r="T825">
        <v>1</v>
      </c>
      <c r="U825">
        <v>0.2</v>
      </c>
      <c r="V825">
        <v>-3.8976000000000015</v>
      </c>
    </row>
    <row r="826" spans="1:22" x14ac:dyDescent="0.3">
      <c r="A826">
        <v>7009</v>
      </c>
      <c r="B826" t="s">
        <v>9239</v>
      </c>
      <c r="C826">
        <v>2012</v>
      </c>
      <c r="D826" s="18">
        <v>41142</v>
      </c>
      <c r="E826" s="18">
        <v>41146</v>
      </c>
      <c r="F826" t="s">
        <v>50</v>
      </c>
      <c r="G826" t="s">
        <v>3953</v>
      </c>
      <c r="H826" t="s">
        <v>3954</v>
      </c>
      <c r="I826" t="s">
        <v>41</v>
      </c>
      <c r="J826" t="s">
        <v>27</v>
      </c>
      <c r="K826" t="s">
        <v>318</v>
      </c>
      <c r="L826" t="s">
        <v>498</v>
      </c>
      <c r="M826">
        <v>45503</v>
      </c>
      <c r="N826" t="s">
        <v>148</v>
      </c>
      <c r="O826" t="s">
        <v>1793</v>
      </c>
      <c r="P826" t="s">
        <v>32</v>
      </c>
      <c r="Q826" t="s">
        <v>36</v>
      </c>
      <c r="R826" t="s">
        <v>1794</v>
      </c>
      <c r="S826">
        <v>598.45799999999997</v>
      </c>
      <c r="T826">
        <v>3</v>
      </c>
      <c r="U826">
        <v>0.3</v>
      </c>
      <c r="V826">
        <v>-42.746999999999957</v>
      </c>
    </row>
    <row r="827" spans="1:22" x14ac:dyDescent="0.3">
      <c r="A827">
        <v>7007</v>
      </c>
      <c r="B827" t="s">
        <v>9238</v>
      </c>
      <c r="C827">
        <v>2011</v>
      </c>
      <c r="D827" s="18">
        <v>40892</v>
      </c>
      <c r="E827" s="18">
        <v>40898</v>
      </c>
      <c r="F827" t="s">
        <v>50</v>
      </c>
      <c r="G827" t="s">
        <v>1157</v>
      </c>
      <c r="H827" t="s">
        <v>1158</v>
      </c>
      <c r="I827" t="s">
        <v>41</v>
      </c>
      <c r="J827" t="s">
        <v>27</v>
      </c>
      <c r="K827" t="s">
        <v>303</v>
      </c>
      <c r="L827" t="s">
        <v>211</v>
      </c>
      <c r="M827">
        <v>60623</v>
      </c>
      <c r="N827" t="s">
        <v>105</v>
      </c>
      <c r="O827" t="s">
        <v>6056</v>
      </c>
      <c r="P827" t="s">
        <v>32</v>
      </c>
      <c r="Q827" t="s">
        <v>65</v>
      </c>
      <c r="R827" t="s">
        <v>6057</v>
      </c>
      <c r="S827">
        <v>8.5440000000000005</v>
      </c>
      <c r="T827">
        <v>2</v>
      </c>
      <c r="U827">
        <v>0.6</v>
      </c>
      <c r="V827">
        <v>-7.4759999999999991</v>
      </c>
    </row>
    <row r="828" spans="1:22" x14ac:dyDescent="0.3">
      <c r="A828">
        <v>7006</v>
      </c>
      <c r="B828" t="s">
        <v>9237</v>
      </c>
      <c r="C828">
        <v>2012</v>
      </c>
      <c r="D828" s="18">
        <v>41214</v>
      </c>
      <c r="E828" s="18">
        <v>41218</v>
      </c>
      <c r="F828" t="s">
        <v>50</v>
      </c>
      <c r="G828" t="s">
        <v>1913</v>
      </c>
      <c r="H828" t="s">
        <v>1914</v>
      </c>
      <c r="I828" t="s">
        <v>26</v>
      </c>
      <c r="J828" t="s">
        <v>27</v>
      </c>
      <c r="K828" t="s">
        <v>266</v>
      </c>
      <c r="L828" t="s">
        <v>267</v>
      </c>
      <c r="M828">
        <v>10009</v>
      </c>
      <c r="N828" t="s">
        <v>148</v>
      </c>
      <c r="O828" t="s">
        <v>8382</v>
      </c>
      <c r="P828" t="s">
        <v>32</v>
      </c>
      <c r="Q828" t="s">
        <v>36</v>
      </c>
      <c r="R828" t="s">
        <v>8383</v>
      </c>
      <c r="S828">
        <v>205.16400000000002</v>
      </c>
      <c r="T828">
        <v>2</v>
      </c>
      <c r="U828">
        <v>0.1</v>
      </c>
      <c r="V828">
        <v>13.677600000000002</v>
      </c>
    </row>
    <row r="829" spans="1:22" x14ac:dyDescent="0.3">
      <c r="A829">
        <v>7003</v>
      </c>
      <c r="B829" t="s">
        <v>9235</v>
      </c>
      <c r="C829">
        <v>2011</v>
      </c>
      <c r="D829" s="18">
        <v>40774</v>
      </c>
      <c r="E829" s="18">
        <v>40776</v>
      </c>
      <c r="F829" t="s">
        <v>23</v>
      </c>
      <c r="G829" t="s">
        <v>6454</v>
      </c>
      <c r="H829" t="s">
        <v>6455</v>
      </c>
      <c r="I829" t="s">
        <v>41</v>
      </c>
      <c r="J829" t="s">
        <v>27</v>
      </c>
      <c r="K829" t="s">
        <v>42</v>
      </c>
      <c r="L829" t="s">
        <v>43</v>
      </c>
      <c r="M829">
        <v>90045</v>
      </c>
      <c r="N829" t="s">
        <v>44</v>
      </c>
      <c r="O829" t="s">
        <v>1858</v>
      </c>
      <c r="P829" t="s">
        <v>32</v>
      </c>
      <c r="Q829" t="s">
        <v>65</v>
      </c>
      <c r="R829" t="s">
        <v>1859</v>
      </c>
      <c r="S829">
        <v>289.24</v>
      </c>
      <c r="T829">
        <v>7</v>
      </c>
      <c r="U829">
        <v>0</v>
      </c>
      <c r="V829">
        <v>26.031600000000012</v>
      </c>
    </row>
    <row r="830" spans="1:22" x14ac:dyDescent="0.3">
      <c r="A830">
        <v>7002</v>
      </c>
      <c r="B830" t="s">
        <v>9233</v>
      </c>
      <c r="C830">
        <v>2012</v>
      </c>
      <c r="D830" s="18">
        <v>40998</v>
      </c>
      <c r="E830" s="18">
        <v>41002</v>
      </c>
      <c r="F830" t="s">
        <v>50</v>
      </c>
      <c r="G830" t="s">
        <v>5993</v>
      </c>
      <c r="H830" t="s">
        <v>5994</v>
      </c>
      <c r="I830" t="s">
        <v>102</v>
      </c>
      <c r="J830" t="s">
        <v>27</v>
      </c>
      <c r="K830" t="s">
        <v>9234</v>
      </c>
      <c r="L830" t="s">
        <v>211</v>
      </c>
      <c r="M830">
        <v>61761</v>
      </c>
      <c r="N830" t="s">
        <v>105</v>
      </c>
      <c r="O830" t="s">
        <v>6956</v>
      </c>
      <c r="P830" t="s">
        <v>32</v>
      </c>
      <c r="Q830" t="s">
        <v>36</v>
      </c>
      <c r="R830" t="s">
        <v>6957</v>
      </c>
      <c r="S830">
        <v>366.74399999999997</v>
      </c>
      <c r="T830">
        <v>4</v>
      </c>
      <c r="U830">
        <v>0.3</v>
      </c>
      <c r="V830">
        <v>-110.02320000000003</v>
      </c>
    </row>
    <row r="831" spans="1:22" x14ac:dyDescent="0.3">
      <c r="A831">
        <v>830</v>
      </c>
      <c r="B831" t="s">
        <v>2578</v>
      </c>
      <c r="C831">
        <v>2014</v>
      </c>
      <c r="D831" s="18">
        <v>41807</v>
      </c>
      <c r="E831" s="18">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
      <c r="A832">
        <v>6993</v>
      </c>
      <c r="B832" t="s">
        <v>9228</v>
      </c>
      <c r="C832">
        <v>2012</v>
      </c>
      <c r="D832" s="18">
        <v>41221</v>
      </c>
      <c r="E832" s="18">
        <v>41226</v>
      </c>
      <c r="F832" t="s">
        <v>23</v>
      </c>
      <c r="G832" t="s">
        <v>5127</v>
      </c>
      <c r="H832" t="s">
        <v>5128</v>
      </c>
      <c r="I832" t="s">
        <v>26</v>
      </c>
      <c r="J832" t="s">
        <v>27</v>
      </c>
      <c r="K832" t="s">
        <v>7556</v>
      </c>
      <c r="L832" t="s">
        <v>319</v>
      </c>
      <c r="M832">
        <v>23666</v>
      </c>
      <c r="N832" t="s">
        <v>30</v>
      </c>
      <c r="O832" t="s">
        <v>5271</v>
      </c>
      <c r="P832" t="s">
        <v>32</v>
      </c>
      <c r="Q832" t="s">
        <v>65</v>
      </c>
      <c r="R832" t="s">
        <v>5272</v>
      </c>
      <c r="S832">
        <v>186.54</v>
      </c>
      <c r="T832">
        <v>3</v>
      </c>
      <c r="U832">
        <v>0</v>
      </c>
      <c r="V832">
        <v>41.038800000000002</v>
      </c>
    </row>
    <row r="833" spans="1:22" x14ac:dyDescent="0.3">
      <c r="A833">
        <v>6977</v>
      </c>
      <c r="B833" t="s">
        <v>9217</v>
      </c>
      <c r="C833">
        <v>2012</v>
      </c>
      <c r="D833" s="18">
        <v>41088</v>
      </c>
      <c r="E833" s="18">
        <v>41092</v>
      </c>
      <c r="F833" t="s">
        <v>50</v>
      </c>
      <c r="G833" t="s">
        <v>3197</v>
      </c>
      <c r="H833" t="s">
        <v>3198</v>
      </c>
      <c r="I833" t="s">
        <v>41</v>
      </c>
      <c r="J833" t="s">
        <v>27</v>
      </c>
      <c r="K833" t="s">
        <v>309</v>
      </c>
      <c r="L833" t="s">
        <v>310</v>
      </c>
      <c r="M833">
        <v>85234</v>
      </c>
      <c r="N833" t="s">
        <v>44</v>
      </c>
      <c r="O833" t="s">
        <v>2433</v>
      </c>
      <c r="P833" t="s">
        <v>32</v>
      </c>
      <c r="Q833" t="s">
        <v>65</v>
      </c>
      <c r="R833" t="s">
        <v>2434</v>
      </c>
      <c r="S833">
        <v>621.7600000000001</v>
      </c>
      <c r="T833">
        <v>4</v>
      </c>
      <c r="U833">
        <v>0.2</v>
      </c>
      <c r="V833">
        <v>46.631999999999977</v>
      </c>
    </row>
    <row r="834" spans="1:22" x14ac:dyDescent="0.3">
      <c r="A834">
        <v>6970</v>
      </c>
      <c r="B834" t="s">
        <v>9214</v>
      </c>
      <c r="C834">
        <v>2013</v>
      </c>
      <c r="D834" s="18">
        <v>41284</v>
      </c>
      <c r="E834" s="18">
        <v>41287</v>
      </c>
      <c r="F834" t="s">
        <v>23</v>
      </c>
      <c r="G834" t="s">
        <v>6221</v>
      </c>
      <c r="H834" t="s">
        <v>6222</v>
      </c>
      <c r="I834" t="s">
        <v>26</v>
      </c>
      <c r="J834" t="s">
        <v>27</v>
      </c>
      <c r="K834" t="s">
        <v>8752</v>
      </c>
      <c r="L834" t="s">
        <v>96</v>
      </c>
      <c r="M834">
        <v>98632</v>
      </c>
      <c r="N834" t="s">
        <v>44</v>
      </c>
      <c r="O834" t="s">
        <v>2045</v>
      </c>
      <c r="P834" t="s">
        <v>32</v>
      </c>
      <c r="Q834" t="s">
        <v>65</v>
      </c>
      <c r="R834" t="s">
        <v>2046</v>
      </c>
      <c r="S834">
        <v>24.849999999999998</v>
      </c>
      <c r="T834">
        <v>5</v>
      </c>
      <c r="U834">
        <v>0</v>
      </c>
      <c r="V834">
        <v>7.7034999999999982</v>
      </c>
    </row>
    <row r="835" spans="1:22" x14ac:dyDescent="0.3">
      <c r="A835">
        <v>6958</v>
      </c>
      <c r="B835" t="s">
        <v>9207</v>
      </c>
      <c r="C835">
        <v>2013</v>
      </c>
      <c r="D835" s="18">
        <v>41470</v>
      </c>
      <c r="E835" s="18">
        <v>41475</v>
      </c>
      <c r="F835" t="s">
        <v>50</v>
      </c>
      <c r="G835" t="s">
        <v>9208</v>
      </c>
      <c r="H835" t="s">
        <v>9209</v>
      </c>
      <c r="I835" t="s">
        <v>26</v>
      </c>
      <c r="J835" t="s">
        <v>27</v>
      </c>
      <c r="K835" t="s">
        <v>497</v>
      </c>
      <c r="L835" t="s">
        <v>1272</v>
      </c>
      <c r="M835">
        <v>31907</v>
      </c>
      <c r="N835" t="s">
        <v>30</v>
      </c>
      <c r="O835" t="s">
        <v>170</v>
      </c>
      <c r="P835" t="s">
        <v>32</v>
      </c>
      <c r="Q835" t="s">
        <v>65</v>
      </c>
      <c r="R835" t="s">
        <v>171</v>
      </c>
      <c r="S835">
        <v>51.75</v>
      </c>
      <c r="T835">
        <v>1</v>
      </c>
      <c r="U835">
        <v>0</v>
      </c>
      <c r="V835">
        <v>15.524999999999999</v>
      </c>
    </row>
    <row r="836" spans="1:22" x14ac:dyDescent="0.3">
      <c r="A836">
        <v>6951</v>
      </c>
      <c r="B836" t="s">
        <v>9201</v>
      </c>
      <c r="C836">
        <v>2014</v>
      </c>
      <c r="D836" s="18">
        <v>41963</v>
      </c>
      <c r="E836" s="18">
        <v>41963</v>
      </c>
      <c r="F836" t="s">
        <v>1290</v>
      </c>
      <c r="G836" t="s">
        <v>3340</v>
      </c>
      <c r="H836" t="s">
        <v>3341</v>
      </c>
      <c r="I836" t="s">
        <v>102</v>
      </c>
      <c r="J836" t="s">
        <v>27</v>
      </c>
      <c r="K836" t="s">
        <v>266</v>
      </c>
      <c r="L836" t="s">
        <v>267</v>
      </c>
      <c r="M836">
        <v>10011</v>
      </c>
      <c r="N836" t="s">
        <v>148</v>
      </c>
      <c r="O836" t="s">
        <v>3806</v>
      </c>
      <c r="P836" t="s">
        <v>32</v>
      </c>
      <c r="Q836" t="s">
        <v>56</v>
      </c>
      <c r="R836" t="s">
        <v>3807</v>
      </c>
      <c r="S836">
        <v>79.97399999999999</v>
      </c>
      <c r="T836">
        <v>3</v>
      </c>
      <c r="U836">
        <v>0.4</v>
      </c>
      <c r="V836">
        <v>-29.323800000000006</v>
      </c>
    </row>
    <row r="837" spans="1:22" x14ac:dyDescent="0.3">
      <c r="A837">
        <v>6949</v>
      </c>
      <c r="B837" t="s">
        <v>9200</v>
      </c>
      <c r="C837">
        <v>2012</v>
      </c>
      <c r="D837" s="18">
        <v>41024</v>
      </c>
      <c r="E837" s="18">
        <v>41028</v>
      </c>
      <c r="F837" t="s">
        <v>50</v>
      </c>
      <c r="G837" t="s">
        <v>1974</v>
      </c>
      <c r="H837" t="s">
        <v>1975</v>
      </c>
      <c r="I837" t="s">
        <v>26</v>
      </c>
      <c r="J837" t="s">
        <v>27</v>
      </c>
      <c r="K837" t="s">
        <v>456</v>
      </c>
      <c r="L837" t="s">
        <v>211</v>
      </c>
      <c r="M837">
        <v>60505</v>
      </c>
      <c r="N837" t="s">
        <v>105</v>
      </c>
      <c r="O837" t="s">
        <v>6595</v>
      </c>
      <c r="P837" t="s">
        <v>32</v>
      </c>
      <c r="Q837" t="s">
        <v>36</v>
      </c>
      <c r="R837" t="s">
        <v>6596</v>
      </c>
      <c r="S837">
        <v>128.05799999999999</v>
      </c>
      <c r="T837">
        <v>3</v>
      </c>
      <c r="U837">
        <v>0.3</v>
      </c>
      <c r="V837">
        <v>-23.782199999999996</v>
      </c>
    </row>
    <row r="838" spans="1:22" x14ac:dyDescent="0.3">
      <c r="A838">
        <v>6946</v>
      </c>
      <c r="B838" t="s">
        <v>9198</v>
      </c>
      <c r="C838">
        <v>2013</v>
      </c>
      <c r="D838" s="18">
        <v>41548</v>
      </c>
      <c r="E838" s="18">
        <v>41552</v>
      </c>
      <c r="F838" t="s">
        <v>50</v>
      </c>
      <c r="G838" t="s">
        <v>3467</v>
      </c>
      <c r="H838" t="s">
        <v>3468</v>
      </c>
      <c r="I838" t="s">
        <v>26</v>
      </c>
      <c r="J838" t="s">
        <v>27</v>
      </c>
      <c r="K838" t="s">
        <v>266</v>
      </c>
      <c r="L838" t="s">
        <v>267</v>
      </c>
      <c r="M838">
        <v>10011</v>
      </c>
      <c r="N838" t="s">
        <v>148</v>
      </c>
      <c r="O838" t="s">
        <v>4883</v>
      </c>
      <c r="P838" t="s">
        <v>32</v>
      </c>
      <c r="Q838" t="s">
        <v>33</v>
      </c>
      <c r="R838" t="s">
        <v>4884</v>
      </c>
      <c r="S838">
        <v>523.91999999999996</v>
      </c>
      <c r="T838">
        <v>5</v>
      </c>
      <c r="U838">
        <v>0.2</v>
      </c>
      <c r="V838">
        <v>-26.195999999999984</v>
      </c>
    </row>
    <row r="839" spans="1:22" x14ac:dyDescent="0.3">
      <c r="A839">
        <v>6937</v>
      </c>
      <c r="B839" t="s">
        <v>9186</v>
      </c>
      <c r="C839">
        <v>2013</v>
      </c>
      <c r="D839" s="18">
        <v>41520</v>
      </c>
      <c r="E839" s="18">
        <v>41522</v>
      </c>
      <c r="F839" t="s">
        <v>188</v>
      </c>
      <c r="G839" t="s">
        <v>5737</v>
      </c>
      <c r="H839" t="s">
        <v>5738</v>
      </c>
      <c r="I839" t="s">
        <v>102</v>
      </c>
      <c r="J839" t="s">
        <v>27</v>
      </c>
      <c r="K839" t="s">
        <v>303</v>
      </c>
      <c r="L839" t="s">
        <v>211</v>
      </c>
      <c r="M839">
        <v>60653</v>
      </c>
      <c r="N839" t="s">
        <v>105</v>
      </c>
      <c r="O839" t="s">
        <v>9187</v>
      </c>
      <c r="P839" t="s">
        <v>32</v>
      </c>
      <c r="Q839" t="s">
        <v>65</v>
      </c>
      <c r="R839" t="s">
        <v>9188</v>
      </c>
      <c r="S839">
        <v>84.272000000000006</v>
      </c>
      <c r="T839">
        <v>2</v>
      </c>
      <c r="U839">
        <v>0.6</v>
      </c>
      <c r="V839">
        <v>-75.844800000000006</v>
      </c>
    </row>
    <row r="840" spans="1:22" x14ac:dyDescent="0.3">
      <c r="A840">
        <v>6934</v>
      </c>
      <c r="B840" t="s">
        <v>9182</v>
      </c>
      <c r="C840">
        <v>2011</v>
      </c>
      <c r="D840" s="18">
        <v>40738</v>
      </c>
      <c r="E840" s="18">
        <v>40742</v>
      </c>
      <c r="F840" t="s">
        <v>50</v>
      </c>
      <c r="G840" t="s">
        <v>3868</v>
      </c>
      <c r="H840" t="s">
        <v>3869</v>
      </c>
      <c r="I840" t="s">
        <v>26</v>
      </c>
      <c r="J840" t="s">
        <v>27</v>
      </c>
      <c r="K840" t="s">
        <v>146</v>
      </c>
      <c r="L840" t="s">
        <v>147</v>
      </c>
      <c r="M840">
        <v>19140</v>
      </c>
      <c r="N840" t="s">
        <v>148</v>
      </c>
      <c r="O840" t="s">
        <v>9113</v>
      </c>
      <c r="P840" t="s">
        <v>32</v>
      </c>
      <c r="Q840" t="s">
        <v>65</v>
      </c>
      <c r="R840" t="s">
        <v>9114</v>
      </c>
      <c r="S840">
        <v>31.983999999999998</v>
      </c>
      <c r="T840">
        <v>2</v>
      </c>
      <c r="U840">
        <v>0.2</v>
      </c>
      <c r="V840">
        <v>1.1993999999999998</v>
      </c>
    </row>
    <row r="841" spans="1:22" x14ac:dyDescent="0.3">
      <c r="A841">
        <v>6926</v>
      </c>
      <c r="B841" t="s">
        <v>9179</v>
      </c>
      <c r="C841">
        <v>2012</v>
      </c>
      <c r="D841" s="18">
        <v>41243</v>
      </c>
      <c r="E841" s="18">
        <v>41247</v>
      </c>
      <c r="F841" t="s">
        <v>50</v>
      </c>
      <c r="G841" t="s">
        <v>4568</v>
      </c>
      <c r="H841" t="s">
        <v>4569</v>
      </c>
      <c r="I841" t="s">
        <v>26</v>
      </c>
      <c r="J841" t="s">
        <v>27</v>
      </c>
      <c r="K841" t="s">
        <v>266</v>
      </c>
      <c r="L841" t="s">
        <v>267</v>
      </c>
      <c r="M841">
        <v>10035</v>
      </c>
      <c r="N841" t="s">
        <v>148</v>
      </c>
      <c r="O841" t="s">
        <v>6698</v>
      </c>
      <c r="P841" t="s">
        <v>32</v>
      </c>
      <c r="Q841" t="s">
        <v>33</v>
      </c>
      <c r="R841" t="s">
        <v>6699</v>
      </c>
      <c r="S841">
        <v>681.40800000000013</v>
      </c>
      <c r="T841">
        <v>12</v>
      </c>
      <c r="U841">
        <v>0.2</v>
      </c>
      <c r="V841">
        <v>42.588000000000022</v>
      </c>
    </row>
    <row r="842" spans="1:22" x14ac:dyDescent="0.3">
      <c r="A842">
        <v>6918</v>
      </c>
      <c r="B842" t="s">
        <v>9173</v>
      </c>
      <c r="C842">
        <v>2011</v>
      </c>
      <c r="D842" s="18">
        <v>40893</v>
      </c>
      <c r="E842" s="18">
        <v>40898</v>
      </c>
      <c r="F842" t="s">
        <v>50</v>
      </c>
      <c r="G842" t="s">
        <v>7370</v>
      </c>
      <c r="H842" t="s">
        <v>7371</v>
      </c>
      <c r="I842" t="s">
        <v>41</v>
      </c>
      <c r="J842" t="s">
        <v>27</v>
      </c>
      <c r="K842" t="s">
        <v>5395</v>
      </c>
      <c r="L842" t="s">
        <v>43</v>
      </c>
      <c r="M842">
        <v>95823</v>
      </c>
      <c r="N842" t="s">
        <v>44</v>
      </c>
      <c r="O842" t="s">
        <v>4519</v>
      </c>
      <c r="P842" t="s">
        <v>32</v>
      </c>
      <c r="Q842" t="s">
        <v>36</v>
      </c>
      <c r="R842" t="s">
        <v>4520</v>
      </c>
      <c r="S842">
        <v>1403.9200000000003</v>
      </c>
      <c r="T842">
        <v>5</v>
      </c>
      <c r="U842">
        <v>0.2</v>
      </c>
      <c r="V842">
        <v>70.196000000000026</v>
      </c>
    </row>
    <row r="843" spans="1:22" x14ac:dyDescent="0.3">
      <c r="A843">
        <v>842</v>
      </c>
      <c r="B843" t="s">
        <v>2604</v>
      </c>
      <c r="C843">
        <v>2012</v>
      </c>
      <c r="D843" s="18">
        <v>41233</v>
      </c>
      <c r="E843" s="18">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6911</v>
      </c>
      <c r="B844" t="s">
        <v>9167</v>
      </c>
      <c r="C844">
        <v>2014</v>
      </c>
      <c r="D844" s="18">
        <v>41850</v>
      </c>
      <c r="E844" s="18">
        <v>41854</v>
      </c>
      <c r="F844" t="s">
        <v>50</v>
      </c>
      <c r="G844" t="s">
        <v>3010</v>
      </c>
      <c r="H844" t="s">
        <v>3011</v>
      </c>
      <c r="I844" t="s">
        <v>26</v>
      </c>
      <c r="J844" t="s">
        <v>27</v>
      </c>
      <c r="K844" t="s">
        <v>95</v>
      </c>
      <c r="L844" t="s">
        <v>96</v>
      </c>
      <c r="M844">
        <v>98103</v>
      </c>
      <c r="N844" t="s">
        <v>44</v>
      </c>
      <c r="O844" t="s">
        <v>1076</v>
      </c>
      <c r="P844" t="s">
        <v>32</v>
      </c>
      <c r="Q844" t="s">
        <v>33</v>
      </c>
      <c r="R844" t="s">
        <v>1077</v>
      </c>
      <c r="S844">
        <v>115.96</v>
      </c>
      <c r="T844">
        <v>2</v>
      </c>
      <c r="U844">
        <v>0</v>
      </c>
      <c r="V844">
        <v>25.511200000000002</v>
      </c>
    </row>
    <row r="845" spans="1:22" x14ac:dyDescent="0.3">
      <c r="A845">
        <v>6909</v>
      </c>
      <c r="B845" t="s">
        <v>9165</v>
      </c>
      <c r="C845">
        <v>2014</v>
      </c>
      <c r="D845" s="18">
        <v>41984</v>
      </c>
      <c r="E845" s="18">
        <v>41989</v>
      </c>
      <c r="F845" t="s">
        <v>50</v>
      </c>
      <c r="G845" t="s">
        <v>610</v>
      </c>
      <c r="H845" t="s">
        <v>611</v>
      </c>
      <c r="I845" t="s">
        <v>41</v>
      </c>
      <c r="J845" t="s">
        <v>27</v>
      </c>
      <c r="K845" t="s">
        <v>5514</v>
      </c>
      <c r="L845" t="s">
        <v>383</v>
      </c>
      <c r="M845">
        <v>29406</v>
      </c>
      <c r="N845" t="s">
        <v>30</v>
      </c>
      <c r="O845" t="s">
        <v>5061</v>
      </c>
      <c r="P845" t="s">
        <v>32</v>
      </c>
      <c r="Q845" t="s">
        <v>65</v>
      </c>
      <c r="R845" t="s">
        <v>5062</v>
      </c>
      <c r="S845">
        <v>14.76</v>
      </c>
      <c r="T845">
        <v>2</v>
      </c>
      <c r="U845">
        <v>0</v>
      </c>
      <c r="V845">
        <v>4.2803999999999984</v>
      </c>
    </row>
    <row r="846" spans="1:22" x14ac:dyDescent="0.3">
      <c r="A846">
        <v>6899</v>
      </c>
      <c r="B846" t="s">
        <v>9156</v>
      </c>
      <c r="C846">
        <v>2012</v>
      </c>
      <c r="D846" s="18">
        <v>41053</v>
      </c>
      <c r="E846" s="18">
        <v>41055</v>
      </c>
      <c r="F846" t="s">
        <v>23</v>
      </c>
      <c r="G846" t="s">
        <v>7550</v>
      </c>
      <c r="H846" t="s">
        <v>7551</v>
      </c>
      <c r="I846" t="s">
        <v>26</v>
      </c>
      <c r="J846" t="s">
        <v>27</v>
      </c>
      <c r="K846" t="s">
        <v>210</v>
      </c>
      <c r="L846" t="s">
        <v>211</v>
      </c>
      <c r="M846">
        <v>60540</v>
      </c>
      <c r="N846" t="s">
        <v>105</v>
      </c>
      <c r="O846" t="s">
        <v>3186</v>
      </c>
      <c r="P846" t="s">
        <v>32</v>
      </c>
      <c r="Q846" t="s">
        <v>36</v>
      </c>
      <c r="R846" t="s">
        <v>3187</v>
      </c>
      <c r="S846">
        <v>602.65099999999995</v>
      </c>
      <c r="T846">
        <v>7</v>
      </c>
      <c r="U846">
        <v>0.3</v>
      </c>
      <c r="V846">
        <v>-163.57670000000005</v>
      </c>
    </row>
    <row r="847" spans="1:22" x14ac:dyDescent="0.3">
      <c r="A847">
        <v>6894</v>
      </c>
      <c r="B847" t="s">
        <v>9154</v>
      </c>
      <c r="C847">
        <v>2014</v>
      </c>
      <c r="D847" s="18">
        <v>41901</v>
      </c>
      <c r="E847" s="18">
        <v>41905</v>
      </c>
      <c r="F847" t="s">
        <v>50</v>
      </c>
      <c r="G847" t="s">
        <v>1396</v>
      </c>
      <c r="H847" t="s">
        <v>1397</v>
      </c>
      <c r="I847" t="s">
        <v>41</v>
      </c>
      <c r="J847" t="s">
        <v>27</v>
      </c>
      <c r="K847" t="s">
        <v>497</v>
      </c>
      <c r="L847" t="s">
        <v>1272</v>
      </c>
      <c r="M847">
        <v>31907</v>
      </c>
      <c r="N847" t="s">
        <v>30</v>
      </c>
      <c r="O847" t="s">
        <v>6541</v>
      </c>
      <c r="P847" t="s">
        <v>32</v>
      </c>
      <c r="Q847" t="s">
        <v>65</v>
      </c>
      <c r="R847" t="s">
        <v>6542</v>
      </c>
      <c r="S847">
        <v>20.32</v>
      </c>
      <c r="T847">
        <v>4</v>
      </c>
      <c r="U847">
        <v>0</v>
      </c>
      <c r="V847">
        <v>6.9087999999999994</v>
      </c>
    </row>
    <row r="848" spans="1:22" x14ac:dyDescent="0.3">
      <c r="A848">
        <v>6885</v>
      </c>
      <c r="B848" t="s">
        <v>9151</v>
      </c>
      <c r="C848">
        <v>2012</v>
      </c>
      <c r="D848" s="18">
        <v>41060</v>
      </c>
      <c r="E848" s="18">
        <v>41064</v>
      </c>
      <c r="F848" t="s">
        <v>50</v>
      </c>
      <c r="G848" t="s">
        <v>1870</v>
      </c>
      <c r="H848" t="s">
        <v>1871</v>
      </c>
      <c r="I848" t="s">
        <v>26</v>
      </c>
      <c r="J848" t="s">
        <v>27</v>
      </c>
      <c r="K848" t="s">
        <v>409</v>
      </c>
      <c r="L848" t="s">
        <v>229</v>
      </c>
      <c r="M848">
        <v>55407</v>
      </c>
      <c r="N848" t="s">
        <v>105</v>
      </c>
      <c r="O848" t="s">
        <v>6248</v>
      </c>
      <c r="P848" t="s">
        <v>32</v>
      </c>
      <c r="Q848" t="s">
        <v>36</v>
      </c>
      <c r="R848" t="s">
        <v>6249</v>
      </c>
      <c r="S848">
        <v>2567.84</v>
      </c>
      <c r="T848">
        <v>8</v>
      </c>
      <c r="U848">
        <v>0</v>
      </c>
      <c r="V848">
        <v>770.35199999999986</v>
      </c>
    </row>
    <row r="849" spans="1:22" x14ac:dyDescent="0.3">
      <c r="A849">
        <v>848</v>
      </c>
      <c r="B849" t="s">
        <v>2622</v>
      </c>
      <c r="C849">
        <v>2012</v>
      </c>
      <c r="D849" s="18">
        <v>41195</v>
      </c>
      <c r="E849" s="18">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849</v>
      </c>
      <c r="B850" t="s">
        <v>2625</v>
      </c>
      <c r="C850">
        <v>2014</v>
      </c>
      <c r="D850" s="18">
        <v>41641</v>
      </c>
      <c r="E850" s="18">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
      <c r="A851">
        <v>6882</v>
      </c>
      <c r="B851" t="s">
        <v>9150</v>
      </c>
      <c r="C851">
        <v>2012</v>
      </c>
      <c r="D851" s="18">
        <v>41244</v>
      </c>
      <c r="E851" s="18">
        <v>41248</v>
      </c>
      <c r="F851" t="s">
        <v>23</v>
      </c>
      <c r="G851" t="s">
        <v>620</v>
      </c>
      <c r="H851" t="s">
        <v>621</v>
      </c>
      <c r="I851" t="s">
        <v>102</v>
      </c>
      <c r="J851" t="s">
        <v>27</v>
      </c>
      <c r="K851" t="s">
        <v>95</v>
      </c>
      <c r="L851" t="s">
        <v>96</v>
      </c>
      <c r="M851">
        <v>98105</v>
      </c>
      <c r="N851" t="s">
        <v>44</v>
      </c>
      <c r="O851" t="s">
        <v>901</v>
      </c>
      <c r="P851" t="s">
        <v>32</v>
      </c>
      <c r="Q851" t="s">
        <v>56</v>
      </c>
      <c r="R851" t="s">
        <v>902</v>
      </c>
      <c r="S851">
        <v>1913.3999999999999</v>
      </c>
      <c r="T851">
        <v>9</v>
      </c>
      <c r="U851">
        <v>0</v>
      </c>
      <c r="V851">
        <v>401.81399999999985</v>
      </c>
    </row>
    <row r="852" spans="1:22" x14ac:dyDescent="0.3">
      <c r="A852">
        <v>6880</v>
      </c>
      <c r="B852" t="s">
        <v>9150</v>
      </c>
      <c r="C852">
        <v>2012</v>
      </c>
      <c r="D852" s="18">
        <v>41244</v>
      </c>
      <c r="E852" s="18">
        <v>41248</v>
      </c>
      <c r="F852" t="s">
        <v>23</v>
      </c>
      <c r="G852" t="s">
        <v>620</v>
      </c>
      <c r="H852" t="s">
        <v>621</v>
      </c>
      <c r="I852" t="s">
        <v>102</v>
      </c>
      <c r="J852" t="s">
        <v>27</v>
      </c>
      <c r="K852" t="s">
        <v>95</v>
      </c>
      <c r="L852" t="s">
        <v>96</v>
      </c>
      <c r="M852">
        <v>98105</v>
      </c>
      <c r="N852" t="s">
        <v>44</v>
      </c>
      <c r="O852" t="s">
        <v>1726</v>
      </c>
      <c r="P852" t="s">
        <v>32</v>
      </c>
      <c r="Q852" t="s">
        <v>36</v>
      </c>
      <c r="R852" t="s">
        <v>1727</v>
      </c>
      <c r="S852">
        <v>2003.9200000000003</v>
      </c>
      <c r="T852">
        <v>5</v>
      </c>
      <c r="U852">
        <v>0.2</v>
      </c>
      <c r="V852">
        <v>125.24499999999995</v>
      </c>
    </row>
    <row r="853" spans="1:22" x14ac:dyDescent="0.3">
      <c r="A853">
        <v>6878</v>
      </c>
      <c r="B853" t="s">
        <v>9149</v>
      </c>
      <c r="C853">
        <v>2012</v>
      </c>
      <c r="D853" s="18">
        <v>41197</v>
      </c>
      <c r="E853" s="18">
        <v>41197</v>
      </c>
      <c r="F853" t="s">
        <v>1290</v>
      </c>
      <c r="G853" t="s">
        <v>24</v>
      </c>
      <c r="H853" t="s">
        <v>25</v>
      </c>
      <c r="I853" t="s">
        <v>26</v>
      </c>
      <c r="J853" t="s">
        <v>27</v>
      </c>
      <c r="K853" t="s">
        <v>815</v>
      </c>
      <c r="L853" t="s">
        <v>104</v>
      </c>
      <c r="M853">
        <v>75217</v>
      </c>
      <c r="N853" t="s">
        <v>105</v>
      </c>
      <c r="O853" t="s">
        <v>3351</v>
      </c>
      <c r="P853" t="s">
        <v>32</v>
      </c>
      <c r="Q853" t="s">
        <v>65</v>
      </c>
      <c r="R853" t="s">
        <v>3352</v>
      </c>
      <c r="S853">
        <v>131.376</v>
      </c>
      <c r="T853">
        <v>6</v>
      </c>
      <c r="U853">
        <v>0.6</v>
      </c>
      <c r="V853">
        <v>-95.24760000000002</v>
      </c>
    </row>
    <row r="854" spans="1:22" x14ac:dyDescent="0.3">
      <c r="A854">
        <v>6877</v>
      </c>
      <c r="B854" t="s">
        <v>9148</v>
      </c>
      <c r="C854">
        <v>2013</v>
      </c>
      <c r="D854" s="18">
        <v>41523</v>
      </c>
      <c r="E854" s="18">
        <v>41528</v>
      </c>
      <c r="F854" t="s">
        <v>50</v>
      </c>
      <c r="G854" t="s">
        <v>3881</v>
      </c>
      <c r="H854" t="s">
        <v>3882</v>
      </c>
      <c r="I854" t="s">
        <v>26</v>
      </c>
      <c r="J854" t="s">
        <v>27</v>
      </c>
      <c r="K854" t="s">
        <v>4874</v>
      </c>
      <c r="L854" t="s">
        <v>319</v>
      </c>
      <c r="M854">
        <v>23320</v>
      </c>
      <c r="N854" t="s">
        <v>30</v>
      </c>
      <c r="O854" t="s">
        <v>5067</v>
      </c>
      <c r="P854" t="s">
        <v>32</v>
      </c>
      <c r="Q854" t="s">
        <v>56</v>
      </c>
      <c r="R854" t="s">
        <v>5068</v>
      </c>
      <c r="S854">
        <v>1652.94</v>
      </c>
      <c r="T854">
        <v>3</v>
      </c>
      <c r="U854">
        <v>0</v>
      </c>
      <c r="V854">
        <v>314.05859999999996</v>
      </c>
    </row>
    <row r="855" spans="1:22" x14ac:dyDescent="0.3">
      <c r="A855">
        <v>854</v>
      </c>
      <c r="B855" t="s">
        <v>2646</v>
      </c>
      <c r="C855">
        <v>2013</v>
      </c>
      <c r="D855" s="18">
        <v>41324</v>
      </c>
      <c r="E855" s="18">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3">
      <c r="A856">
        <v>6869</v>
      </c>
      <c r="B856" t="s">
        <v>9143</v>
      </c>
      <c r="C856">
        <v>2013</v>
      </c>
      <c r="D856" s="18">
        <v>41508</v>
      </c>
      <c r="E856" s="18">
        <v>41515</v>
      </c>
      <c r="F856" t="s">
        <v>50</v>
      </c>
      <c r="G856" t="s">
        <v>4774</v>
      </c>
      <c r="H856" t="s">
        <v>4775</v>
      </c>
      <c r="I856" t="s">
        <v>41</v>
      </c>
      <c r="J856" t="s">
        <v>27</v>
      </c>
      <c r="K856" t="s">
        <v>42</v>
      </c>
      <c r="L856" t="s">
        <v>43</v>
      </c>
      <c r="M856">
        <v>90004</v>
      </c>
      <c r="N856" t="s">
        <v>44</v>
      </c>
      <c r="O856" t="s">
        <v>5700</v>
      </c>
      <c r="P856" t="s">
        <v>32</v>
      </c>
      <c r="Q856" t="s">
        <v>56</v>
      </c>
      <c r="R856" t="s">
        <v>5701</v>
      </c>
      <c r="S856">
        <v>2887.0560000000005</v>
      </c>
      <c r="T856">
        <v>9</v>
      </c>
      <c r="U856">
        <v>0.2</v>
      </c>
      <c r="V856">
        <v>180.44099999999992</v>
      </c>
    </row>
    <row r="857" spans="1:22" x14ac:dyDescent="0.3">
      <c r="A857">
        <v>6863</v>
      </c>
      <c r="B857" t="s">
        <v>9141</v>
      </c>
      <c r="C857">
        <v>2014</v>
      </c>
      <c r="D857" s="18">
        <v>41747</v>
      </c>
      <c r="E857" s="18">
        <v>41752</v>
      </c>
      <c r="F857" t="s">
        <v>50</v>
      </c>
      <c r="G857" t="s">
        <v>4361</v>
      </c>
      <c r="H857" t="s">
        <v>4362</v>
      </c>
      <c r="I857" t="s">
        <v>26</v>
      </c>
      <c r="J857" t="s">
        <v>27</v>
      </c>
      <c r="K857" t="s">
        <v>42</v>
      </c>
      <c r="L857" t="s">
        <v>43</v>
      </c>
      <c r="M857">
        <v>90008</v>
      </c>
      <c r="N857" t="s">
        <v>44</v>
      </c>
      <c r="O857" t="s">
        <v>4839</v>
      </c>
      <c r="P857" t="s">
        <v>32</v>
      </c>
      <c r="Q857" t="s">
        <v>36</v>
      </c>
      <c r="R857" t="s">
        <v>4840</v>
      </c>
      <c r="S857">
        <v>218.35200000000003</v>
      </c>
      <c r="T857">
        <v>3</v>
      </c>
      <c r="U857">
        <v>0.2</v>
      </c>
      <c r="V857">
        <v>-19.105800000000016</v>
      </c>
    </row>
    <row r="858" spans="1:22" x14ac:dyDescent="0.3">
      <c r="A858">
        <v>6851</v>
      </c>
      <c r="B858" t="s">
        <v>9139</v>
      </c>
      <c r="C858">
        <v>2013</v>
      </c>
      <c r="D858" s="18">
        <v>41282</v>
      </c>
      <c r="E858" s="18">
        <v>41286</v>
      </c>
      <c r="F858" t="s">
        <v>50</v>
      </c>
      <c r="G858" t="s">
        <v>6634</v>
      </c>
      <c r="H858" t="s">
        <v>6635</v>
      </c>
      <c r="I858" t="s">
        <v>41</v>
      </c>
      <c r="J858" t="s">
        <v>27</v>
      </c>
      <c r="K858" t="s">
        <v>612</v>
      </c>
      <c r="L858" t="s">
        <v>114</v>
      </c>
      <c r="M858">
        <v>53132</v>
      </c>
      <c r="N858" t="s">
        <v>105</v>
      </c>
      <c r="O858" t="s">
        <v>201</v>
      </c>
      <c r="P858" t="s">
        <v>32</v>
      </c>
      <c r="Q858" t="s">
        <v>33</v>
      </c>
      <c r="R858" t="s">
        <v>202</v>
      </c>
      <c r="S858">
        <v>1565.88</v>
      </c>
      <c r="T858">
        <v>6</v>
      </c>
      <c r="U858">
        <v>0</v>
      </c>
      <c r="V858">
        <v>407.12880000000007</v>
      </c>
    </row>
    <row r="859" spans="1:22" x14ac:dyDescent="0.3">
      <c r="A859">
        <v>6850</v>
      </c>
      <c r="B859" t="s">
        <v>9138</v>
      </c>
      <c r="C859">
        <v>2011</v>
      </c>
      <c r="D859" s="18">
        <v>40653</v>
      </c>
      <c r="E859" s="18">
        <v>40658</v>
      </c>
      <c r="F859" t="s">
        <v>50</v>
      </c>
      <c r="G859" t="s">
        <v>4674</v>
      </c>
      <c r="H859" t="s">
        <v>4675</v>
      </c>
      <c r="I859" t="s">
        <v>26</v>
      </c>
      <c r="J859" t="s">
        <v>27</v>
      </c>
      <c r="K859" t="s">
        <v>42</v>
      </c>
      <c r="L859" t="s">
        <v>43</v>
      </c>
      <c r="M859">
        <v>90045</v>
      </c>
      <c r="N859" t="s">
        <v>44</v>
      </c>
      <c r="O859" t="s">
        <v>6039</v>
      </c>
      <c r="P859" t="s">
        <v>32</v>
      </c>
      <c r="Q859" t="s">
        <v>65</v>
      </c>
      <c r="R859" t="s">
        <v>6040</v>
      </c>
      <c r="S859">
        <v>59.92</v>
      </c>
      <c r="T859">
        <v>4</v>
      </c>
      <c r="U859">
        <v>0</v>
      </c>
      <c r="V859">
        <v>27.563200000000002</v>
      </c>
    </row>
    <row r="860" spans="1:22" x14ac:dyDescent="0.3">
      <c r="A860">
        <v>6846</v>
      </c>
      <c r="B860" t="s">
        <v>9133</v>
      </c>
      <c r="C860">
        <v>2011</v>
      </c>
      <c r="D860" s="18">
        <v>40730</v>
      </c>
      <c r="E860" s="18">
        <v>40736</v>
      </c>
      <c r="F860" t="s">
        <v>50</v>
      </c>
      <c r="G860" t="s">
        <v>5320</v>
      </c>
      <c r="H860" t="s">
        <v>5321</v>
      </c>
      <c r="I860" t="s">
        <v>102</v>
      </c>
      <c r="J860" t="s">
        <v>27</v>
      </c>
      <c r="K860" t="s">
        <v>9134</v>
      </c>
      <c r="L860" t="s">
        <v>43</v>
      </c>
      <c r="M860">
        <v>92020</v>
      </c>
      <c r="N860" t="s">
        <v>44</v>
      </c>
      <c r="O860" t="s">
        <v>4730</v>
      </c>
      <c r="P860" t="s">
        <v>32</v>
      </c>
      <c r="Q860" t="s">
        <v>36</v>
      </c>
      <c r="R860" t="s">
        <v>4731</v>
      </c>
      <c r="S860">
        <v>478.48</v>
      </c>
      <c r="T860">
        <v>2</v>
      </c>
      <c r="U860">
        <v>0.2</v>
      </c>
      <c r="V860">
        <v>47.848000000000013</v>
      </c>
    </row>
    <row r="861" spans="1:22" x14ac:dyDescent="0.3">
      <c r="A861">
        <v>6845</v>
      </c>
      <c r="B861" t="s">
        <v>9130</v>
      </c>
      <c r="C861">
        <v>2013</v>
      </c>
      <c r="D861" s="18">
        <v>41530</v>
      </c>
      <c r="E861" s="18">
        <v>41535</v>
      </c>
      <c r="F861" t="s">
        <v>50</v>
      </c>
      <c r="G861" t="s">
        <v>2431</v>
      </c>
      <c r="H861" t="s">
        <v>2432</v>
      </c>
      <c r="I861" t="s">
        <v>41</v>
      </c>
      <c r="J861" t="s">
        <v>27</v>
      </c>
      <c r="K861" t="s">
        <v>318</v>
      </c>
      <c r="L861" t="s">
        <v>319</v>
      </c>
      <c r="M861">
        <v>22153</v>
      </c>
      <c r="N861" t="s">
        <v>30</v>
      </c>
      <c r="O861" t="s">
        <v>9131</v>
      </c>
      <c r="P861" t="s">
        <v>32</v>
      </c>
      <c r="Q861" t="s">
        <v>36</v>
      </c>
      <c r="R861" t="s">
        <v>9132</v>
      </c>
      <c r="S861">
        <v>1059.1199999999999</v>
      </c>
      <c r="T861">
        <v>4</v>
      </c>
      <c r="U861">
        <v>0</v>
      </c>
      <c r="V861">
        <v>307.14479999999992</v>
      </c>
    </row>
    <row r="862" spans="1:22" x14ac:dyDescent="0.3">
      <c r="A862">
        <v>6837</v>
      </c>
      <c r="B862" t="s">
        <v>9126</v>
      </c>
      <c r="C862">
        <v>2014</v>
      </c>
      <c r="D862" s="18">
        <v>41928</v>
      </c>
      <c r="E862" s="18">
        <v>41933</v>
      </c>
      <c r="F862" t="s">
        <v>50</v>
      </c>
      <c r="G862" t="s">
        <v>3256</v>
      </c>
      <c r="H862" t="s">
        <v>3257</v>
      </c>
      <c r="I862" t="s">
        <v>41</v>
      </c>
      <c r="J862" t="s">
        <v>27</v>
      </c>
      <c r="K862" t="s">
        <v>5413</v>
      </c>
      <c r="L862" t="s">
        <v>43</v>
      </c>
      <c r="M862">
        <v>91360</v>
      </c>
      <c r="N862" t="s">
        <v>44</v>
      </c>
      <c r="O862" t="s">
        <v>871</v>
      </c>
      <c r="P862" t="s">
        <v>32</v>
      </c>
      <c r="Q862" t="s">
        <v>65</v>
      </c>
      <c r="R862" t="s">
        <v>872</v>
      </c>
      <c r="S862">
        <v>22.72</v>
      </c>
      <c r="T862">
        <v>1</v>
      </c>
      <c r="U862">
        <v>0</v>
      </c>
      <c r="V862">
        <v>9.3152000000000008</v>
      </c>
    </row>
    <row r="863" spans="1:22" x14ac:dyDescent="0.3">
      <c r="A863">
        <v>6834</v>
      </c>
      <c r="B863" t="s">
        <v>9123</v>
      </c>
      <c r="C863">
        <v>2013</v>
      </c>
      <c r="D863" s="18">
        <v>41526</v>
      </c>
      <c r="E863" s="18">
        <v>41526</v>
      </c>
      <c r="F863" t="s">
        <v>1290</v>
      </c>
      <c r="G863" t="s">
        <v>2540</v>
      </c>
      <c r="H863" t="s">
        <v>2541</v>
      </c>
      <c r="I863" t="s">
        <v>26</v>
      </c>
      <c r="J863" t="s">
        <v>27</v>
      </c>
      <c r="K863" t="s">
        <v>2542</v>
      </c>
      <c r="L863" t="s">
        <v>43</v>
      </c>
      <c r="M863">
        <v>92704</v>
      </c>
      <c r="N863" t="s">
        <v>44</v>
      </c>
      <c r="O863" t="s">
        <v>3772</v>
      </c>
      <c r="P863" t="s">
        <v>32</v>
      </c>
      <c r="Q863" t="s">
        <v>56</v>
      </c>
      <c r="R863" t="s">
        <v>3773</v>
      </c>
      <c r="S863">
        <v>146.04000000000002</v>
      </c>
      <c r="T863">
        <v>1</v>
      </c>
      <c r="U863">
        <v>0.2</v>
      </c>
      <c r="V863">
        <v>-12.778499999999994</v>
      </c>
    </row>
    <row r="864" spans="1:22" x14ac:dyDescent="0.3">
      <c r="A864">
        <v>6825</v>
      </c>
      <c r="B864" t="s">
        <v>9118</v>
      </c>
      <c r="C864">
        <v>2012</v>
      </c>
      <c r="D864" s="18">
        <v>41115</v>
      </c>
      <c r="E864" s="18">
        <v>41119</v>
      </c>
      <c r="F864" t="s">
        <v>50</v>
      </c>
      <c r="G864" t="s">
        <v>3801</v>
      </c>
      <c r="H864" t="s">
        <v>3802</v>
      </c>
      <c r="I864" t="s">
        <v>41</v>
      </c>
      <c r="J864" t="s">
        <v>27</v>
      </c>
      <c r="K864" t="s">
        <v>1817</v>
      </c>
      <c r="L864" t="s">
        <v>358</v>
      </c>
      <c r="M864">
        <v>36116</v>
      </c>
      <c r="N864" t="s">
        <v>30</v>
      </c>
      <c r="O864" t="s">
        <v>1436</v>
      </c>
      <c r="P864" t="s">
        <v>32</v>
      </c>
      <c r="Q864" t="s">
        <v>56</v>
      </c>
      <c r="R864" t="s">
        <v>1437</v>
      </c>
      <c r="S864">
        <v>358.58</v>
      </c>
      <c r="T864">
        <v>2</v>
      </c>
      <c r="U864">
        <v>0</v>
      </c>
      <c r="V864">
        <v>39.44380000000001</v>
      </c>
    </row>
    <row r="865" spans="1:22" x14ac:dyDescent="0.3">
      <c r="A865">
        <v>6822</v>
      </c>
      <c r="B865" t="s">
        <v>9116</v>
      </c>
      <c r="C865">
        <v>2014</v>
      </c>
      <c r="D865" s="18">
        <v>42002</v>
      </c>
      <c r="E865" s="18">
        <v>42006</v>
      </c>
      <c r="F865" t="s">
        <v>50</v>
      </c>
      <c r="G865" t="s">
        <v>5624</v>
      </c>
      <c r="H865" t="s">
        <v>5625</v>
      </c>
      <c r="I865" t="s">
        <v>41</v>
      </c>
      <c r="J865" t="s">
        <v>27</v>
      </c>
      <c r="K865" t="s">
        <v>1385</v>
      </c>
      <c r="L865" t="s">
        <v>211</v>
      </c>
      <c r="M865">
        <v>61604</v>
      </c>
      <c r="N865" t="s">
        <v>105</v>
      </c>
      <c r="O865" t="s">
        <v>1362</v>
      </c>
      <c r="P865" t="s">
        <v>32</v>
      </c>
      <c r="Q865" t="s">
        <v>65</v>
      </c>
      <c r="R865" t="s">
        <v>1363</v>
      </c>
      <c r="S865">
        <v>2.9600000000000004</v>
      </c>
      <c r="T865">
        <v>2</v>
      </c>
      <c r="U865">
        <v>0.6</v>
      </c>
      <c r="V865">
        <v>-1.4059999999999997</v>
      </c>
    </row>
    <row r="866" spans="1:22" x14ac:dyDescent="0.3">
      <c r="A866">
        <v>6821</v>
      </c>
      <c r="B866" t="s">
        <v>9116</v>
      </c>
      <c r="C866">
        <v>2014</v>
      </c>
      <c r="D866" s="18">
        <v>42002</v>
      </c>
      <c r="E866" s="18">
        <v>42006</v>
      </c>
      <c r="F866" t="s">
        <v>50</v>
      </c>
      <c r="G866" t="s">
        <v>5624</v>
      </c>
      <c r="H866" t="s">
        <v>5625</v>
      </c>
      <c r="I866" t="s">
        <v>41</v>
      </c>
      <c r="J866" t="s">
        <v>27</v>
      </c>
      <c r="K866" t="s">
        <v>1385</v>
      </c>
      <c r="L866" t="s">
        <v>211</v>
      </c>
      <c r="M866">
        <v>61604</v>
      </c>
      <c r="N866" t="s">
        <v>105</v>
      </c>
      <c r="O866" t="s">
        <v>716</v>
      </c>
      <c r="P866" t="s">
        <v>32</v>
      </c>
      <c r="Q866" t="s">
        <v>36</v>
      </c>
      <c r="R866" t="s">
        <v>717</v>
      </c>
      <c r="S866">
        <v>113.372</v>
      </c>
      <c r="T866">
        <v>2</v>
      </c>
      <c r="U866">
        <v>0.3</v>
      </c>
      <c r="V866">
        <v>-3.2391999999999896</v>
      </c>
    </row>
    <row r="867" spans="1:22" x14ac:dyDescent="0.3">
      <c r="A867">
        <v>6820</v>
      </c>
      <c r="B867" t="s">
        <v>9116</v>
      </c>
      <c r="C867">
        <v>2014</v>
      </c>
      <c r="D867" s="18">
        <v>42002</v>
      </c>
      <c r="E867" s="18">
        <v>42006</v>
      </c>
      <c r="F867" t="s">
        <v>50</v>
      </c>
      <c r="G867" t="s">
        <v>5624</v>
      </c>
      <c r="H867" t="s">
        <v>5625</v>
      </c>
      <c r="I867" t="s">
        <v>41</v>
      </c>
      <c r="J867" t="s">
        <v>27</v>
      </c>
      <c r="K867" t="s">
        <v>1385</v>
      </c>
      <c r="L867" t="s">
        <v>211</v>
      </c>
      <c r="M867">
        <v>61604</v>
      </c>
      <c r="N867" t="s">
        <v>105</v>
      </c>
      <c r="O867" t="s">
        <v>6345</v>
      </c>
      <c r="P867" t="s">
        <v>32</v>
      </c>
      <c r="Q867" t="s">
        <v>65</v>
      </c>
      <c r="R867" t="s">
        <v>6346</v>
      </c>
      <c r="S867">
        <v>7.968</v>
      </c>
      <c r="T867">
        <v>3</v>
      </c>
      <c r="U867">
        <v>0.6</v>
      </c>
      <c r="V867">
        <v>-2.3903999999999996</v>
      </c>
    </row>
    <row r="868" spans="1:22" x14ac:dyDescent="0.3">
      <c r="A868">
        <v>867</v>
      </c>
      <c r="B868" t="s">
        <v>2671</v>
      </c>
      <c r="C868">
        <v>2011</v>
      </c>
      <c r="D868" s="18">
        <v>40554</v>
      </c>
      <c r="E868" s="18">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6816</v>
      </c>
      <c r="B869" t="s">
        <v>9115</v>
      </c>
      <c r="C869">
        <v>2011</v>
      </c>
      <c r="D869" s="18">
        <v>40711</v>
      </c>
      <c r="E869" s="18">
        <v>40715</v>
      </c>
      <c r="F869" t="s">
        <v>50</v>
      </c>
      <c r="G869" t="s">
        <v>4056</v>
      </c>
      <c r="H869" t="s">
        <v>4057</v>
      </c>
      <c r="I869" t="s">
        <v>26</v>
      </c>
      <c r="J869" t="s">
        <v>27</v>
      </c>
      <c r="K869" t="s">
        <v>95</v>
      </c>
      <c r="L869" t="s">
        <v>96</v>
      </c>
      <c r="M869">
        <v>98105</v>
      </c>
      <c r="N869" t="s">
        <v>44</v>
      </c>
      <c r="O869" t="s">
        <v>4098</v>
      </c>
      <c r="P869" t="s">
        <v>32</v>
      </c>
      <c r="Q869" t="s">
        <v>65</v>
      </c>
      <c r="R869" t="s">
        <v>1285</v>
      </c>
      <c r="S869">
        <v>6.24</v>
      </c>
      <c r="T869">
        <v>3</v>
      </c>
      <c r="U869">
        <v>0</v>
      </c>
      <c r="V869">
        <v>2.6208000000000005</v>
      </c>
    </row>
    <row r="870" spans="1:22" x14ac:dyDescent="0.3">
      <c r="A870">
        <v>6814</v>
      </c>
      <c r="B870" t="s">
        <v>9112</v>
      </c>
      <c r="C870">
        <v>2014</v>
      </c>
      <c r="D870" s="18">
        <v>41897</v>
      </c>
      <c r="E870" s="18">
        <v>41898</v>
      </c>
      <c r="F870" t="s">
        <v>188</v>
      </c>
      <c r="G870" t="s">
        <v>4361</v>
      </c>
      <c r="H870" t="s">
        <v>4362</v>
      </c>
      <c r="I870" t="s">
        <v>26</v>
      </c>
      <c r="J870" t="s">
        <v>27</v>
      </c>
      <c r="K870" t="s">
        <v>146</v>
      </c>
      <c r="L870" t="s">
        <v>147</v>
      </c>
      <c r="M870">
        <v>19140</v>
      </c>
      <c r="N870" t="s">
        <v>148</v>
      </c>
      <c r="O870" t="s">
        <v>9113</v>
      </c>
      <c r="P870" t="s">
        <v>32</v>
      </c>
      <c r="Q870" t="s">
        <v>65</v>
      </c>
      <c r="R870" t="s">
        <v>9114</v>
      </c>
      <c r="S870">
        <v>127.93599999999999</v>
      </c>
      <c r="T870">
        <v>8</v>
      </c>
      <c r="U870">
        <v>0.2</v>
      </c>
      <c r="V870">
        <v>4.7975999999999992</v>
      </c>
    </row>
    <row r="871" spans="1:22" x14ac:dyDescent="0.3">
      <c r="A871">
        <v>6812</v>
      </c>
      <c r="B871" t="s">
        <v>9112</v>
      </c>
      <c r="C871">
        <v>2014</v>
      </c>
      <c r="D871" s="18">
        <v>41897</v>
      </c>
      <c r="E871" s="18">
        <v>41898</v>
      </c>
      <c r="F871" t="s">
        <v>188</v>
      </c>
      <c r="G871" t="s">
        <v>4361</v>
      </c>
      <c r="H871" t="s">
        <v>4362</v>
      </c>
      <c r="I871" t="s">
        <v>26</v>
      </c>
      <c r="J871" t="s">
        <v>27</v>
      </c>
      <c r="K871" t="s">
        <v>146</v>
      </c>
      <c r="L871" t="s">
        <v>147</v>
      </c>
      <c r="M871">
        <v>19140</v>
      </c>
      <c r="N871" t="s">
        <v>148</v>
      </c>
      <c r="O871" t="s">
        <v>1548</v>
      </c>
      <c r="P871" t="s">
        <v>32</v>
      </c>
      <c r="Q871" t="s">
        <v>36</v>
      </c>
      <c r="R871" t="s">
        <v>1549</v>
      </c>
      <c r="S871">
        <v>113.372</v>
      </c>
      <c r="T871">
        <v>2</v>
      </c>
      <c r="U871">
        <v>0.3</v>
      </c>
      <c r="V871">
        <v>-29.152799999999992</v>
      </c>
    </row>
    <row r="872" spans="1:22" x14ac:dyDescent="0.3">
      <c r="A872">
        <v>6809</v>
      </c>
      <c r="B872" t="s">
        <v>9111</v>
      </c>
      <c r="C872">
        <v>2012</v>
      </c>
      <c r="D872" s="18">
        <v>40999</v>
      </c>
      <c r="E872" s="18">
        <v>41004</v>
      </c>
      <c r="F872" t="s">
        <v>50</v>
      </c>
      <c r="G872" t="s">
        <v>1574</v>
      </c>
      <c r="H872" t="s">
        <v>1575</v>
      </c>
      <c r="I872" t="s">
        <v>41</v>
      </c>
      <c r="J872" t="s">
        <v>27</v>
      </c>
      <c r="K872" t="s">
        <v>184</v>
      </c>
      <c r="L872" t="s">
        <v>104</v>
      </c>
      <c r="M872">
        <v>77095</v>
      </c>
      <c r="N872" t="s">
        <v>105</v>
      </c>
      <c r="O872" t="s">
        <v>7092</v>
      </c>
      <c r="P872" t="s">
        <v>32</v>
      </c>
      <c r="Q872" t="s">
        <v>65</v>
      </c>
      <c r="R872" t="s">
        <v>7093</v>
      </c>
      <c r="S872">
        <v>22.38</v>
      </c>
      <c r="T872">
        <v>3</v>
      </c>
      <c r="U872">
        <v>0.6</v>
      </c>
      <c r="V872">
        <v>-7.8330000000000055</v>
      </c>
    </row>
    <row r="873" spans="1:22" x14ac:dyDescent="0.3">
      <c r="A873">
        <v>6804</v>
      </c>
      <c r="B873" t="s">
        <v>9107</v>
      </c>
      <c r="C873">
        <v>2013</v>
      </c>
      <c r="D873" s="18">
        <v>41634</v>
      </c>
      <c r="E873" s="18">
        <v>41641</v>
      </c>
      <c r="F873" t="s">
        <v>50</v>
      </c>
      <c r="G873" t="s">
        <v>3640</v>
      </c>
      <c r="H873" t="s">
        <v>3641</v>
      </c>
      <c r="I873" t="s">
        <v>41</v>
      </c>
      <c r="J873" t="s">
        <v>27</v>
      </c>
      <c r="K873" t="s">
        <v>544</v>
      </c>
      <c r="L873" t="s">
        <v>310</v>
      </c>
      <c r="M873">
        <v>85023</v>
      </c>
      <c r="N873" t="s">
        <v>44</v>
      </c>
      <c r="O873" t="s">
        <v>4577</v>
      </c>
      <c r="P873" t="s">
        <v>32</v>
      </c>
      <c r="Q873" t="s">
        <v>36</v>
      </c>
      <c r="R873" t="s">
        <v>4578</v>
      </c>
      <c r="S873">
        <v>47.968000000000004</v>
      </c>
      <c r="T873">
        <v>2</v>
      </c>
      <c r="U873">
        <v>0.2</v>
      </c>
      <c r="V873">
        <v>4.1971999999999987</v>
      </c>
    </row>
    <row r="874" spans="1:22" x14ac:dyDescent="0.3">
      <c r="A874">
        <v>6800</v>
      </c>
      <c r="B874" t="s">
        <v>9107</v>
      </c>
      <c r="C874">
        <v>2013</v>
      </c>
      <c r="D874" s="18">
        <v>41634</v>
      </c>
      <c r="E874" s="18">
        <v>41641</v>
      </c>
      <c r="F874" t="s">
        <v>50</v>
      </c>
      <c r="G874" t="s">
        <v>3640</v>
      </c>
      <c r="H874" t="s">
        <v>3641</v>
      </c>
      <c r="I874" t="s">
        <v>41</v>
      </c>
      <c r="J874" t="s">
        <v>27</v>
      </c>
      <c r="K874" t="s">
        <v>544</v>
      </c>
      <c r="L874" t="s">
        <v>310</v>
      </c>
      <c r="M874">
        <v>85023</v>
      </c>
      <c r="N874" t="s">
        <v>44</v>
      </c>
      <c r="O874" t="s">
        <v>925</v>
      </c>
      <c r="P874" t="s">
        <v>32</v>
      </c>
      <c r="Q874" t="s">
        <v>56</v>
      </c>
      <c r="R874" t="s">
        <v>926</v>
      </c>
      <c r="S874">
        <v>35.445</v>
      </c>
      <c r="T874">
        <v>1</v>
      </c>
      <c r="U874">
        <v>0.5</v>
      </c>
      <c r="V874">
        <v>-24.102599999999995</v>
      </c>
    </row>
    <row r="875" spans="1:22" x14ac:dyDescent="0.3">
      <c r="A875">
        <v>6799</v>
      </c>
      <c r="B875" t="s">
        <v>9104</v>
      </c>
      <c r="C875">
        <v>2012</v>
      </c>
      <c r="D875" s="18">
        <v>41146</v>
      </c>
      <c r="E875" s="18">
        <v>41146</v>
      </c>
      <c r="F875" t="s">
        <v>1290</v>
      </c>
      <c r="G875" t="s">
        <v>4170</v>
      </c>
      <c r="H875" t="s">
        <v>4171</v>
      </c>
      <c r="I875" t="s">
        <v>26</v>
      </c>
      <c r="J875" t="s">
        <v>27</v>
      </c>
      <c r="K875" t="s">
        <v>184</v>
      </c>
      <c r="L875" t="s">
        <v>104</v>
      </c>
      <c r="M875">
        <v>77041</v>
      </c>
      <c r="N875" t="s">
        <v>105</v>
      </c>
      <c r="O875" t="s">
        <v>9105</v>
      </c>
      <c r="P875" t="s">
        <v>32</v>
      </c>
      <c r="Q875" t="s">
        <v>65</v>
      </c>
      <c r="R875" t="s">
        <v>9106</v>
      </c>
      <c r="S875">
        <v>7.8800000000000008</v>
      </c>
      <c r="T875">
        <v>5</v>
      </c>
      <c r="U875">
        <v>0.6</v>
      </c>
      <c r="V875">
        <v>-3.9399999999999995</v>
      </c>
    </row>
    <row r="876" spans="1:22" x14ac:dyDescent="0.3">
      <c r="A876">
        <v>6797</v>
      </c>
      <c r="B876" t="s">
        <v>9104</v>
      </c>
      <c r="C876">
        <v>2012</v>
      </c>
      <c r="D876" s="18">
        <v>41146</v>
      </c>
      <c r="E876" s="18">
        <v>41146</v>
      </c>
      <c r="F876" t="s">
        <v>1290</v>
      </c>
      <c r="G876" t="s">
        <v>4170</v>
      </c>
      <c r="H876" t="s">
        <v>4171</v>
      </c>
      <c r="I876" t="s">
        <v>26</v>
      </c>
      <c r="J876" t="s">
        <v>27</v>
      </c>
      <c r="K876" t="s">
        <v>184</v>
      </c>
      <c r="L876" t="s">
        <v>104</v>
      </c>
      <c r="M876">
        <v>77041</v>
      </c>
      <c r="N876" t="s">
        <v>105</v>
      </c>
      <c r="O876" t="s">
        <v>3928</v>
      </c>
      <c r="P876" t="s">
        <v>32</v>
      </c>
      <c r="Q876" t="s">
        <v>65</v>
      </c>
      <c r="R876" t="s">
        <v>5146</v>
      </c>
      <c r="S876">
        <v>20.103999999999999</v>
      </c>
      <c r="T876">
        <v>2</v>
      </c>
      <c r="U876">
        <v>0.6</v>
      </c>
      <c r="V876">
        <v>-16.585799999999999</v>
      </c>
    </row>
    <row r="877" spans="1:22" x14ac:dyDescent="0.3">
      <c r="A877">
        <v>876</v>
      </c>
      <c r="B877" t="s">
        <v>2703</v>
      </c>
      <c r="C877">
        <v>2013</v>
      </c>
      <c r="D877" s="18">
        <v>41291</v>
      </c>
      <c r="E877" s="18">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3">
      <c r="A878">
        <v>6796</v>
      </c>
      <c r="B878" t="s">
        <v>9103</v>
      </c>
      <c r="C878">
        <v>2012</v>
      </c>
      <c r="D878" s="18">
        <v>41229</v>
      </c>
      <c r="E878" s="18">
        <v>41233</v>
      </c>
      <c r="F878" t="s">
        <v>50</v>
      </c>
      <c r="G878" t="s">
        <v>1779</v>
      </c>
      <c r="H878" t="s">
        <v>1780</v>
      </c>
      <c r="I878" t="s">
        <v>41</v>
      </c>
      <c r="J878" t="s">
        <v>27</v>
      </c>
      <c r="K878" t="s">
        <v>303</v>
      </c>
      <c r="L878" t="s">
        <v>211</v>
      </c>
      <c r="M878">
        <v>60610</v>
      </c>
      <c r="N878" t="s">
        <v>105</v>
      </c>
      <c r="O878" t="s">
        <v>7149</v>
      </c>
      <c r="P878" t="s">
        <v>32</v>
      </c>
      <c r="Q878" t="s">
        <v>65</v>
      </c>
      <c r="R878" t="s">
        <v>7150</v>
      </c>
      <c r="S878">
        <v>34.504000000000005</v>
      </c>
      <c r="T878">
        <v>2</v>
      </c>
      <c r="U878">
        <v>0.6</v>
      </c>
      <c r="V878">
        <v>-15.526799999999994</v>
      </c>
    </row>
    <row r="879" spans="1:22" x14ac:dyDescent="0.3">
      <c r="A879">
        <v>6792</v>
      </c>
      <c r="B879" t="s">
        <v>9101</v>
      </c>
      <c r="C879">
        <v>2013</v>
      </c>
      <c r="D879" s="18">
        <v>41589</v>
      </c>
      <c r="E879" s="18">
        <v>41594</v>
      </c>
      <c r="F879" t="s">
        <v>50</v>
      </c>
      <c r="G879" t="s">
        <v>3436</v>
      </c>
      <c r="H879" t="s">
        <v>3437</v>
      </c>
      <c r="I879" t="s">
        <v>102</v>
      </c>
      <c r="J879" t="s">
        <v>27</v>
      </c>
      <c r="K879" t="s">
        <v>5395</v>
      </c>
      <c r="L879" t="s">
        <v>43</v>
      </c>
      <c r="M879">
        <v>95823</v>
      </c>
      <c r="N879" t="s">
        <v>44</v>
      </c>
      <c r="O879" t="s">
        <v>7111</v>
      </c>
      <c r="P879" t="s">
        <v>32</v>
      </c>
      <c r="Q879" t="s">
        <v>65</v>
      </c>
      <c r="R879" t="s">
        <v>7112</v>
      </c>
      <c r="S879">
        <v>9.98</v>
      </c>
      <c r="T879">
        <v>1</v>
      </c>
      <c r="U879">
        <v>0</v>
      </c>
      <c r="V879">
        <v>2.7944000000000004</v>
      </c>
    </row>
    <row r="880" spans="1:22" x14ac:dyDescent="0.3">
      <c r="A880">
        <v>6788</v>
      </c>
      <c r="B880" t="s">
        <v>9096</v>
      </c>
      <c r="C880">
        <v>2012</v>
      </c>
      <c r="D880" s="18">
        <v>41165</v>
      </c>
      <c r="E880" s="18">
        <v>41172</v>
      </c>
      <c r="F880" t="s">
        <v>50</v>
      </c>
      <c r="G880" t="s">
        <v>859</v>
      </c>
      <c r="H880" t="s">
        <v>860</v>
      </c>
      <c r="I880" t="s">
        <v>26</v>
      </c>
      <c r="J880" t="s">
        <v>27</v>
      </c>
      <c r="K880" t="s">
        <v>1736</v>
      </c>
      <c r="L880" t="s">
        <v>1272</v>
      </c>
      <c r="M880">
        <v>30318</v>
      </c>
      <c r="N880" t="s">
        <v>30</v>
      </c>
      <c r="O880" t="s">
        <v>3069</v>
      </c>
      <c r="P880" t="s">
        <v>32</v>
      </c>
      <c r="Q880" t="s">
        <v>65</v>
      </c>
      <c r="R880" t="s">
        <v>3070</v>
      </c>
      <c r="S880">
        <v>129.93</v>
      </c>
      <c r="T880">
        <v>3</v>
      </c>
      <c r="U880">
        <v>0</v>
      </c>
      <c r="V880">
        <v>12.992999999999988</v>
      </c>
    </row>
    <row r="881" spans="1:22" x14ac:dyDescent="0.3">
      <c r="A881">
        <v>6785</v>
      </c>
      <c r="B881" t="s">
        <v>9093</v>
      </c>
      <c r="C881">
        <v>2014</v>
      </c>
      <c r="D881" s="18">
        <v>41846</v>
      </c>
      <c r="E881" s="18">
        <v>41849</v>
      </c>
      <c r="F881" t="s">
        <v>23</v>
      </c>
      <c r="G881" t="s">
        <v>4682</v>
      </c>
      <c r="H881" t="s">
        <v>4683</v>
      </c>
      <c r="I881" t="s">
        <v>26</v>
      </c>
      <c r="J881" t="s">
        <v>27</v>
      </c>
      <c r="K881" t="s">
        <v>146</v>
      </c>
      <c r="L881" t="s">
        <v>147</v>
      </c>
      <c r="M881">
        <v>19143</v>
      </c>
      <c r="N881" t="s">
        <v>148</v>
      </c>
      <c r="O881" t="s">
        <v>8261</v>
      </c>
      <c r="P881" t="s">
        <v>32</v>
      </c>
      <c r="Q881" t="s">
        <v>56</v>
      </c>
      <c r="R881" t="s">
        <v>8262</v>
      </c>
      <c r="S881">
        <v>138.58799999999999</v>
      </c>
      <c r="T881">
        <v>1</v>
      </c>
      <c r="U881">
        <v>0.4</v>
      </c>
      <c r="V881">
        <v>-34.646999999999991</v>
      </c>
    </row>
    <row r="882" spans="1:22" x14ac:dyDescent="0.3">
      <c r="A882">
        <v>881</v>
      </c>
      <c r="B882" t="s">
        <v>2711</v>
      </c>
      <c r="C882">
        <v>2014</v>
      </c>
      <c r="D882" s="18">
        <v>41974</v>
      </c>
      <c r="E882" s="18">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
      <c r="A883">
        <v>6783</v>
      </c>
      <c r="B883" t="s">
        <v>9093</v>
      </c>
      <c r="C883">
        <v>2014</v>
      </c>
      <c r="D883" s="18">
        <v>41846</v>
      </c>
      <c r="E883" s="18">
        <v>41849</v>
      </c>
      <c r="F883" t="s">
        <v>23</v>
      </c>
      <c r="G883" t="s">
        <v>4682</v>
      </c>
      <c r="H883" t="s">
        <v>4683</v>
      </c>
      <c r="I883" t="s">
        <v>26</v>
      </c>
      <c r="J883" t="s">
        <v>27</v>
      </c>
      <c r="K883" t="s">
        <v>146</v>
      </c>
      <c r="L883" t="s">
        <v>147</v>
      </c>
      <c r="M883">
        <v>19143</v>
      </c>
      <c r="N883" t="s">
        <v>148</v>
      </c>
      <c r="O883" t="s">
        <v>2111</v>
      </c>
      <c r="P883" t="s">
        <v>32</v>
      </c>
      <c r="Q883" t="s">
        <v>65</v>
      </c>
      <c r="R883" t="s">
        <v>2112</v>
      </c>
      <c r="S883">
        <v>20.096000000000004</v>
      </c>
      <c r="T883">
        <v>4</v>
      </c>
      <c r="U883">
        <v>0.2</v>
      </c>
      <c r="V883">
        <v>3.0143999999999984</v>
      </c>
    </row>
    <row r="884" spans="1:22" x14ac:dyDescent="0.3">
      <c r="A884">
        <v>6780</v>
      </c>
      <c r="B884" t="s">
        <v>9092</v>
      </c>
      <c r="C884">
        <v>2013</v>
      </c>
      <c r="D884" s="18">
        <v>41521</v>
      </c>
      <c r="E884" s="18">
        <v>41526</v>
      </c>
      <c r="F884" t="s">
        <v>23</v>
      </c>
      <c r="G884" t="s">
        <v>4372</v>
      </c>
      <c r="H884" t="s">
        <v>4373</v>
      </c>
      <c r="I884" t="s">
        <v>26</v>
      </c>
      <c r="J884" t="s">
        <v>27</v>
      </c>
      <c r="K884" t="s">
        <v>4492</v>
      </c>
      <c r="L884" t="s">
        <v>2735</v>
      </c>
      <c r="M884">
        <v>21215</v>
      </c>
      <c r="N884" t="s">
        <v>148</v>
      </c>
      <c r="O884" t="s">
        <v>5061</v>
      </c>
      <c r="P884" t="s">
        <v>32</v>
      </c>
      <c r="Q884" t="s">
        <v>65</v>
      </c>
      <c r="R884" t="s">
        <v>5062</v>
      </c>
      <c r="S884">
        <v>14.76</v>
      </c>
      <c r="T884">
        <v>2</v>
      </c>
      <c r="U884">
        <v>0</v>
      </c>
      <c r="V884">
        <v>4.2803999999999984</v>
      </c>
    </row>
    <row r="885" spans="1:22" x14ac:dyDescent="0.3">
      <c r="A885">
        <v>884</v>
      </c>
      <c r="B885" t="s">
        <v>2716</v>
      </c>
      <c r="C885">
        <v>2013</v>
      </c>
      <c r="D885" s="18">
        <v>41570</v>
      </c>
      <c r="E885" s="18">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3">
      <c r="A886">
        <v>885</v>
      </c>
      <c r="B886" t="s">
        <v>2719</v>
      </c>
      <c r="C886">
        <v>2011</v>
      </c>
      <c r="D886" s="18">
        <v>40662</v>
      </c>
      <c r="E886" s="18">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
      <c r="A887">
        <v>6779</v>
      </c>
      <c r="B887" t="s">
        <v>9092</v>
      </c>
      <c r="C887">
        <v>2013</v>
      </c>
      <c r="D887" s="18">
        <v>41521</v>
      </c>
      <c r="E887" s="18">
        <v>41526</v>
      </c>
      <c r="F887" t="s">
        <v>23</v>
      </c>
      <c r="G887" t="s">
        <v>4372</v>
      </c>
      <c r="H887" t="s">
        <v>4373</v>
      </c>
      <c r="I887" t="s">
        <v>26</v>
      </c>
      <c r="J887" t="s">
        <v>27</v>
      </c>
      <c r="K887" t="s">
        <v>4492</v>
      </c>
      <c r="L887" t="s">
        <v>2735</v>
      </c>
      <c r="M887">
        <v>21215</v>
      </c>
      <c r="N887" t="s">
        <v>148</v>
      </c>
      <c r="O887" t="s">
        <v>4476</v>
      </c>
      <c r="P887" t="s">
        <v>32</v>
      </c>
      <c r="Q887" t="s">
        <v>33</v>
      </c>
      <c r="R887" t="s">
        <v>4477</v>
      </c>
      <c r="S887">
        <v>344.94</v>
      </c>
      <c r="T887">
        <v>3</v>
      </c>
      <c r="U887">
        <v>0</v>
      </c>
      <c r="V887">
        <v>31.044599999999974</v>
      </c>
    </row>
    <row r="888" spans="1:22" x14ac:dyDescent="0.3">
      <c r="A888">
        <v>6768</v>
      </c>
      <c r="B888" t="s">
        <v>9082</v>
      </c>
      <c r="C888">
        <v>2014</v>
      </c>
      <c r="D888" s="18">
        <v>41750</v>
      </c>
      <c r="E888" s="18">
        <v>41754</v>
      </c>
      <c r="F888" t="s">
        <v>50</v>
      </c>
      <c r="G888" t="s">
        <v>6461</v>
      </c>
      <c r="H888" t="s">
        <v>6462</v>
      </c>
      <c r="I888" t="s">
        <v>26</v>
      </c>
      <c r="J888" t="s">
        <v>27</v>
      </c>
      <c r="K888" t="s">
        <v>303</v>
      </c>
      <c r="L888" t="s">
        <v>211</v>
      </c>
      <c r="M888">
        <v>60653</v>
      </c>
      <c r="N888" t="s">
        <v>105</v>
      </c>
      <c r="O888" t="s">
        <v>4064</v>
      </c>
      <c r="P888" t="s">
        <v>32</v>
      </c>
      <c r="Q888" t="s">
        <v>65</v>
      </c>
      <c r="R888" t="s">
        <v>4065</v>
      </c>
      <c r="S888">
        <v>14.560000000000002</v>
      </c>
      <c r="T888">
        <v>5</v>
      </c>
      <c r="U888">
        <v>0.6</v>
      </c>
      <c r="V888">
        <v>-6.1879999999999988</v>
      </c>
    </row>
    <row r="889" spans="1:22" x14ac:dyDescent="0.3">
      <c r="A889">
        <v>6766</v>
      </c>
      <c r="B889" t="s">
        <v>9082</v>
      </c>
      <c r="C889">
        <v>2014</v>
      </c>
      <c r="D889" s="18">
        <v>41750</v>
      </c>
      <c r="E889" s="18">
        <v>41754</v>
      </c>
      <c r="F889" t="s">
        <v>50</v>
      </c>
      <c r="G889" t="s">
        <v>6461</v>
      </c>
      <c r="H889" t="s">
        <v>6462</v>
      </c>
      <c r="I889" t="s">
        <v>26</v>
      </c>
      <c r="J889" t="s">
        <v>27</v>
      </c>
      <c r="K889" t="s">
        <v>303</v>
      </c>
      <c r="L889" t="s">
        <v>211</v>
      </c>
      <c r="M889">
        <v>60653</v>
      </c>
      <c r="N889" t="s">
        <v>105</v>
      </c>
      <c r="O889" t="s">
        <v>1164</v>
      </c>
      <c r="P889" t="s">
        <v>32</v>
      </c>
      <c r="Q889" t="s">
        <v>36</v>
      </c>
      <c r="R889" t="s">
        <v>1165</v>
      </c>
      <c r="S889">
        <v>317.05799999999999</v>
      </c>
      <c r="T889">
        <v>3</v>
      </c>
      <c r="U889">
        <v>0.3</v>
      </c>
      <c r="V889">
        <v>-18.117599999999996</v>
      </c>
    </row>
    <row r="890" spans="1:22" x14ac:dyDescent="0.3">
      <c r="A890">
        <v>6762</v>
      </c>
      <c r="B890" t="s">
        <v>9078</v>
      </c>
      <c r="C890">
        <v>2013</v>
      </c>
      <c r="D890" s="18">
        <v>41480</v>
      </c>
      <c r="E890" s="18">
        <v>41482</v>
      </c>
      <c r="F890" t="s">
        <v>23</v>
      </c>
      <c r="G890" t="s">
        <v>6798</v>
      </c>
      <c r="H890" t="s">
        <v>6799</v>
      </c>
      <c r="I890" t="s">
        <v>41</v>
      </c>
      <c r="J890" t="s">
        <v>27</v>
      </c>
      <c r="K890" t="s">
        <v>266</v>
      </c>
      <c r="L890" t="s">
        <v>267</v>
      </c>
      <c r="M890">
        <v>10035</v>
      </c>
      <c r="N890" t="s">
        <v>148</v>
      </c>
      <c r="O890" t="s">
        <v>3495</v>
      </c>
      <c r="P890" t="s">
        <v>32</v>
      </c>
      <c r="Q890" t="s">
        <v>36</v>
      </c>
      <c r="R890" t="s">
        <v>3496</v>
      </c>
      <c r="S890">
        <v>253.76399999999998</v>
      </c>
      <c r="T890">
        <v>2</v>
      </c>
      <c r="U890">
        <v>0.1</v>
      </c>
      <c r="V890">
        <v>31.015599999999978</v>
      </c>
    </row>
    <row r="891" spans="1:22" x14ac:dyDescent="0.3">
      <c r="A891">
        <v>6757</v>
      </c>
      <c r="B891" t="s">
        <v>9073</v>
      </c>
      <c r="C891">
        <v>2014</v>
      </c>
      <c r="D891" s="18">
        <v>41898</v>
      </c>
      <c r="E891" s="18">
        <v>41902</v>
      </c>
      <c r="F891" t="s">
        <v>50</v>
      </c>
      <c r="G891" t="s">
        <v>9074</v>
      </c>
      <c r="H891" t="s">
        <v>9075</v>
      </c>
      <c r="I891" t="s">
        <v>41</v>
      </c>
      <c r="J891" t="s">
        <v>27</v>
      </c>
      <c r="K891" t="s">
        <v>1119</v>
      </c>
      <c r="L891" t="s">
        <v>788</v>
      </c>
      <c r="M891">
        <v>8701</v>
      </c>
      <c r="N891" t="s">
        <v>148</v>
      </c>
      <c r="O891" t="s">
        <v>6953</v>
      </c>
      <c r="P891" t="s">
        <v>32</v>
      </c>
      <c r="Q891" t="s">
        <v>36</v>
      </c>
      <c r="R891" t="s">
        <v>6954</v>
      </c>
      <c r="S891">
        <v>512.96</v>
      </c>
      <c r="T891">
        <v>4</v>
      </c>
      <c r="U891">
        <v>0</v>
      </c>
      <c r="V891">
        <v>143.62880000000001</v>
      </c>
    </row>
    <row r="892" spans="1:22" x14ac:dyDescent="0.3">
      <c r="A892">
        <v>6756</v>
      </c>
      <c r="B892" t="s">
        <v>9073</v>
      </c>
      <c r="C892">
        <v>2014</v>
      </c>
      <c r="D892" s="18">
        <v>41898</v>
      </c>
      <c r="E892" s="18">
        <v>41902</v>
      </c>
      <c r="F892" t="s">
        <v>50</v>
      </c>
      <c r="G892" t="s">
        <v>9074</v>
      </c>
      <c r="H892" t="s">
        <v>9075</v>
      </c>
      <c r="I892" t="s">
        <v>41</v>
      </c>
      <c r="J892" t="s">
        <v>27</v>
      </c>
      <c r="K892" t="s">
        <v>1119</v>
      </c>
      <c r="L892" t="s">
        <v>788</v>
      </c>
      <c r="M892">
        <v>8701</v>
      </c>
      <c r="N892" t="s">
        <v>148</v>
      </c>
      <c r="O892" t="s">
        <v>6158</v>
      </c>
      <c r="P892" t="s">
        <v>32</v>
      </c>
      <c r="Q892" t="s">
        <v>65</v>
      </c>
      <c r="R892" t="s">
        <v>6159</v>
      </c>
      <c r="S892">
        <v>47.400000000000006</v>
      </c>
      <c r="T892">
        <v>5</v>
      </c>
      <c r="U892">
        <v>0</v>
      </c>
      <c r="V892">
        <v>18.960000000000004</v>
      </c>
    </row>
    <row r="893" spans="1:22" x14ac:dyDescent="0.3">
      <c r="A893">
        <v>6751</v>
      </c>
      <c r="B893" t="s">
        <v>9072</v>
      </c>
      <c r="C893">
        <v>2013</v>
      </c>
      <c r="D893" s="18">
        <v>41454</v>
      </c>
      <c r="E893" s="18">
        <v>41456</v>
      </c>
      <c r="F893" t="s">
        <v>23</v>
      </c>
      <c r="G893" t="s">
        <v>6119</v>
      </c>
      <c r="H893" t="s">
        <v>6120</v>
      </c>
      <c r="I893" t="s">
        <v>26</v>
      </c>
      <c r="J893" t="s">
        <v>27</v>
      </c>
      <c r="K893" t="s">
        <v>4824</v>
      </c>
      <c r="L893" t="s">
        <v>788</v>
      </c>
      <c r="M893">
        <v>7501</v>
      </c>
      <c r="N893" t="s">
        <v>148</v>
      </c>
      <c r="O893" t="s">
        <v>6595</v>
      </c>
      <c r="P893" t="s">
        <v>32</v>
      </c>
      <c r="Q893" t="s">
        <v>36</v>
      </c>
      <c r="R893" t="s">
        <v>6596</v>
      </c>
      <c r="S893">
        <v>121.96</v>
      </c>
      <c r="T893">
        <v>2</v>
      </c>
      <c r="U893">
        <v>0</v>
      </c>
      <c r="V893">
        <v>20.733199999999997</v>
      </c>
    </row>
    <row r="894" spans="1:22" x14ac:dyDescent="0.3">
      <c r="A894">
        <v>6743</v>
      </c>
      <c r="B894" t="s">
        <v>9067</v>
      </c>
      <c r="C894">
        <v>2014</v>
      </c>
      <c r="D894" s="18">
        <v>41827</v>
      </c>
      <c r="E894" s="18">
        <v>41832</v>
      </c>
      <c r="F894" t="s">
        <v>50</v>
      </c>
      <c r="G894" t="s">
        <v>1189</v>
      </c>
      <c r="H894" t="s">
        <v>1190</v>
      </c>
      <c r="I894" t="s">
        <v>26</v>
      </c>
      <c r="J894" t="s">
        <v>27</v>
      </c>
      <c r="K894" t="s">
        <v>42</v>
      </c>
      <c r="L894" t="s">
        <v>43</v>
      </c>
      <c r="M894">
        <v>90008</v>
      </c>
      <c r="N894" t="s">
        <v>44</v>
      </c>
      <c r="O894" t="s">
        <v>304</v>
      </c>
      <c r="P894" t="s">
        <v>32</v>
      </c>
      <c r="Q894" t="s">
        <v>36</v>
      </c>
      <c r="R894" t="s">
        <v>552</v>
      </c>
      <c r="S894">
        <v>122.13600000000001</v>
      </c>
      <c r="T894">
        <v>3</v>
      </c>
      <c r="U894">
        <v>0.2</v>
      </c>
      <c r="V894">
        <v>-13.740299999999994</v>
      </c>
    </row>
    <row r="895" spans="1:22" x14ac:dyDescent="0.3">
      <c r="A895">
        <v>6741</v>
      </c>
      <c r="B895" t="s">
        <v>9066</v>
      </c>
      <c r="C895">
        <v>2011</v>
      </c>
      <c r="D895" s="18">
        <v>40689</v>
      </c>
      <c r="E895" s="18">
        <v>40694</v>
      </c>
      <c r="F895" t="s">
        <v>50</v>
      </c>
      <c r="G895" t="s">
        <v>4324</v>
      </c>
      <c r="H895" t="s">
        <v>4325</v>
      </c>
      <c r="I895" t="s">
        <v>26</v>
      </c>
      <c r="J895" t="s">
        <v>27</v>
      </c>
      <c r="K895" t="s">
        <v>303</v>
      </c>
      <c r="L895" t="s">
        <v>211</v>
      </c>
      <c r="M895">
        <v>60623</v>
      </c>
      <c r="N895" t="s">
        <v>105</v>
      </c>
      <c r="O895" t="s">
        <v>4768</v>
      </c>
      <c r="P895" t="s">
        <v>32</v>
      </c>
      <c r="Q895" t="s">
        <v>36</v>
      </c>
      <c r="R895" t="s">
        <v>4769</v>
      </c>
      <c r="S895">
        <v>359.77199999999999</v>
      </c>
      <c r="T895">
        <v>2</v>
      </c>
      <c r="U895">
        <v>0.3</v>
      </c>
      <c r="V895">
        <v>-5.1396000000000583</v>
      </c>
    </row>
    <row r="896" spans="1:22" x14ac:dyDescent="0.3">
      <c r="A896">
        <v>6731</v>
      </c>
      <c r="B896" t="s">
        <v>9062</v>
      </c>
      <c r="C896">
        <v>2012</v>
      </c>
      <c r="D896" s="18">
        <v>41078</v>
      </c>
      <c r="E896" s="18">
        <v>41080</v>
      </c>
      <c r="F896" t="s">
        <v>188</v>
      </c>
      <c r="G896" t="s">
        <v>2439</v>
      </c>
      <c r="H896" t="s">
        <v>2440</v>
      </c>
      <c r="I896" t="s">
        <v>41</v>
      </c>
      <c r="J896" t="s">
        <v>27</v>
      </c>
      <c r="K896" t="s">
        <v>3792</v>
      </c>
      <c r="L896" t="s">
        <v>335</v>
      </c>
      <c r="M896">
        <v>37167</v>
      </c>
      <c r="N896" t="s">
        <v>30</v>
      </c>
      <c r="O896" t="s">
        <v>942</v>
      </c>
      <c r="P896" t="s">
        <v>32</v>
      </c>
      <c r="Q896" t="s">
        <v>36</v>
      </c>
      <c r="R896" t="s">
        <v>943</v>
      </c>
      <c r="S896">
        <v>643.13599999999997</v>
      </c>
      <c r="T896">
        <v>4</v>
      </c>
      <c r="U896">
        <v>0.2</v>
      </c>
      <c r="V896">
        <v>56.274400000000014</v>
      </c>
    </row>
    <row r="897" spans="1:22" x14ac:dyDescent="0.3">
      <c r="A897">
        <v>6729</v>
      </c>
      <c r="B897" t="s">
        <v>9061</v>
      </c>
      <c r="C897">
        <v>2013</v>
      </c>
      <c r="D897" s="18">
        <v>41583</v>
      </c>
      <c r="E897" s="18">
        <v>41588</v>
      </c>
      <c r="F897" t="s">
        <v>50</v>
      </c>
      <c r="G897" t="s">
        <v>6865</v>
      </c>
      <c r="H897" t="s">
        <v>6866</v>
      </c>
      <c r="I897" t="s">
        <v>41</v>
      </c>
      <c r="J897" t="s">
        <v>27</v>
      </c>
      <c r="K897" t="s">
        <v>1419</v>
      </c>
      <c r="L897" t="s">
        <v>54</v>
      </c>
      <c r="M897">
        <v>33180</v>
      </c>
      <c r="N897" t="s">
        <v>30</v>
      </c>
      <c r="O897" t="s">
        <v>4694</v>
      </c>
      <c r="P897" t="s">
        <v>32</v>
      </c>
      <c r="Q897" t="s">
        <v>65</v>
      </c>
      <c r="R897" t="s">
        <v>4695</v>
      </c>
      <c r="S897">
        <v>50.496000000000002</v>
      </c>
      <c r="T897">
        <v>6</v>
      </c>
      <c r="U897">
        <v>0.2</v>
      </c>
      <c r="V897">
        <v>8.2055999999999987</v>
      </c>
    </row>
    <row r="898" spans="1:22" x14ac:dyDescent="0.3">
      <c r="A898">
        <v>6719</v>
      </c>
      <c r="B898" t="s">
        <v>9054</v>
      </c>
      <c r="C898">
        <v>2013</v>
      </c>
      <c r="D898" s="18">
        <v>41373</v>
      </c>
      <c r="E898" s="18">
        <v>41380</v>
      </c>
      <c r="F898" t="s">
        <v>50</v>
      </c>
      <c r="G898" t="s">
        <v>2310</v>
      </c>
      <c r="H898" t="s">
        <v>2311</v>
      </c>
      <c r="I898" t="s">
        <v>102</v>
      </c>
      <c r="J898" t="s">
        <v>27</v>
      </c>
      <c r="K898" t="s">
        <v>5766</v>
      </c>
      <c r="L898" t="s">
        <v>1707</v>
      </c>
      <c r="M898">
        <v>71901</v>
      </c>
      <c r="N898" t="s">
        <v>30</v>
      </c>
      <c r="O898" t="s">
        <v>3464</v>
      </c>
      <c r="P898" t="s">
        <v>32</v>
      </c>
      <c r="Q898" t="s">
        <v>65</v>
      </c>
      <c r="R898" t="s">
        <v>3465</v>
      </c>
      <c r="S898">
        <v>159.91999999999999</v>
      </c>
      <c r="T898">
        <v>4</v>
      </c>
      <c r="U898">
        <v>0</v>
      </c>
      <c r="V898">
        <v>31.983999999999995</v>
      </c>
    </row>
    <row r="899" spans="1:22" x14ac:dyDescent="0.3">
      <c r="A899">
        <v>6714</v>
      </c>
      <c r="B899" t="s">
        <v>9053</v>
      </c>
      <c r="C899">
        <v>2014</v>
      </c>
      <c r="D899" s="18">
        <v>41988</v>
      </c>
      <c r="E899" s="18">
        <v>41988</v>
      </c>
      <c r="F899" t="s">
        <v>1290</v>
      </c>
      <c r="G899" t="s">
        <v>643</v>
      </c>
      <c r="H899" t="s">
        <v>644</v>
      </c>
      <c r="I899" t="s">
        <v>26</v>
      </c>
      <c r="J899" t="s">
        <v>27</v>
      </c>
      <c r="K899" t="s">
        <v>4289</v>
      </c>
      <c r="L899" t="s">
        <v>211</v>
      </c>
      <c r="M899">
        <v>60076</v>
      </c>
      <c r="N899" t="s">
        <v>105</v>
      </c>
      <c r="O899" t="s">
        <v>1082</v>
      </c>
      <c r="P899" t="s">
        <v>32</v>
      </c>
      <c r="Q899" t="s">
        <v>65</v>
      </c>
      <c r="R899" t="s">
        <v>1083</v>
      </c>
      <c r="S899">
        <v>56.328000000000003</v>
      </c>
      <c r="T899">
        <v>3</v>
      </c>
      <c r="U899">
        <v>0.6</v>
      </c>
      <c r="V899">
        <v>-26.755799999999994</v>
      </c>
    </row>
    <row r="900" spans="1:22" x14ac:dyDescent="0.3">
      <c r="A900">
        <v>6713</v>
      </c>
      <c r="B900" t="s">
        <v>9053</v>
      </c>
      <c r="C900">
        <v>2014</v>
      </c>
      <c r="D900" s="18">
        <v>41988</v>
      </c>
      <c r="E900" s="18">
        <v>41988</v>
      </c>
      <c r="F900" t="s">
        <v>1290</v>
      </c>
      <c r="G900" t="s">
        <v>643</v>
      </c>
      <c r="H900" t="s">
        <v>644</v>
      </c>
      <c r="I900" t="s">
        <v>26</v>
      </c>
      <c r="J900" t="s">
        <v>27</v>
      </c>
      <c r="K900" t="s">
        <v>4289</v>
      </c>
      <c r="L900" t="s">
        <v>211</v>
      </c>
      <c r="M900">
        <v>60076</v>
      </c>
      <c r="N900" t="s">
        <v>105</v>
      </c>
      <c r="O900" t="s">
        <v>5400</v>
      </c>
      <c r="P900" t="s">
        <v>32</v>
      </c>
      <c r="Q900" t="s">
        <v>65</v>
      </c>
      <c r="R900" t="s">
        <v>5401</v>
      </c>
      <c r="S900">
        <v>266.35200000000003</v>
      </c>
      <c r="T900">
        <v>6</v>
      </c>
      <c r="U900">
        <v>0.6</v>
      </c>
      <c r="V900">
        <v>-292.98719999999997</v>
      </c>
    </row>
    <row r="901" spans="1:22" x14ac:dyDescent="0.3">
      <c r="A901">
        <v>6710</v>
      </c>
      <c r="B901" t="s">
        <v>9049</v>
      </c>
      <c r="C901">
        <v>2012</v>
      </c>
      <c r="D901" s="18">
        <v>41227</v>
      </c>
      <c r="E901" s="18">
        <v>41232</v>
      </c>
      <c r="F901" t="s">
        <v>50</v>
      </c>
      <c r="G901" t="s">
        <v>449</v>
      </c>
      <c r="H901" t="s">
        <v>450</v>
      </c>
      <c r="I901" t="s">
        <v>26</v>
      </c>
      <c r="J901" t="s">
        <v>27</v>
      </c>
      <c r="K901" t="s">
        <v>9050</v>
      </c>
      <c r="L901" t="s">
        <v>668</v>
      </c>
      <c r="M901">
        <v>87124</v>
      </c>
      <c r="N901" t="s">
        <v>44</v>
      </c>
      <c r="O901" t="s">
        <v>1084</v>
      </c>
      <c r="P901" t="s">
        <v>32</v>
      </c>
      <c r="Q901" t="s">
        <v>36</v>
      </c>
      <c r="R901" t="s">
        <v>1085</v>
      </c>
      <c r="S901">
        <v>230.35200000000003</v>
      </c>
      <c r="T901">
        <v>3</v>
      </c>
      <c r="U901">
        <v>0.2</v>
      </c>
      <c r="V901">
        <v>20.155800000000013</v>
      </c>
    </row>
    <row r="902" spans="1:22" x14ac:dyDescent="0.3">
      <c r="A902">
        <v>6709</v>
      </c>
      <c r="B902" t="s">
        <v>9049</v>
      </c>
      <c r="C902">
        <v>2012</v>
      </c>
      <c r="D902" s="18">
        <v>41227</v>
      </c>
      <c r="E902" s="18">
        <v>41232</v>
      </c>
      <c r="F902" t="s">
        <v>50</v>
      </c>
      <c r="G902" t="s">
        <v>449</v>
      </c>
      <c r="H902" t="s">
        <v>450</v>
      </c>
      <c r="I902" t="s">
        <v>26</v>
      </c>
      <c r="J902" t="s">
        <v>27</v>
      </c>
      <c r="K902" t="s">
        <v>9050</v>
      </c>
      <c r="L902" t="s">
        <v>668</v>
      </c>
      <c r="M902">
        <v>87124</v>
      </c>
      <c r="N902" t="s">
        <v>44</v>
      </c>
      <c r="O902" t="s">
        <v>686</v>
      </c>
      <c r="P902" t="s">
        <v>32</v>
      </c>
      <c r="Q902" t="s">
        <v>36</v>
      </c>
      <c r="R902" t="s">
        <v>687</v>
      </c>
      <c r="S902">
        <v>883.84</v>
      </c>
      <c r="T902">
        <v>4</v>
      </c>
      <c r="U902">
        <v>0.2</v>
      </c>
      <c r="V902">
        <v>99.431999999999931</v>
      </c>
    </row>
    <row r="903" spans="1:22" x14ac:dyDescent="0.3">
      <c r="A903">
        <v>6702</v>
      </c>
      <c r="B903" t="s">
        <v>9043</v>
      </c>
      <c r="C903">
        <v>2012</v>
      </c>
      <c r="D903" s="18">
        <v>41049</v>
      </c>
      <c r="E903" s="18">
        <v>41053</v>
      </c>
      <c r="F903" t="s">
        <v>50</v>
      </c>
      <c r="G903" t="s">
        <v>4143</v>
      </c>
      <c r="H903" t="s">
        <v>4144</v>
      </c>
      <c r="I903" t="s">
        <v>26</v>
      </c>
      <c r="J903" t="s">
        <v>27</v>
      </c>
      <c r="K903" t="s">
        <v>9002</v>
      </c>
      <c r="L903" t="s">
        <v>88</v>
      </c>
      <c r="M903">
        <v>27893</v>
      </c>
      <c r="N903" t="s">
        <v>30</v>
      </c>
      <c r="O903" t="s">
        <v>4622</v>
      </c>
      <c r="P903" t="s">
        <v>32</v>
      </c>
      <c r="Q903" t="s">
        <v>65</v>
      </c>
      <c r="R903" t="s">
        <v>4623</v>
      </c>
      <c r="S903">
        <v>163.136</v>
      </c>
      <c r="T903">
        <v>4</v>
      </c>
      <c r="U903">
        <v>0.2</v>
      </c>
      <c r="V903">
        <v>20.391999999999989</v>
      </c>
    </row>
    <row r="904" spans="1:22" x14ac:dyDescent="0.3">
      <c r="A904">
        <v>6700</v>
      </c>
      <c r="B904" t="s">
        <v>9040</v>
      </c>
      <c r="C904">
        <v>2014</v>
      </c>
      <c r="D904" s="18">
        <v>41842</v>
      </c>
      <c r="E904" s="18">
        <v>41846</v>
      </c>
      <c r="F904" t="s">
        <v>50</v>
      </c>
      <c r="G904" t="s">
        <v>4348</v>
      </c>
      <c r="H904" t="s">
        <v>4349</v>
      </c>
      <c r="I904" t="s">
        <v>26</v>
      </c>
      <c r="J904" t="s">
        <v>27</v>
      </c>
      <c r="K904" t="s">
        <v>947</v>
      </c>
      <c r="L904" t="s">
        <v>43</v>
      </c>
      <c r="M904">
        <v>92024</v>
      </c>
      <c r="N904" t="s">
        <v>44</v>
      </c>
      <c r="O904" t="s">
        <v>4619</v>
      </c>
      <c r="P904" t="s">
        <v>32</v>
      </c>
      <c r="Q904" t="s">
        <v>36</v>
      </c>
      <c r="R904" t="s">
        <v>4620</v>
      </c>
      <c r="S904">
        <v>225.29600000000002</v>
      </c>
      <c r="T904">
        <v>2</v>
      </c>
      <c r="U904">
        <v>0.2</v>
      </c>
      <c r="V904">
        <v>22.529599999999995</v>
      </c>
    </row>
    <row r="905" spans="1:22" x14ac:dyDescent="0.3">
      <c r="A905">
        <v>6686</v>
      </c>
      <c r="B905" t="s">
        <v>9031</v>
      </c>
      <c r="C905">
        <v>2012</v>
      </c>
      <c r="D905" s="18">
        <v>41260</v>
      </c>
      <c r="E905" s="18">
        <v>41265</v>
      </c>
      <c r="F905" t="s">
        <v>50</v>
      </c>
      <c r="G905" t="s">
        <v>4170</v>
      </c>
      <c r="H905" t="s">
        <v>4171</v>
      </c>
      <c r="I905" t="s">
        <v>26</v>
      </c>
      <c r="J905" t="s">
        <v>27</v>
      </c>
      <c r="K905" t="s">
        <v>538</v>
      </c>
      <c r="L905" t="s">
        <v>211</v>
      </c>
      <c r="M905">
        <v>61701</v>
      </c>
      <c r="N905" t="s">
        <v>105</v>
      </c>
      <c r="O905" t="s">
        <v>2676</v>
      </c>
      <c r="P905" t="s">
        <v>32</v>
      </c>
      <c r="Q905" t="s">
        <v>65</v>
      </c>
      <c r="R905" t="s">
        <v>2677</v>
      </c>
      <c r="S905">
        <v>41.552</v>
      </c>
      <c r="T905">
        <v>2</v>
      </c>
      <c r="U905">
        <v>0.6</v>
      </c>
      <c r="V905">
        <v>-19.737199999999994</v>
      </c>
    </row>
    <row r="906" spans="1:22" x14ac:dyDescent="0.3">
      <c r="A906">
        <v>6684</v>
      </c>
      <c r="B906" t="s">
        <v>9030</v>
      </c>
      <c r="C906">
        <v>2011</v>
      </c>
      <c r="D906" s="18">
        <v>40852</v>
      </c>
      <c r="E906" s="18">
        <v>40857</v>
      </c>
      <c r="F906" t="s">
        <v>50</v>
      </c>
      <c r="G906" t="s">
        <v>3049</v>
      </c>
      <c r="H906" t="s">
        <v>3050</v>
      </c>
      <c r="I906" t="s">
        <v>102</v>
      </c>
      <c r="J906" t="s">
        <v>27</v>
      </c>
      <c r="K906" t="s">
        <v>42</v>
      </c>
      <c r="L906" t="s">
        <v>43</v>
      </c>
      <c r="M906">
        <v>90008</v>
      </c>
      <c r="N906" t="s">
        <v>44</v>
      </c>
      <c r="O906" t="s">
        <v>6591</v>
      </c>
      <c r="P906" t="s">
        <v>32</v>
      </c>
      <c r="Q906" t="s">
        <v>65</v>
      </c>
      <c r="R906" t="s">
        <v>6592</v>
      </c>
      <c r="S906">
        <v>20.04</v>
      </c>
      <c r="T906">
        <v>6</v>
      </c>
      <c r="U906">
        <v>0</v>
      </c>
      <c r="V906">
        <v>8.8176000000000023</v>
      </c>
    </row>
    <row r="907" spans="1:22" x14ac:dyDescent="0.3">
      <c r="A907">
        <v>6679</v>
      </c>
      <c r="B907" t="s">
        <v>9027</v>
      </c>
      <c r="C907">
        <v>2011</v>
      </c>
      <c r="D907" s="18">
        <v>40826</v>
      </c>
      <c r="E907" s="18">
        <v>40830</v>
      </c>
      <c r="F907" t="s">
        <v>50</v>
      </c>
      <c r="G907" t="s">
        <v>1497</v>
      </c>
      <c r="H907" t="s">
        <v>1498</v>
      </c>
      <c r="I907" t="s">
        <v>102</v>
      </c>
      <c r="J907" t="s">
        <v>27</v>
      </c>
      <c r="K907" t="s">
        <v>544</v>
      </c>
      <c r="L907" t="s">
        <v>310</v>
      </c>
      <c r="M907">
        <v>85023</v>
      </c>
      <c r="N907" t="s">
        <v>44</v>
      </c>
      <c r="O907" t="s">
        <v>3505</v>
      </c>
      <c r="P907" t="s">
        <v>32</v>
      </c>
      <c r="Q907" t="s">
        <v>65</v>
      </c>
      <c r="R907" t="s">
        <v>3506</v>
      </c>
      <c r="S907">
        <v>46.872</v>
      </c>
      <c r="T907">
        <v>7</v>
      </c>
      <c r="U907">
        <v>0.2</v>
      </c>
      <c r="V907">
        <v>3.5153999999999979</v>
      </c>
    </row>
    <row r="908" spans="1:22" x14ac:dyDescent="0.3">
      <c r="A908">
        <v>907</v>
      </c>
      <c r="B908" t="s">
        <v>2781</v>
      </c>
      <c r="C908">
        <v>2014</v>
      </c>
      <c r="D908" s="18">
        <v>42004</v>
      </c>
      <c r="E908" s="18">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
      <c r="A909">
        <v>6674</v>
      </c>
      <c r="B909" t="s">
        <v>9021</v>
      </c>
      <c r="C909">
        <v>2012</v>
      </c>
      <c r="D909" s="18">
        <v>41157</v>
      </c>
      <c r="E909" s="18">
        <v>41164</v>
      </c>
      <c r="F909" t="s">
        <v>50</v>
      </c>
      <c r="G909" t="s">
        <v>620</v>
      </c>
      <c r="H909" t="s">
        <v>621</v>
      </c>
      <c r="I909" t="s">
        <v>102</v>
      </c>
      <c r="J909" t="s">
        <v>27</v>
      </c>
      <c r="K909" t="s">
        <v>4710</v>
      </c>
      <c r="L909" t="s">
        <v>319</v>
      </c>
      <c r="M909">
        <v>22901</v>
      </c>
      <c r="N909" t="s">
        <v>30</v>
      </c>
      <c r="O909" t="s">
        <v>9022</v>
      </c>
      <c r="P909" t="s">
        <v>32</v>
      </c>
      <c r="Q909" t="s">
        <v>65</v>
      </c>
      <c r="R909" t="s">
        <v>9023</v>
      </c>
      <c r="S909">
        <v>67.959999999999994</v>
      </c>
      <c r="T909">
        <v>4</v>
      </c>
      <c r="U909">
        <v>0</v>
      </c>
      <c r="V909">
        <v>12.232799999999997</v>
      </c>
    </row>
    <row r="910" spans="1:22" x14ac:dyDescent="0.3">
      <c r="A910">
        <v>6667</v>
      </c>
      <c r="B910" t="s">
        <v>9017</v>
      </c>
      <c r="C910">
        <v>2014</v>
      </c>
      <c r="D910" s="18">
        <v>41772</v>
      </c>
      <c r="E910" s="18">
        <v>41774</v>
      </c>
      <c r="F910" t="s">
        <v>23</v>
      </c>
      <c r="G910" t="s">
        <v>1906</v>
      </c>
      <c r="H910" t="s">
        <v>1907</v>
      </c>
      <c r="I910" t="s">
        <v>26</v>
      </c>
      <c r="J910" t="s">
        <v>27</v>
      </c>
      <c r="K910" t="s">
        <v>3936</v>
      </c>
      <c r="L910" t="s">
        <v>788</v>
      </c>
      <c r="M910">
        <v>8360</v>
      </c>
      <c r="N910" t="s">
        <v>148</v>
      </c>
      <c r="O910" t="s">
        <v>7654</v>
      </c>
      <c r="P910" t="s">
        <v>32</v>
      </c>
      <c r="Q910" t="s">
        <v>65</v>
      </c>
      <c r="R910" t="s">
        <v>7655</v>
      </c>
      <c r="S910">
        <v>42.85</v>
      </c>
      <c r="T910">
        <v>5</v>
      </c>
      <c r="U910">
        <v>0</v>
      </c>
      <c r="V910">
        <v>15.426000000000002</v>
      </c>
    </row>
    <row r="911" spans="1:22" x14ac:dyDescent="0.3">
      <c r="A911">
        <v>6664</v>
      </c>
      <c r="B911" t="s">
        <v>9015</v>
      </c>
      <c r="C911">
        <v>2014</v>
      </c>
      <c r="D911" s="18">
        <v>41939</v>
      </c>
      <c r="E911" s="18">
        <v>41945</v>
      </c>
      <c r="F911" t="s">
        <v>50</v>
      </c>
      <c r="G911" t="s">
        <v>1892</v>
      </c>
      <c r="H911" t="s">
        <v>1893</v>
      </c>
      <c r="I911" t="s">
        <v>26</v>
      </c>
      <c r="J911" t="s">
        <v>27</v>
      </c>
      <c r="K911" t="s">
        <v>2978</v>
      </c>
      <c r="L911" t="s">
        <v>319</v>
      </c>
      <c r="M911">
        <v>23464</v>
      </c>
      <c r="N911" t="s">
        <v>30</v>
      </c>
      <c r="O911" t="s">
        <v>2803</v>
      </c>
      <c r="P911" t="s">
        <v>32</v>
      </c>
      <c r="Q911" t="s">
        <v>56</v>
      </c>
      <c r="R911" t="s">
        <v>2804</v>
      </c>
      <c r="S911">
        <v>356.85</v>
      </c>
      <c r="T911">
        <v>5</v>
      </c>
      <c r="U911">
        <v>0</v>
      </c>
      <c r="V911">
        <v>60.664499999999961</v>
      </c>
    </row>
    <row r="912" spans="1:22" x14ac:dyDescent="0.3">
      <c r="A912">
        <v>6660</v>
      </c>
      <c r="B912" t="s">
        <v>9013</v>
      </c>
      <c r="C912">
        <v>2014</v>
      </c>
      <c r="D912" s="18">
        <v>41691</v>
      </c>
      <c r="E912" s="18">
        <v>41698</v>
      </c>
      <c r="F912" t="s">
        <v>50</v>
      </c>
      <c r="G912" t="s">
        <v>3814</v>
      </c>
      <c r="H912" t="s">
        <v>3815</v>
      </c>
      <c r="I912" t="s">
        <v>102</v>
      </c>
      <c r="J912" t="s">
        <v>27</v>
      </c>
      <c r="K912" t="s">
        <v>309</v>
      </c>
      <c r="L912" t="s">
        <v>310</v>
      </c>
      <c r="M912">
        <v>85234</v>
      </c>
      <c r="N912" t="s">
        <v>44</v>
      </c>
      <c r="O912" t="s">
        <v>3822</v>
      </c>
      <c r="P912" t="s">
        <v>32</v>
      </c>
      <c r="Q912" t="s">
        <v>56</v>
      </c>
      <c r="R912" t="s">
        <v>3274</v>
      </c>
      <c r="S912">
        <v>386.91</v>
      </c>
      <c r="T912">
        <v>9</v>
      </c>
      <c r="U912">
        <v>0.5</v>
      </c>
      <c r="V912">
        <v>-185.71679999999998</v>
      </c>
    </row>
    <row r="913" spans="1:22" x14ac:dyDescent="0.3">
      <c r="A913">
        <v>6659</v>
      </c>
      <c r="B913" t="s">
        <v>9013</v>
      </c>
      <c r="C913">
        <v>2014</v>
      </c>
      <c r="D913" s="18">
        <v>41691</v>
      </c>
      <c r="E913" s="18">
        <v>41698</v>
      </c>
      <c r="F913" t="s">
        <v>50</v>
      </c>
      <c r="G913" t="s">
        <v>3814</v>
      </c>
      <c r="H913" t="s">
        <v>3815</v>
      </c>
      <c r="I913" t="s">
        <v>102</v>
      </c>
      <c r="J913" t="s">
        <v>27</v>
      </c>
      <c r="K913" t="s">
        <v>309</v>
      </c>
      <c r="L913" t="s">
        <v>310</v>
      </c>
      <c r="M913">
        <v>85234</v>
      </c>
      <c r="N913" t="s">
        <v>44</v>
      </c>
      <c r="O913" t="s">
        <v>2307</v>
      </c>
      <c r="P913" t="s">
        <v>32</v>
      </c>
      <c r="Q913" t="s">
        <v>65</v>
      </c>
      <c r="R913" t="s">
        <v>2308</v>
      </c>
      <c r="S913">
        <v>68.703999999999994</v>
      </c>
      <c r="T913">
        <v>2</v>
      </c>
      <c r="U913">
        <v>0.2</v>
      </c>
      <c r="V913">
        <v>16.317200000000003</v>
      </c>
    </row>
    <row r="914" spans="1:22" x14ac:dyDescent="0.3">
      <c r="A914">
        <v>913</v>
      </c>
      <c r="B914" t="s">
        <v>2797</v>
      </c>
      <c r="C914">
        <v>2012</v>
      </c>
      <c r="D914" s="18">
        <v>41060</v>
      </c>
      <c r="E914" s="18">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
      <c r="A915">
        <v>914</v>
      </c>
      <c r="B915" t="s">
        <v>2801</v>
      </c>
      <c r="C915">
        <v>2014</v>
      </c>
      <c r="D915" s="18">
        <v>41971</v>
      </c>
      <c r="E915" s="18">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6654</v>
      </c>
      <c r="B916" t="s">
        <v>9012</v>
      </c>
      <c r="C916">
        <v>2014</v>
      </c>
      <c r="D916" s="18">
        <v>41891</v>
      </c>
      <c r="E916" s="18">
        <v>41894</v>
      </c>
      <c r="F916" t="s">
        <v>188</v>
      </c>
      <c r="G916" t="s">
        <v>2410</v>
      </c>
      <c r="H916" t="s">
        <v>2411</v>
      </c>
      <c r="I916" t="s">
        <v>41</v>
      </c>
      <c r="J916" t="s">
        <v>27</v>
      </c>
      <c r="K916" t="s">
        <v>1127</v>
      </c>
      <c r="L916" t="s">
        <v>104</v>
      </c>
      <c r="M916">
        <v>76017</v>
      </c>
      <c r="N916" t="s">
        <v>105</v>
      </c>
      <c r="O916" t="s">
        <v>6595</v>
      </c>
      <c r="P916" t="s">
        <v>32</v>
      </c>
      <c r="Q916" t="s">
        <v>36</v>
      </c>
      <c r="R916" t="s">
        <v>6596</v>
      </c>
      <c r="S916">
        <v>213.42999999999995</v>
      </c>
      <c r="T916">
        <v>5</v>
      </c>
      <c r="U916">
        <v>0.3</v>
      </c>
      <c r="V916">
        <v>-39.636999999999993</v>
      </c>
    </row>
    <row r="917" spans="1:22" x14ac:dyDescent="0.3">
      <c r="A917">
        <v>916</v>
      </c>
      <c r="B917" t="s">
        <v>2802</v>
      </c>
      <c r="C917">
        <v>2011</v>
      </c>
      <c r="D917" s="18">
        <v>40709</v>
      </c>
      <c r="E917" s="18">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
      <c r="A918">
        <v>917</v>
      </c>
      <c r="B918" t="s">
        <v>2802</v>
      </c>
      <c r="C918">
        <v>2011</v>
      </c>
      <c r="D918" s="18">
        <v>40709</v>
      </c>
      <c r="E918" s="18">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
      <c r="A919">
        <v>6652</v>
      </c>
      <c r="B919" t="s">
        <v>9012</v>
      </c>
      <c r="C919">
        <v>2014</v>
      </c>
      <c r="D919" s="18">
        <v>41891</v>
      </c>
      <c r="E919" s="18">
        <v>41894</v>
      </c>
      <c r="F919" t="s">
        <v>188</v>
      </c>
      <c r="G919" t="s">
        <v>2410</v>
      </c>
      <c r="H919" t="s">
        <v>2411</v>
      </c>
      <c r="I919" t="s">
        <v>41</v>
      </c>
      <c r="J919" t="s">
        <v>27</v>
      </c>
      <c r="K919" t="s">
        <v>1127</v>
      </c>
      <c r="L919" t="s">
        <v>104</v>
      </c>
      <c r="M919">
        <v>76017</v>
      </c>
      <c r="N919" t="s">
        <v>105</v>
      </c>
      <c r="O919" t="s">
        <v>2932</v>
      </c>
      <c r="P919" t="s">
        <v>32</v>
      </c>
      <c r="Q919" t="s">
        <v>65</v>
      </c>
      <c r="R919" t="s">
        <v>2933</v>
      </c>
      <c r="S919">
        <v>21.184000000000001</v>
      </c>
      <c r="T919">
        <v>2</v>
      </c>
      <c r="U919">
        <v>0.6</v>
      </c>
      <c r="V919">
        <v>-11.651199999999999</v>
      </c>
    </row>
    <row r="920" spans="1:22" x14ac:dyDescent="0.3">
      <c r="A920">
        <v>6647</v>
      </c>
      <c r="B920" t="s">
        <v>9011</v>
      </c>
      <c r="C920">
        <v>2013</v>
      </c>
      <c r="D920" s="18">
        <v>41624</v>
      </c>
      <c r="E920" s="18">
        <v>41630</v>
      </c>
      <c r="F920" t="s">
        <v>50</v>
      </c>
      <c r="G920" t="s">
        <v>4082</v>
      </c>
      <c r="H920" t="s">
        <v>4083</v>
      </c>
      <c r="I920" t="s">
        <v>102</v>
      </c>
      <c r="J920" t="s">
        <v>27</v>
      </c>
      <c r="K920" t="s">
        <v>318</v>
      </c>
      <c r="L920" t="s">
        <v>420</v>
      </c>
      <c r="M920">
        <v>97477</v>
      </c>
      <c r="N920" t="s">
        <v>44</v>
      </c>
      <c r="O920" t="s">
        <v>903</v>
      </c>
      <c r="P920" t="s">
        <v>32</v>
      </c>
      <c r="Q920" t="s">
        <v>56</v>
      </c>
      <c r="R920" t="s">
        <v>904</v>
      </c>
      <c r="S920">
        <v>564.19499999999994</v>
      </c>
      <c r="T920">
        <v>3</v>
      </c>
      <c r="U920">
        <v>0.5</v>
      </c>
      <c r="V920">
        <v>-304.66529999999989</v>
      </c>
    </row>
    <row r="921" spans="1:22" x14ac:dyDescent="0.3">
      <c r="A921">
        <v>6640</v>
      </c>
      <c r="B921" t="s">
        <v>9008</v>
      </c>
      <c r="C921">
        <v>2011</v>
      </c>
      <c r="D921" s="18">
        <v>40847</v>
      </c>
      <c r="E921" s="18">
        <v>40849</v>
      </c>
      <c r="F921" t="s">
        <v>23</v>
      </c>
      <c r="G921" t="s">
        <v>2672</v>
      </c>
      <c r="H921" t="s">
        <v>2673</v>
      </c>
      <c r="I921" t="s">
        <v>41</v>
      </c>
      <c r="J921" t="s">
        <v>27</v>
      </c>
      <c r="K921" t="s">
        <v>2628</v>
      </c>
      <c r="L921" t="s">
        <v>498</v>
      </c>
      <c r="M921">
        <v>44052</v>
      </c>
      <c r="N921" t="s">
        <v>148</v>
      </c>
      <c r="O921" t="s">
        <v>4949</v>
      </c>
      <c r="P921" t="s">
        <v>32</v>
      </c>
      <c r="Q921" t="s">
        <v>56</v>
      </c>
      <c r="R921" t="s">
        <v>4950</v>
      </c>
      <c r="S921">
        <v>1421.664</v>
      </c>
      <c r="T921">
        <v>8</v>
      </c>
      <c r="U921">
        <v>0.4</v>
      </c>
      <c r="V921">
        <v>-734.52639999999997</v>
      </c>
    </row>
    <row r="922" spans="1:22" x14ac:dyDescent="0.3">
      <c r="A922">
        <v>6632</v>
      </c>
      <c r="B922" t="s">
        <v>9003</v>
      </c>
      <c r="C922">
        <v>2013</v>
      </c>
      <c r="D922" s="18">
        <v>41634</v>
      </c>
      <c r="E922" s="18">
        <v>41639</v>
      </c>
      <c r="F922" t="s">
        <v>50</v>
      </c>
      <c r="G922" t="s">
        <v>4798</v>
      </c>
      <c r="H922" t="s">
        <v>4799</v>
      </c>
      <c r="I922" t="s">
        <v>26</v>
      </c>
      <c r="J922" t="s">
        <v>27</v>
      </c>
      <c r="K922" t="s">
        <v>95</v>
      </c>
      <c r="L922" t="s">
        <v>96</v>
      </c>
      <c r="M922">
        <v>98115</v>
      </c>
      <c r="N922" t="s">
        <v>44</v>
      </c>
      <c r="O922" t="s">
        <v>4429</v>
      </c>
      <c r="P922" t="s">
        <v>32</v>
      </c>
      <c r="Q922" t="s">
        <v>56</v>
      </c>
      <c r="R922" t="s">
        <v>4430</v>
      </c>
      <c r="S922">
        <v>1747.25</v>
      </c>
      <c r="T922">
        <v>5</v>
      </c>
      <c r="U922">
        <v>0</v>
      </c>
      <c r="V922">
        <v>629.01</v>
      </c>
    </row>
    <row r="923" spans="1:22" x14ac:dyDescent="0.3">
      <c r="A923">
        <v>6631</v>
      </c>
      <c r="B923" t="s">
        <v>9003</v>
      </c>
      <c r="C923">
        <v>2013</v>
      </c>
      <c r="D923" s="18">
        <v>41634</v>
      </c>
      <c r="E923" s="18">
        <v>41639</v>
      </c>
      <c r="F923" t="s">
        <v>50</v>
      </c>
      <c r="G923" t="s">
        <v>4798</v>
      </c>
      <c r="H923" t="s">
        <v>4799</v>
      </c>
      <c r="I923" t="s">
        <v>26</v>
      </c>
      <c r="J923" t="s">
        <v>27</v>
      </c>
      <c r="K923" t="s">
        <v>95</v>
      </c>
      <c r="L923" t="s">
        <v>96</v>
      </c>
      <c r="M923">
        <v>98115</v>
      </c>
      <c r="N923" t="s">
        <v>44</v>
      </c>
      <c r="O923" t="s">
        <v>3945</v>
      </c>
      <c r="P923" t="s">
        <v>32</v>
      </c>
      <c r="Q923" t="s">
        <v>36</v>
      </c>
      <c r="R923" t="s">
        <v>3946</v>
      </c>
      <c r="S923">
        <v>698.35200000000009</v>
      </c>
      <c r="T923">
        <v>3</v>
      </c>
      <c r="U923">
        <v>0.2</v>
      </c>
      <c r="V923">
        <v>52.376399999999961</v>
      </c>
    </row>
    <row r="924" spans="1:22" x14ac:dyDescent="0.3">
      <c r="A924">
        <v>6626</v>
      </c>
      <c r="B924" t="s">
        <v>8996</v>
      </c>
      <c r="C924">
        <v>2012</v>
      </c>
      <c r="D924" s="18">
        <v>40927</v>
      </c>
      <c r="E924" s="18">
        <v>40931</v>
      </c>
      <c r="F924" t="s">
        <v>50</v>
      </c>
      <c r="G924" t="s">
        <v>3347</v>
      </c>
      <c r="H924" t="s">
        <v>3348</v>
      </c>
      <c r="I924" t="s">
        <v>26</v>
      </c>
      <c r="J924" t="s">
        <v>27</v>
      </c>
      <c r="K924" t="s">
        <v>8997</v>
      </c>
      <c r="L924" t="s">
        <v>104</v>
      </c>
      <c r="M924">
        <v>77590</v>
      </c>
      <c r="N924" t="s">
        <v>105</v>
      </c>
      <c r="O924" t="s">
        <v>6142</v>
      </c>
      <c r="P924" t="s">
        <v>32</v>
      </c>
      <c r="Q924" t="s">
        <v>36</v>
      </c>
      <c r="R924" t="s">
        <v>6143</v>
      </c>
      <c r="S924">
        <v>199.304</v>
      </c>
      <c r="T924">
        <v>4</v>
      </c>
      <c r="U924">
        <v>0.3</v>
      </c>
      <c r="V924">
        <v>-8.5416000000000025</v>
      </c>
    </row>
    <row r="925" spans="1:22" x14ac:dyDescent="0.3">
      <c r="A925">
        <v>6625</v>
      </c>
      <c r="B925" t="s">
        <v>8996</v>
      </c>
      <c r="C925">
        <v>2012</v>
      </c>
      <c r="D925" s="18">
        <v>40927</v>
      </c>
      <c r="E925" s="18">
        <v>40931</v>
      </c>
      <c r="F925" t="s">
        <v>50</v>
      </c>
      <c r="G925" t="s">
        <v>3347</v>
      </c>
      <c r="H925" t="s">
        <v>3348</v>
      </c>
      <c r="I925" t="s">
        <v>26</v>
      </c>
      <c r="J925" t="s">
        <v>27</v>
      </c>
      <c r="K925" t="s">
        <v>8997</v>
      </c>
      <c r="L925" t="s">
        <v>104</v>
      </c>
      <c r="M925">
        <v>77590</v>
      </c>
      <c r="N925" t="s">
        <v>105</v>
      </c>
      <c r="O925" t="s">
        <v>4857</v>
      </c>
      <c r="P925" t="s">
        <v>32</v>
      </c>
      <c r="Q925" t="s">
        <v>56</v>
      </c>
      <c r="R925" t="s">
        <v>4858</v>
      </c>
      <c r="S925">
        <v>102.438</v>
      </c>
      <c r="T925">
        <v>1</v>
      </c>
      <c r="U925">
        <v>0.3</v>
      </c>
      <c r="V925">
        <v>-13.170600000000007</v>
      </c>
    </row>
    <row r="926" spans="1:22" x14ac:dyDescent="0.3">
      <c r="A926">
        <v>6623</v>
      </c>
      <c r="B926" t="s">
        <v>8993</v>
      </c>
      <c r="C926">
        <v>2011</v>
      </c>
      <c r="D926" s="18">
        <v>40792</v>
      </c>
      <c r="E926" s="18">
        <v>40795</v>
      </c>
      <c r="F926" t="s">
        <v>188</v>
      </c>
      <c r="G926" t="s">
        <v>8994</v>
      </c>
      <c r="H926" t="s">
        <v>8995</v>
      </c>
      <c r="I926" t="s">
        <v>41</v>
      </c>
      <c r="J926" t="s">
        <v>27</v>
      </c>
      <c r="K926" t="s">
        <v>127</v>
      </c>
      <c r="L926" t="s">
        <v>43</v>
      </c>
      <c r="M926">
        <v>94109</v>
      </c>
      <c r="N926" t="s">
        <v>44</v>
      </c>
      <c r="O926" t="s">
        <v>64</v>
      </c>
      <c r="P926" t="s">
        <v>32</v>
      </c>
      <c r="Q926" t="s">
        <v>65</v>
      </c>
      <c r="R926" t="s">
        <v>66</v>
      </c>
      <c r="S926">
        <v>41.88</v>
      </c>
      <c r="T926">
        <v>6</v>
      </c>
      <c r="U926">
        <v>0</v>
      </c>
      <c r="V926">
        <v>12.145199999999997</v>
      </c>
    </row>
    <row r="927" spans="1:22" x14ac:dyDescent="0.3">
      <c r="A927">
        <v>6622</v>
      </c>
      <c r="B927" t="s">
        <v>8992</v>
      </c>
      <c r="C927">
        <v>2014</v>
      </c>
      <c r="D927" s="18">
        <v>41653</v>
      </c>
      <c r="E927" s="18">
        <v>41658</v>
      </c>
      <c r="F927" t="s">
        <v>23</v>
      </c>
      <c r="G927" t="s">
        <v>3665</v>
      </c>
      <c r="H927" t="s">
        <v>3666</v>
      </c>
      <c r="I927" t="s">
        <v>41</v>
      </c>
      <c r="J927" t="s">
        <v>27</v>
      </c>
      <c r="K927" t="s">
        <v>318</v>
      </c>
      <c r="L927" t="s">
        <v>596</v>
      </c>
      <c r="M927">
        <v>65807</v>
      </c>
      <c r="N927" t="s">
        <v>105</v>
      </c>
      <c r="O927" t="s">
        <v>6698</v>
      </c>
      <c r="P927" t="s">
        <v>32</v>
      </c>
      <c r="Q927" t="s">
        <v>33</v>
      </c>
      <c r="R927" t="s">
        <v>6699</v>
      </c>
      <c r="S927">
        <v>212.94</v>
      </c>
      <c r="T927">
        <v>3</v>
      </c>
      <c r="U927">
        <v>0</v>
      </c>
      <c r="V927">
        <v>53.235000000000014</v>
      </c>
    </row>
    <row r="928" spans="1:22" x14ac:dyDescent="0.3">
      <c r="A928">
        <v>6616</v>
      </c>
      <c r="B928" t="s">
        <v>8991</v>
      </c>
      <c r="C928">
        <v>2013</v>
      </c>
      <c r="D928" s="18">
        <v>41443</v>
      </c>
      <c r="E928" s="18">
        <v>41445</v>
      </c>
      <c r="F928" t="s">
        <v>188</v>
      </c>
      <c r="G928" t="s">
        <v>1370</v>
      </c>
      <c r="H928" t="s">
        <v>1371</v>
      </c>
      <c r="I928" t="s">
        <v>26</v>
      </c>
      <c r="J928" t="s">
        <v>27</v>
      </c>
      <c r="K928" t="s">
        <v>42</v>
      </c>
      <c r="L928" t="s">
        <v>43</v>
      </c>
      <c r="M928">
        <v>90045</v>
      </c>
      <c r="N928" t="s">
        <v>44</v>
      </c>
      <c r="O928" t="s">
        <v>7052</v>
      </c>
      <c r="P928" t="s">
        <v>32</v>
      </c>
      <c r="Q928" t="s">
        <v>33</v>
      </c>
      <c r="R928" t="s">
        <v>7053</v>
      </c>
      <c r="S928">
        <v>239.66599999999997</v>
      </c>
      <c r="T928">
        <v>2</v>
      </c>
      <c r="U928">
        <v>0.15</v>
      </c>
      <c r="V928">
        <v>14.097999999999999</v>
      </c>
    </row>
    <row r="929" spans="1:22" x14ac:dyDescent="0.3">
      <c r="A929">
        <v>6615</v>
      </c>
      <c r="B929" t="s">
        <v>8990</v>
      </c>
      <c r="C929">
        <v>2012</v>
      </c>
      <c r="D929" s="18">
        <v>41020</v>
      </c>
      <c r="E929" s="18">
        <v>41027</v>
      </c>
      <c r="F929" t="s">
        <v>50</v>
      </c>
      <c r="G929" t="s">
        <v>8309</v>
      </c>
      <c r="H929" t="s">
        <v>8310</v>
      </c>
      <c r="I929" t="s">
        <v>26</v>
      </c>
      <c r="J929" t="s">
        <v>27</v>
      </c>
      <c r="K929" t="s">
        <v>1473</v>
      </c>
      <c r="L929" t="s">
        <v>29</v>
      </c>
      <c r="M929">
        <v>40214</v>
      </c>
      <c r="N929" t="s">
        <v>30</v>
      </c>
      <c r="O929" t="s">
        <v>2263</v>
      </c>
      <c r="P929" t="s">
        <v>32</v>
      </c>
      <c r="Q929" t="s">
        <v>65</v>
      </c>
      <c r="R929" t="s">
        <v>2264</v>
      </c>
      <c r="S929">
        <v>209.88</v>
      </c>
      <c r="T929">
        <v>3</v>
      </c>
      <c r="U929">
        <v>0</v>
      </c>
      <c r="V929">
        <v>35.679599999999979</v>
      </c>
    </row>
    <row r="930" spans="1:22" x14ac:dyDescent="0.3">
      <c r="A930">
        <v>6612</v>
      </c>
      <c r="B930" t="s">
        <v>8990</v>
      </c>
      <c r="C930">
        <v>2012</v>
      </c>
      <c r="D930" s="18">
        <v>41020</v>
      </c>
      <c r="E930" s="18">
        <v>41027</v>
      </c>
      <c r="F930" t="s">
        <v>50</v>
      </c>
      <c r="G930" t="s">
        <v>8309</v>
      </c>
      <c r="H930" t="s">
        <v>8310</v>
      </c>
      <c r="I930" t="s">
        <v>26</v>
      </c>
      <c r="J930" t="s">
        <v>27</v>
      </c>
      <c r="K930" t="s">
        <v>1473</v>
      </c>
      <c r="L930" t="s">
        <v>29</v>
      </c>
      <c r="M930">
        <v>40214</v>
      </c>
      <c r="N930" t="s">
        <v>30</v>
      </c>
      <c r="O930" t="s">
        <v>1084</v>
      </c>
      <c r="P930" t="s">
        <v>32</v>
      </c>
      <c r="Q930" t="s">
        <v>36</v>
      </c>
      <c r="R930" t="s">
        <v>1085</v>
      </c>
      <c r="S930">
        <v>191.96</v>
      </c>
      <c r="T930">
        <v>2</v>
      </c>
      <c r="U930">
        <v>0</v>
      </c>
      <c r="V930">
        <v>51.829200000000014</v>
      </c>
    </row>
    <row r="931" spans="1:22" x14ac:dyDescent="0.3">
      <c r="A931">
        <v>6608</v>
      </c>
      <c r="B931" t="s">
        <v>8987</v>
      </c>
      <c r="C931">
        <v>2013</v>
      </c>
      <c r="D931" s="18">
        <v>41421</v>
      </c>
      <c r="E931" s="18">
        <v>41426</v>
      </c>
      <c r="F931" t="s">
        <v>50</v>
      </c>
      <c r="G931" t="s">
        <v>5810</v>
      </c>
      <c r="H931" t="s">
        <v>5811</v>
      </c>
      <c r="I931" t="s">
        <v>26</v>
      </c>
      <c r="J931" t="s">
        <v>27</v>
      </c>
      <c r="K931" t="s">
        <v>2542</v>
      </c>
      <c r="L931" t="s">
        <v>43</v>
      </c>
      <c r="M931">
        <v>92704</v>
      </c>
      <c r="N931" t="s">
        <v>44</v>
      </c>
      <c r="O931" t="s">
        <v>890</v>
      </c>
      <c r="P931" t="s">
        <v>32</v>
      </c>
      <c r="Q931" t="s">
        <v>36</v>
      </c>
      <c r="R931" t="s">
        <v>891</v>
      </c>
      <c r="S931">
        <v>484.70400000000006</v>
      </c>
      <c r="T931">
        <v>6</v>
      </c>
      <c r="U931">
        <v>0.2</v>
      </c>
      <c r="V931">
        <v>-84.823200000000071</v>
      </c>
    </row>
    <row r="932" spans="1:22" x14ac:dyDescent="0.3">
      <c r="A932">
        <v>6602</v>
      </c>
      <c r="B932" t="s">
        <v>8984</v>
      </c>
      <c r="C932">
        <v>2011</v>
      </c>
      <c r="D932" s="18">
        <v>40879</v>
      </c>
      <c r="E932" s="18">
        <v>40884</v>
      </c>
      <c r="F932" t="s">
        <v>50</v>
      </c>
      <c r="G932" t="s">
        <v>226</v>
      </c>
      <c r="H932" t="s">
        <v>227</v>
      </c>
      <c r="I932" t="s">
        <v>41</v>
      </c>
      <c r="J932" t="s">
        <v>27</v>
      </c>
      <c r="K932" t="s">
        <v>3213</v>
      </c>
      <c r="L932" t="s">
        <v>2735</v>
      </c>
      <c r="M932">
        <v>20735</v>
      </c>
      <c r="N932" t="s">
        <v>148</v>
      </c>
      <c r="O932" t="s">
        <v>4577</v>
      </c>
      <c r="P932" t="s">
        <v>32</v>
      </c>
      <c r="Q932" t="s">
        <v>36</v>
      </c>
      <c r="R932" t="s">
        <v>4578</v>
      </c>
      <c r="S932">
        <v>239.84</v>
      </c>
      <c r="T932">
        <v>8</v>
      </c>
      <c r="U932">
        <v>0</v>
      </c>
      <c r="V932">
        <v>64.756799999999998</v>
      </c>
    </row>
    <row r="933" spans="1:22" x14ac:dyDescent="0.3">
      <c r="A933">
        <v>6600</v>
      </c>
      <c r="B933" t="s">
        <v>8984</v>
      </c>
      <c r="C933">
        <v>2011</v>
      </c>
      <c r="D933" s="18">
        <v>40879</v>
      </c>
      <c r="E933" s="18">
        <v>40884</v>
      </c>
      <c r="F933" t="s">
        <v>50</v>
      </c>
      <c r="G933" t="s">
        <v>226</v>
      </c>
      <c r="H933" t="s">
        <v>227</v>
      </c>
      <c r="I933" t="s">
        <v>41</v>
      </c>
      <c r="J933" t="s">
        <v>27</v>
      </c>
      <c r="K933" t="s">
        <v>3213</v>
      </c>
      <c r="L933" t="s">
        <v>2735</v>
      </c>
      <c r="M933">
        <v>20735</v>
      </c>
      <c r="N933" t="s">
        <v>148</v>
      </c>
      <c r="O933" t="s">
        <v>2043</v>
      </c>
      <c r="P933" t="s">
        <v>32</v>
      </c>
      <c r="Q933" t="s">
        <v>65</v>
      </c>
      <c r="R933" t="s">
        <v>2044</v>
      </c>
      <c r="S933">
        <v>60.72</v>
      </c>
      <c r="T933">
        <v>3</v>
      </c>
      <c r="U933">
        <v>0</v>
      </c>
      <c r="V933">
        <v>23.680799999999998</v>
      </c>
    </row>
    <row r="934" spans="1:22" x14ac:dyDescent="0.3">
      <c r="A934">
        <v>6588</v>
      </c>
      <c r="B934" t="s">
        <v>8976</v>
      </c>
      <c r="C934">
        <v>2014</v>
      </c>
      <c r="D934" s="18">
        <v>41842</v>
      </c>
      <c r="E934" s="18">
        <v>41848</v>
      </c>
      <c r="F934" t="s">
        <v>50</v>
      </c>
      <c r="G934" t="s">
        <v>4893</v>
      </c>
      <c r="H934" t="s">
        <v>4894</v>
      </c>
      <c r="I934" t="s">
        <v>26</v>
      </c>
      <c r="J934" t="s">
        <v>27</v>
      </c>
      <c r="K934" t="s">
        <v>1976</v>
      </c>
      <c r="L934" t="s">
        <v>319</v>
      </c>
      <c r="M934">
        <v>24153</v>
      </c>
      <c r="N934" t="s">
        <v>30</v>
      </c>
      <c r="O934" t="s">
        <v>2782</v>
      </c>
      <c r="P934" t="s">
        <v>32</v>
      </c>
      <c r="Q934" t="s">
        <v>33</v>
      </c>
      <c r="R934" t="s">
        <v>2783</v>
      </c>
      <c r="S934">
        <v>302.94</v>
      </c>
      <c r="T934">
        <v>3</v>
      </c>
      <c r="U934">
        <v>0</v>
      </c>
      <c r="V934">
        <v>69.67619999999998</v>
      </c>
    </row>
    <row r="935" spans="1:22" x14ac:dyDescent="0.3">
      <c r="A935">
        <v>6586</v>
      </c>
      <c r="B935" t="s">
        <v>8976</v>
      </c>
      <c r="C935">
        <v>2014</v>
      </c>
      <c r="D935" s="18">
        <v>41842</v>
      </c>
      <c r="E935" s="18">
        <v>41848</v>
      </c>
      <c r="F935" t="s">
        <v>50</v>
      </c>
      <c r="G935" t="s">
        <v>4893</v>
      </c>
      <c r="H935" t="s">
        <v>4894</v>
      </c>
      <c r="I935" t="s">
        <v>26</v>
      </c>
      <c r="J935" t="s">
        <v>27</v>
      </c>
      <c r="K935" t="s">
        <v>1976</v>
      </c>
      <c r="L935" t="s">
        <v>319</v>
      </c>
      <c r="M935">
        <v>24153</v>
      </c>
      <c r="N935" t="s">
        <v>30</v>
      </c>
      <c r="O935" t="s">
        <v>1020</v>
      </c>
      <c r="P935" t="s">
        <v>32</v>
      </c>
      <c r="Q935" t="s">
        <v>65</v>
      </c>
      <c r="R935" t="s">
        <v>1021</v>
      </c>
      <c r="S935">
        <v>8.8000000000000007</v>
      </c>
      <c r="T935">
        <v>5</v>
      </c>
      <c r="U935">
        <v>0</v>
      </c>
      <c r="V935">
        <v>3.8720000000000003</v>
      </c>
    </row>
    <row r="936" spans="1:22" x14ac:dyDescent="0.3">
      <c r="A936">
        <v>6582</v>
      </c>
      <c r="B936" t="s">
        <v>8972</v>
      </c>
      <c r="C936">
        <v>2013</v>
      </c>
      <c r="D936" s="18">
        <v>41570</v>
      </c>
      <c r="E936" s="18">
        <v>41570</v>
      </c>
      <c r="F936" t="s">
        <v>1290</v>
      </c>
      <c r="G936" t="s">
        <v>5900</v>
      </c>
      <c r="H936" t="s">
        <v>5901</v>
      </c>
      <c r="I936" t="s">
        <v>26</v>
      </c>
      <c r="J936" t="s">
        <v>27</v>
      </c>
      <c r="K936" t="s">
        <v>95</v>
      </c>
      <c r="L936" t="s">
        <v>96</v>
      </c>
      <c r="M936">
        <v>98105</v>
      </c>
      <c r="N936" t="s">
        <v>44</v>
      </c>
      <c r="O936" t="s">
        <v>8973</v>
      </c>
      <c r="P936" t="s">
        <v>32</v>
      </c>
      <c r="Q936" t="s">
        <v>65</v>
      </c>
      <c r="R936" t="s">
        <v>8974</v>
      </c>
      <c r="S936">
        <v>101.94</v>
      </c>
      <c r="T936">
        <v>3</v>
      </c>
      <c r="U936">
        <v>0</v>
      </c>
      <c r="V936">
        <v>30.581999999999987</v>
      </c>
    </row>
    <row r="937" spans="1:22" x14ac:dyDescent="0.3">
      <c r="A937">
        <v>6577</v>
      </c>
      <c r="B937" t="s">
        <v>8969</v>
      </c>
      <c r="C937">
        <v>2014</v>
      </c>
      <c r="D937" s="18">
        <v>41702</v>
      </c>
      <c r="E937" s="18">
        <v>41707</v>
      </c>
      <c r="F937" t="s">
        <v>50</v>
      </c>
      <c r="G937" t="s">
        <v>6942</v>
      </c>
      <c r="H937" t="s">
        <v>6943</v>
      </c>
      <c r="I937" t="s">
        <v>26</v>
      </c>
      <c r="J937" t="s">
        <v>27</v>
      </c>
      <c r="K937" t="s">
        <v>42</v>
      </c>
      <c r="L937" t="s">
        <v>43</v>
      </c>
      <c r="M937">
        <v>90008</v>
      </c>
      <c r="N937" t="s">
        <v>44</v>
      </c>
      <c r="O937" t="s">
        <v>281</v>
      </c>
      <c r="P937" t="s">
        <v>32</v>
      </c>
      <c r="Q937" t="s">
        <v>36</v>
      </c>
      <c r="R937" t="s">
        <v>282</v>
      </c>
      <c r="S937">
        <v>170.35200000000003</v>
      </c>
      <c r="T937">
        <v>3</v>
      </c>
      <c r="U937">
        <v>0.2</v>
      </c>
      <c r="V937">
        <v>-17.035200000000003</v>
      </c>
    </row>
    <row r="938" spans="1:22" x14ac:dyDescent="0.3">
      <c r="A938">
        <v>6570</v>
      </c>
      <c r="B938" t="s">
        <v>8964</v>
      </c>
      <c r="C938">
        <v>2011</v>
      </c>
      <c r="D938" s="18">
        <v>40651</v>
      </c>
      <c r="E938" s="18">
        <v>40655</v>
      </c>
      <c r="F938" t="s">
        <v>50</v>
      </c>
      <c r="G938" t="s">
        <v>290</v>
      </c>
      <c r="H938" t="s">
        <v>291</v>
      </c>
      <c r="I938" t="s">
        <v>26</v>
      </c>
      <c r="J938" t="s">
        <v>27</v>
      </c>
      <c r="K938" t="s">
        <v>184</v>
      </c>
      <c r="L938" t="s">
        <v>104</v>
      </c>
      <c r="M938">
        <v>77095</v>
      </c>
      <c r="N938" t="s">
        <v>105</v>
      </c>
      <c r="O938" t="s">
        <v>1164</v>
      </c>
      <c r="P938" t="s">
        <v>32</v>
      </c>
      <c r="Q938" t="s">
        <v>36</v>
      </c>
      <c r="R938" t="s">
        <v>1165</v>
      </c>
      <c r="S938">
        <v>317.05799999999999</v>
      </c>
      <c r="T938">
        <v>3</v>
      </c>
      <c r="U938">
        <v>0.3</v>
      </c>
      <c r="V938">
        <v>-18.117599999999996</v>
      </c>
    </row>
    <row r="939" spans="1:22" x14ac:dyDescent="0.3">
      <c r="A939">
        <v>6566</v>
      </c>
      <c r="B939" t="s">
        <v>8962</v>
      </c>
      <c r="C939">
        <v>2011</v>
      </c>
      <c r="D939" s="18">
        <v>40670</v>
      </c>
      <c r="E939" s="18">
        <v>40675</v>
      </c>
      <c r="F939" t="s">
        <v>50</v>
      </c>
      <c r="G939" t="s">
        <v>4911</v>
      </c>
      <c r="H939" t="s">
        <v>4912</v>
      </c>
      <c r="I939" t="s">
        <v>26</v>
      </c>
      <c r="J939" t="s">
        <v>27</v>
      </c>
      <c r="K939" t="s">
        <v>1479</v>
      </c>
      <c r="L939" t="s">
        <v>1245</v>
      </c>
      <c r="M939">
        <v>1841</v>
      </c>
      <c r="N939" t="s">
        <v>148</v>
      </c>
      <c r="O939" t="s">
        <v>2476</v>
      </c>
      <c r="P939" t="s">
        <v>32</v>
      </c>
      <c r="Q939" t="s">
        <v>36</v>
      </c>
      <c r="R939" t="s">
        <v>2477</v>
      </c>
      <c r="S939">
        <v>872.32</v>
      </c>
      <c r="T939">
        <v>4</v>
      </c>
      <c r="U939">
        <v>0</v>
      </c>
      <c r="V939">
        <v>244.24959999999999</v>
      </c>
    </row>
    <row r="940" spans="1:22" x14ac:dyDescent="0.3">
      <c r="A940">
        <v>6564</v>
      </c>
      <c r="B940" t="s">
        <v>8962</v>
      </c>
      <c r="C940">
        <v>2011</v>
      </c>
      <c r="D940" s="18">
        <v>40670</v>
      </c>
      <c r="E940" s="18">
        <v>40675</v>
      </c>
      <c r="F940" t="s">
        <v>50</v>
      </c>
      <c r="G940" t="s">
        <v>4911</v>
      </c>
      <c r="H940" t="s">
        <v>4912</v>
      </c>
      <c r="I940" t="s">
        <v>26</v>
      </c>
      <c r="J940" t="s">
        <v>27</v>
      </c>
      <c r="K940" t="s">
        <v>1479</v>
      </c>
      <c r="L940" t="s">
        <v>1245</v>
      </c>
      <c r="M940">
        <v>1841</v>
      </c>
      <c r="N940" t="s">
        <v>148</v>
      </c>
      <c r="O940" t="s">
        <v>6944</v>
      </c>
      <c r="P940" t="s">
        <v>32</v>
      </c>
      <c r="Q940" t="s">
        <v>56</v>
      </c>
      <c r="R940" t="s">
        <v>6945</v>
      </c>
      <c r="S940">
        <v>194.25</v>
      </c>
      <c r="T940">
        <v>2</v>
      </c>
      <c r="U940">
        <v>0.3</v>
      </c>
      <c r="V940">
        <v>-38.849999999999994</v>
      </c>
    </row>
    <row r="941" spans="1:22" x14ac:dyDescent="0.3">
      <c r="A941">
        <v>6559</v>
      </c>
      <c r="B941" t="s">
        <v>8959</v>
      </c>
      <c r="C941">
        <v>2012</v>
      </c>
      <c r="D941" s="18">
        <v>41065</v>
      </c>
      <c r="E941" s="18">
        <v>41070</v>
      </c>
      <c r="F941" t="s">
        <v>50</v>
      </c>
      <c r="G941" t="s">
        <v>4136</v>
      </c>
      <c r="H941" t="s">
        <v>4137</v>
      </c>
      <c r="I941" t="s">
        <v>41</v>
      </c>
      <c r="J941" t="s">
        <v>27</v>
      </c>
      <c r="K941" t="s">
        <v>3452</v>
      </c>
      <c r="L941" t="s">
        <v>267</v>
      </c>
      <c r="M941">
        <v>14215</v>
      </c>
      <c r="N941" t="s">
        <v>148</v>
      </c>
      <c r="O941" t="s">
        <v>1931</v>
      </c>
      <c r="P941" t="s">
        <v>32</v>
      </c>
      <c r="Q941" t="s">
        <v>36</v>
      </c>
      <c r="R941" t="s">
        <v>1932</v>
      </c>
      <c r="S941">
        <v>1522.6379999999999</v>
      </c>
      <c r="T941">
        <v>9</v>
      </c>
      <c r="U941">
        <v>0.1</v>
      </c>
      <c r="V941">
        <v>169.18200000000004</v>
      </c>
    </row>
    <row r="942" spans="1:22" x14ac:dyDescent="0.3">
      <c r="A942">
        <v>6551</v>
      </c>
      <c r="B942" t="s">
        <v>8954</v>
      </c>
      <c r="C942">
        <v>2012</v>
      </c>
      <c r="D942" s="18">
        <v>41214</v>
      </c>
      <c r="E942" s="18">
        <v>41216</v>
      </c>
      <c r="F942" t="s">
        <v>23</v>
      </c>
      <c r="G942" t="s">
        <v>3593</v>
      </c>
      <c r="H942" t="s">
        <v>3594</v>
      </c>
      <c r="I942" t="s">
        <v>26</v>
      </c>
      <c r="J942" t="s">
        <v>27</v>
      </c>
      <c r="K942" t="s">
        <v>266</v>
      </c>
      <c r="L942" t="s">
        <v>267</v>
      </c>
      <c r="M942">
        <v>10035</v>
      </c>
      <c r="N942" t="s">
        <v>148</v>
      </c>
      <c r="O942" t="s">
        <v>6128</v>
      </c>
      <c r="P942" t="s">
        <v>32</v>
      </c>
      <c r="Q942" t="s">
        <v>36</v>
      </c>
      <c r="R942" t="s">
        <v>6129</v>
      </c>
      <c r="S942">
        <v>327.56399999999996</v>
      </c>
      <c r="T942">
        <v>4</v>
      </c>
      <c r="U942">
        <v>0.1</v>
      </c>
      <c r="V942">
        <v>21.837600000000023</v>
      </c>
    </row>
    <row r="943" spans="1:22" x14ac:dyDescent="0.3">
      <c r="A943">
        <v>6550</v>
      </c>
      <c r="B943" t="s">
        <v>8953</v>
      </c>
      <c r="C943">
        <v>2012</v>
      </c>
      <c r="D943" s="18">
        <v>41120</v>
      </c>
      <c r="E943" s="18">
        <v>41122</v>
      </c>
      <c r="F943" t="s">
        <v>188</v>
      </c>
      <c r="G943" t="s">
        <v>6370</v>
      </c>
      <c r="H943" t="s">
        <v>6371</v>
      </c>
      <c r="I943" t="s">
        <v>102</v>
      </c>
      <c r="J943" t="s">
        <v>27</v>
      </c>
      <c r="K943" t="s">
        <v>932</v>
      </c>
      <c r="L943" t="s">
        <v>229</v>
      </c>
      <c r="M943">
        <v>55044</v>
      </c>
      <c r="N943" t="s">
        <v>105</v>
      </c>
      <c r="O943" t="s">
        <v>3102</v>
      </c>
      <c r="P943" t="s">
        <v>32</v>
      </c>
      <c r="Q943" t="s">
        <v>36</v>
      </c>
      <c r="R943" t="s">
        <v>3103</v>
      </c>
      <c r="S943">
        <v>155.88</v>
      </c>
      <c r="T943">
        <v>6</v>
      </c>
      <c r="U943">
        <v>0</v>
      </c>
      <c r="V943">
        <v>38.970000000000006</v>
      </c>
    </row>
    <row r="944" spans="1:22" x14ac:dyDescent="0.3">
      <c r="A944">
        <v>943</v>
      </c>
      <c r="B944" t="s">
        <v>2865</v>
      </c>
      <c r="C944">
        <v>2013</v>
      </c>
      <c r="D944" s="18">
        <v>41622</v>
      </c>
      <c r="E944" s="18">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6548</v>
      </c>
      <c r="B945" t="s">
        <v>8952</v>
      </c>
      <c r="C945">
        <v>2011</v>
      </c>
      <c r="D945" s="18">
        <v>40603</v>
      </c>
      <c r="E945" s="18">
        <v>40607</v>
      </c>
      <c r="F945" t="s">
        <v>50</v>
      </c>
      <c r="G945" t="s">
        <v>6036</v>
      </c>
      <c r="H945" t="s">
        <v>6037</v>
      </c>
      <c r="I945" t="s">
        <v>102</v>
      </c>
      <c r="J945" t="s">
        <v>27</v>
      </c>
      <c r="K945" t="s">
        <v>5480</v>
      </c>
      <c r="L945" t="s">
        <v>211</v>
      </c>
      <c r="M945">
        <v>60126</v>
      </c>
      <c r="N945" t="s">
        <v>105</v>
      </c>
      <c r="O945" t="s">
        <v>384</v>
      </c>
      <c r="P945" t="s">
        <v>32</v>
      </c>
      <c r="Q945" t="s">
        <v>36</v>
      </c>
      <c r="R945" t="s">
        <v>385</v>
      </c>
      <c r="S945">
        <v>634.11599999999999</v>
      </c>
      <c r="T945">
        <v>6</v>
      </c>
      <c r="U945">
        <v>0.3</v>
      </c>
      <c r="V945">
        <v>-172.11720000000003</v>
      </c>
    </row>
    <row r="946" spans="1:22" x14ac:dyDescent="0.3">
      <c r="A946">
        <v>6542</v>
      </c>
      <c r="B946" t="s">
        <v>8950</v>
      </c>
      <c r="C946">
        <v>2014</v>
      </c>
      <c r="D946" s="18">
        <v>41960</v>
      </c>
      <c r="E946" s="18">
        <v>41963</v>
      </c>
      <c r="F946" t="s">
        <v>188</v>
      </c>
      <c r="G946" t="s">
        <v>3525</v>
      </c>
      <c r="H946" t="s">
        <v>3526</v>
      </c>
      <c r="I946" t="s">
        <v>26</v>
      </c>
      <c r="J946" t="s">
        <v>27</v>
      </c>
      <c r="K946" t="s">
        <v>95</v>
      </c>
      <c r="L946" t="s">
        <v>96</v>
      </c>
      <c r="M946">
        <v>98103</v>
      </c>
      <c r="N946" t="s">
        <v>44</v>
      </c>
      <c r="O946" t="s">
        <v>2263</v>
      </c>
      <c r="P946" t="s">
        <v>32</v>
      </c>
      <c r="Q946" t="s">
        <v>65</v>
      </c>
      <c r="R946" t="s">
        <v>2264</v>
      </c>
      <c r="S946">
        <v>139.91999999999999</v>
      </c>
      <c r="T946">
        <v>2</v>
      </c>
      <c r="U946">
        <v>0</v>
      </c>
      <c r="V946">
        <v>23.786399999999986</v>
      </c>
    </row>
    <row r="947" spans="1:22" x14ac:dyDescent="0.3">
      <c r="A947">
        <v>6540</v>
      </c>
      <c r="B947" t="s">
        <v>8949</v>
      </c>
      <c r="C947">
        <v>2012</v>
      </c>
      <c r="D947" s="18">
        <v>41207</v>
      </c>
      <c r="E947" s="18">
        <v>41212</v>
      </c>
      <c r="F947" t="s">
        <v>50</v>
      </c>
      <c r="G947" t="s">
        <v>819</v>
      </c>
      <c r="H947" t="s">
        <v>820</v>
      </c>
      <c r="I947" t="s">
        <v>41</v>
      </c>
      <c r="J947" t="s">
        <v>27</v>
      </c>
      <c r="K947" t="s">
        <v>606</v>
      </c>
      <c r="L947" t="s">
        <v>245</v>
      </c>
      <c r="M947">
        <v>19711</v>
      </c>
      <c r="N947" t="s">
        <v>148</v>
      </c>
      <c r="O947" t="s">
        <v>5494</v>
      </c>
      <c r="P947" t="s">
        <v>32</v>
      </c>
      <c r="Q947" t="s">
        <v>36</v>
      </c>
      <c r="R947" t="s">
        <v>5495</v>
      </c>
      <c r="S947">
        <v>291.10000000000002</v>
      </c>
      <c r="T947">
        <v>5</v>
      </c>
      <c r="U947">
        <v>0</v>
      </c>
      <c r="V947">
        <v>75.686000000000007</v>
      </c>
    </row>
    <row r="948" spans="1:22" x14ac:dyDescent="0.3">
      <c r="A948">
        <v>947</v>
      </c>
      <c r="B948" t="s">
        <v>2874</v>
      </c>
      <c r="C948">
        <v>2012</v>
      </c>
      <c r="D948" s="18">
        <v>41116</v>
      </c>
      <c r="E948" s="18">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
      <c r="A949">
        <v>948</v>
      </c>
      <c r="B949" t="s">
        <v>2877</v>
      </c>
      <c r="C949">
        <v>2014</v>
      </c>
      <c r="D949" s="18">
        <v>41972</v>
      </c>
      <c r="E949" s="18">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3">
      <c r="A950">
        <v>949</v>
      </c>
      <c r="B950" t="s">
        <v>2877</v>
      </c>
      <c r="C950">
        <v>2014</v>
      </c>
      <c r="D950" s="18">
        <v>41972</v>
      </c>
      <c r="E950" s="18">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3">
      <c r="A951">
        <v>950</v>
      </c>
      <c r="B951" t="s">
        <v>2877</v>
      </c>
      <c r="C951">
        <v>2014</v>
      </c>
      <c r="D951" s="18">
        <v>41972</v>
      </c>
      <c r="E951" s="18">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
      <c r="A952">
        <v>6537</v>
      </c>
      <c r="B952" t="s">
        <v>8948</v>
      </c>
      <c r="C952">
        <v>2011</v>
      </c>
      <c r="D952" s="18">
        <v>40836</v>
      </c>
      <c r="E952" s="18">
        <v>40839</v>
      </c>
      <c r="F952" t="s">
        <v>188</v>
      </c>
      <c r="G952" t="s">
        <v>792</v>
      </c>
      <c r="H952" t="s">
        <v>793</v>
      </c>
      <c r="I952" t="s">
        <v>41</v>
      </c>
      <c r="J952" t="s">
        <v>27</v>
      </c>
      <c r="K952" t="s">
        <v>5137</v>
      </c>
      <c r="L952" t="s">
        <v>335</v>
      </c>
      <c r="M952">
        <v>37918</v>
      </c>
      <c r="N952" t="s">
        <v>30</v>
      </c>
      <c r="O952" t="s">
        <v>3772</v>
      </c>
      <c r="P952" t="s">
        <v>32</v>
      </c>
      <c r="Q952" t="s">
        <v>56</v>
      </c>
      <c r="R952" t="s">
        <v>3773</v>
      </c>
      <c r="S952">
        <v>328.59000000000003</v>
      </c>
      <c r="T952">
        <v>3</v>
      </c>
      <c r="U952">
        <v>0.4</v>
      </c>
      <c r="V952">
        <v>-147.8655</v>
      </c>
    </row>
    <row r="953" spans="1:22" x14ac:dyDescent="0.3">
      <c r="A953">
        <v>6536</v>
      </c>
      <c r="B953" t="s">
        <v>8947</v>
      </c>
      <c r="C953">
        <v>2011</v>
      </c>
      <c r="D953" s="18">
        <v>40864</v>
      </c>
      <c r="E953" s="18">
        <v>40869</v>
      </c>
      <c r="F953" t="s">
        <v>50</v>
      </c>
      <c r="G953" t="s">
        <v>1878</v>
      </c>
      <c r="H953" t="s">
        <v>1879</v>
      </c>
      <c r="I953" t="s">
        <v>26</v>
      </c>
      <c r="J953" t="s">
        <v>27</v>
      </c>
      <c r="K953" t="s">
        <v>3452</v>
      </c>
      <c r="L953" t="s">
        <v>267</v>
      </c>
      <c r="M953">
        <v>14215</v>
      </c>
      <c r="N953" t="s">
        <v>148</v>
      </c>
      <c r="O953" t="s">
        <v>5019</v>
      </c>
      <c r="P953" t="s">
        <v>32</v>
      </c>
      <c r="Q953" t="s">
        <v>33</v>
      </c>
      <c r="R953" t="s">
        <v>5020</v>
      </c>
      <c r="S953">
        <v>4007.8400000000006</v>
      </c>
      <c r="T953">
        <v>10</v>
      </c>
      <c r="U953">
        <v>0.2</v>
      </c>
      <c r="V953">
        <v>-50.098000000000297</v>
      </c>
    </row>
    <row r="954" spans="1:22" x14ac:dyDescent="0.3">
      <c r="A954">
        <v>953</v>
      </c>
      <c r="B954" t="s">
        <v>2884</v>
      </c>
      <c r="C954">
        <v>2014</v>
      </c>
      <c r="D954" s="18">
        <v>41733</v>
      </c>
      <c r="E954" s="18">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
      <c r="A955">
        <v>6522</v>
      </c>
      <c r="B955" t="s">
        <v>8937</v>
      </c>
      <c r="C955">
        <v>2014</v>
      </c>
      <c r="D955" s="18">
        <v>41656</v>
      </c>
      <c r="E955" s="18">
        <v>41658</v>
      </c>
      <c r="F955" t="s">
        <v>23</v>
      </c>
      <c r="G955" t="s">
        <v>4029</v>
      </c>
      <c r="H955" t="s">
        <v>4030</v>
      </c>
      <c r="I955" t="s">
        <v>26</v>
      </c>
      <c r="J955" t="s">
        <v>27</v>
      </c>
      <c r="K955" t="s">
        <v>328</v>
      </c>
      <c r="L955" t="s">
        <v>238</v>
      </c>
      <c r="M955">
        <v>49201</v>
      </c>
      <c r="N955" t="s">
        <v>105</v>
      </c>
      <c r="O955" t="s">
        <v>7951</v>
      </c>
      <c r="P955" t="s">
        <v>32</v>
      </c>
      <c r="Q955" t="s">
        <v>36</v>
      </c>
      <c r="R955" t="s">
        <v>7952</v>
      </c>
      <c r="S955">
        <v>302.67</v>
      </c>
      <c r="T955">
        <v>3</v>
      </c>
      <c r="U955">
        <v>0</v>
      </c>
      <c r="V955">
        <v>72.640799999999999</v>
      </c>
    </row>
    <row r="956" spans="1:22" x14ac:dyDescent="0.3">
      <c r="A956">
        <v>955</v>
      </c>
      <c r="B956" t="s">
        <v>2888</v>
      </c>
      <c r="C956">
        <v>2014</v>
      </c>
      <c r="D956" s="18">
        <v>42002</v>
      </c>
      <c r="E956" s="18">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
      <c r="A957">
        <v>6517</v>
      </c>
      <c r="B957" t="s">
        <v>8936</v>
      </c>
      <c r="C957">
        <v>2014</v>
      </c>
      <c r="D957" s="18">
        <v>41898</v>
      </c>
      <c r="E957" s="18">
        <v>41902</v>
      </c>
      <c r="F957" t="s">
        <v>50</v>
      </c>
      <c r="G957" t="s">
        <v>4199</v>
      </c>
      <c r="H957" t="s">
        <v>4200</v>
      </c>
      <c r="I957" t="s">
        <v>26</v>
      </c>
      <c r="J957" t="s">
        <v>27</v>
      </c>
      <c r="K957" t="s">
        <v>127</v>
      </c>
      <c r="L957" t="s">
        <v>43</v>
      </c>
      <c r="M957">
        <v>94122</v>
      </c>
      <c r="N957" t="s">
        <v>44</v>
      </c>
      <c r="O957" t="s">
        <v>4220</v>
      </c>
      <c r="P957" t="s">
        <v>32</v>
      </c>
      <c r="Q957" t="s">
        <v>65</v>
      </c>
      <c r="R957" t="s">
        <v>4221</v>
      </c>
      <c r="S957">
        <v>529.9</v>
      </c>
      <c r="T957">
        <v>5</v>
      </c>
      <c r="U957">
        <v>0</v>
      </c>
      <c r="V957">
        <v>105.97999999999999</v>
      </c>
    </row>
    <row r="958" spans="1:22" x14ac:dyDescent="0.3">
      <c r="A958">
        <v>6516</v>
      </c>
      <c r="B958" t="s">
        <v>8936</v>
      </c>
      <c r="C958">
        <v>2014</v>
      </c>
      <c r="D958" s="18">
        <v>41898</v>
      </c>
      <c r="E958" s="18">
        <v>41902</v>
      </c>
      <c r="F958" t="s">
        <v>50</v>
      </c>
      <c r="G958" t="s">
        <v>4199</v>
      </c>
      <c r="H958" t="s">
        <v>4200</v>
      </c>
      <c r="I958" t="s">
        <v>26</v>
      </c>
      <c r="J958" t="s">
        <v>27</v>
      </c>
      <c r="K958" t="s">
        <v>127</v>
      </c>
      <c r="L958" t="s">
        <v>43</v>
      </c>
      <c r="M958">
        <v>94122</v>
      </c>
      <c r="N958" t="s">
        <v>44</v>
      </c>
      <c r="O958" t="s">
        <v>3741</v>
      </c>
      <c r="P958" t="s">
        <v>32</v>
      </c>
      <c r="Q958" t="s">
        <v>36</v>
      </c>
      <c r="R958" t="s">
        <v>3742</v>
      </c>
      <c r="S958">
        <v>218.35200000000003</v>
      </c>
      <c r="T958">
        <v>3</v>
      </c>
      <c r="U958">
        <v>0.2</v>
      </c>
      <c r="V958">
        <v>0</v>
      </c>
    </row>
    <row r="959" spans="1:22" x14ac:dyDescent="0.3">
      <c r="A959">
        <v>6508</v>
      </c>
      <c r="B959" t="s">
        <v>8933</v>
      </c>
      <c r="C959">
        <v>2013</v>
      </c>
      <c r="D959" s="18">
        <v>41557</v>
      </c>
      <c r="E959" s="18">
        <v>41559</v>
      </c>
      <c r="F959" t="s">
        <v>23</v>
      </c>
      <c r="G959" t="s">
        <v>2167</v>
      </c>
      <c r="H959" t="s">
        <v>2168</v>
      </c>
      <c r="I959" t="s">
        <v>41</v>
      </c>
      <c r="J959" t="s">
        <v>27</v>
      </c>
      <c r="K959" t="s">
        <v>146</v>
      </c>
      <c r="L959" t="s">
        <v>147</v>
      </c>
      <c r="M959">
        <v>19143</v>
      </c>
      <c r="N959" t="s">
        <v>148</v>
      </c>
      <c r="O959" t="s">
        <v>2238</v>
      </c>
      <c r="P959" t="s">
        <v>32</v>
      </c>
      <c r="Q959" t="s">
        <v>65</v>
      </c>
      <c r="R959" t="s">
        <v>2239</v>
      </c>
      <c r="S959">
        <v>332.83200000000005</v>
      </c>
      <c r="T959">
        <v>4</v>
      </c>
      <c r="U959">
        <v>0.2</v>
      </c>
      <c r="V959">
        <v>-24.962399999999988</v>
      </c>
    </row>
    <row r="960" spans="1:22" x14ac:dyDescent="0.3">
      <c r="A960">
        <v>6498</v>
      </c>
      <c r="B960" t="s">
        <v>8925</v>
      </c>
      <c r="C960">
        <v>2012</v>
      </c>
      <c r="D960" s="18">
        <v>41114</v>
      </c>
      <c r="E960" s="18">
        <v>41118</v>
      </c>
      <c r="F960" t="s">
        <v>50</v>
      </c>
      <c r="G960" t="s">
        <v>8926</v>
      </c>
      <c r="H960" t="s">
        <v>8927</v>
      </c>
      <c r="I960" t="s">
        <v>102</v>
      </c>
      <c r="J960" t="s">
        <v>27</v>
      </c>
      <c r="K960" t="s">
        <v>1473</v>
      </c>
      <c r="L960" t="s">
        <v>29</v>
      </c>
      <c r="M960">
        <v>40214</v>
      </c>
      <c r="N960" t="s">
        <v>30</v>
      </c>
      <c r="O960" t="s">
        <v>64</v>
      </c>
      <c r="P960" t="s">
        <v>32</v>
      </c>
      <c r="Q960" t="s">
        <v>65</v>
      </c>
      <c r="R960" t="s">
        <v>66</v>
      </c>
      <c r="S960">
        <v>20.94</v>
      </c>
      <c r="T960">
        <v>3</v>
      </c>
      <c r="U960">
        <v>0</v>
      </c>
      <c r="V960">
        <v>6.0725999999999987</v>
      </c>
    </row>
    <row r="961" spans="1:22" x14ac:dyDescent="0.3">
      <c r="A961">
        <v>960</v>
      </c>
      <c r="B961" t="s">
        <v>2902</v>
      </c>
      <c r="C961">
        <v>2012</v>
      </c>
      <c r="D961" s="18">
        <v>41174</v>
      </c>
      <c r="E961" s="18">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8">
        <v>41958</v>
      </c>
      <c r="E962" s="18">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3">
      <c r="A963">
        <v>6492</v>
      </c>
      <c r="B963" t="s">
        <v>8923</v>
      </c>
      <c r="C963">
        <v>2013</v>
      </c>
      <c r="D963" s="18">
        <v>41599</v>
      </c>
      <c r="E963" s="18">
        <v>41604</v>
      </c>
      <c r="F963" t="s">
        <v>50</v>
      </c>
      <c r="G963" t="s">
        <v>1171</v>
      </c>
      <c r="H963" t="s">
        <v>1172</v>
      </c>
      <c r="I963" t="s">
        <v>41</v>
      </c>
      <c r="J963" t="s">
        <v>27</v>
      </c>
      <c r="K963" t="s">
        <v>6051</v>
      </c>
      <c r="L963" t="s">
        <v>54</v>
      </c>
      <c r="M963">
        <v>32839</v>
      </c>
      <c r="N963" t="s">
        <v>30</v>
      </c>
      <c r="O963" t="s">
        <v>852</v>
      </c>
      <c r="P963" t="s">
        <v>32</v>
      </c>
      <c r="Q963" t="s">
        <v>33</v>
      </c>
      <c r="R963" t="s">
        <v>853</v>
      </c>
      <c r="S963">
        <v>289.56799999999998</v>
      </c>
      <c r="T963">
        <v>2</v>
      </c>
      <c r="U963">
        <v>0.2</v>
      </c>
      <c r="V963">
        <v>10.858799999999974</v>
      </c>
    </row>
    <row r="964" spans="1:22" x14ac:dyDescent="0.3">
      <c r="A964">
        <v>6491</v>
      </c>
      <c r="B964" t="s">
        <v>8922</v>
      </c>
      <c r="C964">
        <v>2011</v>
      </c>
      <c r="D964" s="18">
        <v>40801</v>
      </c>
      <c r="E964" s="18">
        <v>40805</v>
      </c>
      <c r="F964" t="s">
        <v>50</v>
      </c>
      <c r="G964" t="s">
        <v>7780</v>
      </c>
      <c r="H964" t="s">
        <v>7781</v>
      </c>
      <c r="I964" t="s">
        <v>41</v>
      </c>
      <c r="J964" t="s">
        <v>27</v>
      </c>
      <c r="K964" t="s">
        <v>146</v>
      </c>
      <c r="L964" t="s">
        <v>147</v>
      </c>
      <c r="M964">
        <v>19120</v>
      </c>
      <c r="N964" t="s">
        <v>148</v>
      </c>
      <c r="O964" t="s">
        <v>2325</v>
      </c>
      <c r="P964" t="s">
        <v>32</v>
      </c>
      <c r="Q964" t="s">
        <v>65</v>
      </c>
      <c r="R964" t="s">
        <v>2326</v>
      </c>
      <c r="S964">
        <v>103.93599999999999</v>
      </c>
      <c r="T964">
        <v>4</v>
      </c>
      <c r="U964">
        <v>0.2</v>
      </c>
      <c r="V964">
        <v>16.889599999999998</v>
      </c>
    </row>
    <row r="965" spans="1:22" x14ac:dyDescent="0.3">
      <c r="A965">
        <v>6484</v>
      </c>
      <c r="B965" t="s">
        <v>8919</v>
      </c>
      <c r="C965">
        <v>2014</v>
      </c>
      <c r="D965" s="18">
        <v>41794</v>
      </c>
      <c r="E965" s="18">
        <v>41800</v>
      </c>
      <c r="F965" t="s">
        <v>50</v>
      </c>
      <c r="G965" t="s">
        <v>3953</v>
      </c>
      <c r="H965" t="s">
        <v>3954</v>
      </c>
      <c r="I965" t="s">
        <v>41</v>
      </c>
      <c r="J965" t="s">
        <v>27</v>
      </c>
      <c r="K965" t="s">
        <v>266</v>
      </c>
      <c r="L965" t="s">
        <v>267</v>
      </c>
      <c r="M965">
        <v>10011</v>
      </c>
      <c r="N965" t="s">
        <v>148</v>
      </c>
      <c r="O965" t="s">
        <v>3326</v>
      </c>
      <c r="P965" t="s">
        <v>32</v>
      </c>
      <c r="Q965" t="s">
        <v>56</v>
      </c>
      <c r="R965" t="s">
        <v>3327</v>
      </c>
      <c r="S965">
        <v>384.76799999999997</v>
      </c>
      <c r="T965">
        <v>2</v>
      </c>
      <c r="U965">
        <v>0.4</v>
      </c>
      <c r="V965">
        <v>-115.43040000000002</v>
      </c>
    </row>
    <row r="966" spans="1:22" x14ac:dyDescent="0.3">
      <c r="A966">
        <v>6482</v>
      </c>
      <c r="B966" t="s">
        <v>8918</v>
      </c>
      <c r="C966">
        <v>2014</v>
      </c>
      <c r="D966" s="18">
        <v>41794</v>
      </c>
      <c r="E966" s="18">
        <v>41801</v>
      </c>
      <c r="F966" t="s">
        <v>50</v>
      </c>
      <c r="G966" t="s">
        <v>7719</v>
      </c>
      <c r="H966" t="s">
        <v>7720</v>
      </c>
      <c r="I966" t="s">
        <v>26</v>
      </c>
      <c r="J966" t="s">
        <v>27</v>
      </c>
      <c r="K966" t="s">
        <v>1352</v>
      </c>
      <c r="L966" t="s">
        <v>54</v>
      </c>
      <c r="M966">
        <v>33024</v>
      </c>
      <c r="N966" t="s">
        <v>30</v>
      </c>
      <c r="O966" t="s">
        <v>1615</v>
      </c>
      <c r="P966" t="s">
        <v>32</v>
      </c>
      <c r="Q966" t="s">
        <v>33</v>
      </c>
      <c r="R966" t="s">
        <v>1616</v>
      </c>
      <c r="S966">
        <v>241.56799999999998</v>
      </c>
      <c r="T966">
        <v>2</v>
      </c>
      <c r="U966">
        <v>0.2</v>
      </c>
      <c r="V966">
        <v>0</v>
      </c>
    </row>
    <row r="967" spans="1:22" x14ac:dyDescent="0.3">
      <c r="A967">
        <v>6475</v>
      </c>
      <c r="B967" t="s">
        <v>8917</v>
      </c>
      <c r="C967">
        <v>2011</v>
      </c>
      <c r="D967" s="18">
        <v>40558</v>
      </c>
      <c r="E967" s="18">
        <v>40559</v>
      </c>
      <c r="F967" t="s">
        <v>188</v>
      </c>
      <c r="G967" t="s">
        <v>307</v>
      </c>
      <c r="H967" t="s">
        <v>308</v>
      </c>
      <c r="I967" t="s">
        <v>41</v>
      </c>
      <c r="J967" t="s">
        <v>27</v>
      </c>
      <c r="K967" t="s">
        <v>146</v>
      </c>
      <c r="L967" t="s">
        <v>147</v>
      </c>
      <c r="M967">
        <v>19140</v>
      </c>
      <c r="N967" t="s">
        <v>148</v>
      </c>
      <c r="O967" t="s">
        <v>3608</v>
      </c>
      <c r="P967" t="s">
        <v>32</v>
      </c>
      <c r="Q967" t="s">
        <v>33</v>
      </c>
      <c r="R967" t="s">
        <v>3609</v>
      </c>
      <c r="S967">
        <v>61.96</v>
      </c>
      <c r="T967">
        <v>4</v>
      </c>
      <c r="U967">
        <v>0.5</v>
      </c>
      <c r="V967">
        <v>-53.285600000000009</v>
      </c>
    </row>
    <row r="968" spans="1:22" x14ac:dyDescent="0.3">
      <c r="A968">
        <v>6470</v>
      </c>
      <c r="B968" t="s">
        <v>8913</v>
      </c>
      <c r="C968">
        <v>2013</v>
      </c>
      <c r="D968" s="18">
        <v>41611</v>
      </c>
      <c r="E968" s="18">
        <v>41617</v>
      </c>
      <c r="F968" t="s">
        <v>50</v>
      </c>
      <c r="G968" t="s">
        <v>4100</v>
      </c>
      <c r="H968" t="s">
        <v>4101</v>
      </c>
      <c r="I968" t="s">
        <v>102</v>
      </c>
      <c r="J968" t="s">
        <v>27</v>
      </c>
      <c r="K968" t="s">
        <v>3577</v>
      </c>
      <c r="L968" t="s">
        <v>1399</v>
      </c>
      <c r="M968">
        <v>2908</v>
      </c>
      <c r="N968" t="s">
        <v>148</v>
      </c>
      <c r="O968" t="s">
        <v>1714</v>
      </c>
      <c r="P968" t="s">
        <v>32</v>
      </c>
      <c r="Q968" t="s">
        <v>65</v>
      </c>
      <c r="R968" t="s">
        <v>8143</v>
      </c>
      <c r="S968">
        <v>72.42</v>
      </c>
      <c r="T968">
        <v>6</v>
      </c>
      <c r="U968">
        <v>0</v>
      </c>
      <c r="V968">
        <v>23.898600000000002</v>
      </c>
    </row>
    <row r="969" spans="1:22" x14ac:dyDescent="0.3">
      <c r="A969">
        <v>6465</v>
      </c>
      <c r="B969" t="s">
        <v>8910</v>
      </c>
      <c r="C969">
        <v>2013</v>
      </c>
      <c r="D969" s="18">
        <v>41540</v>
      </c>
      <c r="E969" s="18">
        <v>41546</v>
      </c>
      <c r="F969" t="s">
        <v>50</v>
      </c>
      <c r="G969" t="s">
        <v>2954</v>
      </c>
      <c r="H969" t="s">
        <v>2955</v>
      </c>
      <c r="I969" t="s">
        <v>102</v>
      </c>
      <c r="J969" t="s">
        <v>27</v>
      </c>
      <c r="K969" t="s">
        <v>1473</v>
      </c>
      <c r="L969" t="s">
        <v>29</v>
      </c>
      <c r="M969">
        <v>40214</v>
      </c>
      <c r="N969" t="s">
        <v>30</v>
      </c>
      <c r="O969" t="s">
        <v>6345</v>
      </c>
      <c r="P969" t="s">
        <v>32</v>
      </c>
      <c r="Q969" t="s">
        <v>65</v>
      </c>
      <c r="R969" t="s">
        <v>6346</v>
      </c>
      <c r="S969">
        <v>13.28</v>
      </c>
      <c r="T969">
        <v>2</v>
      </c>
      <c r="U969">
        <v>0</v>
      </c>
      <c r="V969">
        <v>6.3743999999999996</v>
      </c>
    </row>
    <row r="970" spans="1:22" x14ac:dyDescent="0.3">
      <c r="A970">
        <v>6463</v>
      </c>
      <c r="B970" t="s">
        <v>8909</v>
      </c>
      <c r="C970">
        <v>2014</v>
      </c>
      <c r="D970" s="18">
        <v>41774</v>
      </c>
      <c r="E970" s="18">
        <v>41777</v>
      </c>
      <c r="F970" t="s">
        <v>188</v>
      </c>
      <c r="G970" t="s">
        <v>2672</v>
      </c>
      <c r="H970" t="s">
        <v>2673</v>
      </c>
      <c r="I970" t="s">
        <v>41</v>
      </c>
      <c r="J970" t="s">
        <v>27</v>
      </c>
      <c r="K970" t="s">
        <v>4492</v>
      </c>
      <c r="L970" t="s">
        <v>2735</v>
      </c>
      <c r="M970">
        <v>21215</v>
      </c>
      <c r="N970" t="s">
        <v>148</v>
      </c>
      <c r="O970" t="s">
        <v>6956</v>
      </c>
      <c r="P970" t="s">
        <v>32</v>
      </c>
      <c r="Q970" t="s">
        <v>36</v>
      </c>
      <c r="R970" t="s">
        <v>6957</v>
      </c>
      <c r="S970">
        <v>261.95999999999998</v>
      </c>
      <c r="T970">
        <v>2</v>
      </c>
      <c r="U970">
        <v>0</v>
      </c>
      <c r="V970">
        <v>23.576399999999978</v>
      </c>
    </row>
    <row r="971" spans="1:22" x14ac:dyDescent="0.3">
      <c r="A971">
        <v>6456</v>
      </c>
      <c r="B971" t="s">
        <v>8907</v>
      </c>
      <c r="C971">
        <v>2014</v>
      </c>
      <c r="D971" s="18">
        <v>41852</v>
      </c>
      <c r="E971" s="18">
        <v>41855</v>
      </c>
      <c r="F971" t="s">
        <v>188</v>
      </c>
      <c r="G971" t="s">
        <v>6319</v>
      </c>
      <c r="H971" t="s">
        <v>6320</v>
      </c>
      <c r="I971" t="s">
        <v>26</v>
      </c>
      <c r="J971" t="s">
        <v>27</v>
      </c>
      <c r="K971" t="s">
        <v>127</v>
      </c>
      <c r="L971" t="s">
        <v>43</v>
      </c>
      <c r="M971">
        <v>94110</v>
      </c>
      <c r="N971" t="s">
        <v>44</v>
      </c>
      <c r="O971" t="s">
        <v>4930</v>
      </c>
      <c r="P971" t="s">
        <v>32</v>
      </c>
      <c r="Q971" t="s">
        <v>65</v>
      </c>
      <c r="R971" t="s">
        <v>4931</v>
      </c>
      <c r="S971">
        <v>36.96</v>
      </c>
      <c r="T971">
        <v>7</v>
      </c>
      <c r="U971">
        <v>0</v>
      </c>
      <c r="V971">
        <v>11.457599999999998</v>
      </c>
    </row>
    <row r="972" spans="1:22" x14ac:dyDescent="0.3">
      <c r="A972">
        <v>971</v>
      </c>
      <c r="B972" t="s">
        <v>2931</v>
      </c>
      <c r="C972">
        <v>2011</v>
      </c>
      <c r="D972" s="18">
        <v>40560</v>
      </c>
      <c r="E972" s="18">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
      <c r="A973">
        <v>6447</v>
      </c>
      <c r="B973" t="s">
        <v>8902</v>
      </c>
      <c r="C973">
        <v>2014</v>
      </c>
      <c r="D973" s="18">
        <v>41703</v>
      </c>
      <c r="E973" s="18">
        <v>41705</v>
      </c>
      <c r="F973" t="s">
        <v>23</v>
      </c>
      <c r="G973" t="s">
        <v>4176</v>
      </c>
      <c r="H973" t="s">
        <v>4177</v>
      </c>
      <c r="I973" t="s">
        <v>102</v>
      </c>
      <c r="J973" t="s">
        <v>27</v>
      </c>
      <c r="K973" t="s">
        <v>184</v>
      </c>
      <c r="L973" t="s">
        <v>104</v>
      </c>
      <c r="M973">
        <v>77095</v>
      </c>
      <c r="N973" t="s">
        <v>105</v>
      </c>
      <c r="O973" t="s">
        <v>170</v>
      </c>
      <c r="P973" t="s">
        <v>32</v>
      </c>
      <c r="Q973" t="s">
        <v>65</v>
      </c>
      <c r="R973" t="s">
        <v>171</v>
      </c>
      <c r="S973">
        <v>103.50000000000001</v>
      </c>
      <c r="T973">
        <v>5</v>
      </c>
      <c r="U973">
        <v>0.6</v>
      </c>
      <c r="V973">
        <v>-77.625</v>
      </c>
    </row>
    <row r="974" spans="1:22" x14ac:dyDescent="0.3">
      <c r="A974">
        <v>6445</v>
      </c>
      <c r="B974" t="s">
        <v>8900</v>
      </c>
      <c r="C974">
        <v>2013</v>
      </c>
      <c r="D974" s="18">
        <v>41561</v>
      </c>
      <c r="E974" s="18">
        <v>41568</v>
      </c>
      <c r="F974" t="s">
        <v>50</v>
      </c>
      <c r="G974" t="s">
        <v>2546</v>
      </c>
      <c r="H974" t="s">
        <v>2547</v>
      </c>
      <c r="I974" t="s">
        <v>41</v>
      </c>
      <c r="J974" t="s">
        <v>27</v>
      </c>
      <c r="K974" t="s">
        <v>266</v>
      </c>
      <c r="L974" t="s">
        <v>267</v>
      </c>
      <c r="M974">
        <v>10024</v>
      </c>
      <c r="N974" t="s">
        <v>148</v>
      </c>
      <c r="O974" t="s">
        <v>3507</v>
      </c>
      <c r="P974" t="s">
        <v>32</v>
      </c>
      <c r="Q974" t="s">
        <v>65</v>
      </c>
      <c r="R974" t="s">
        <v>3508</v>
      </c>
      <c r="S974">
        <v>82.26</v>
      </c>
      <c r="T974">
        <v>3</v>
      </c>
      <c r="U974">
        <v>0</v>
      </c>
      <c r="V974">
        <v>33.726600000000005</v>
      </c>
    </row>
    <row r="975" spans="1:22" x14ac:dyDescent="0.3">
      <c r="A975">
        <v>6440</v>
      </c>
      <c r="B975" t="s">
        <v>8899</v>
      </c>
      <c r="C975">
        <v>2011</v>
      </c>
      <c r="D975" s="18">
        <v>40820</v>
      </c>
      <c r="E975" s="18">
        <v>40822</v>
      </c>
      <c r="F975" t="s">
        <v>188</v>
      </c>
      <c r="G975" t="s">
        <v>3525</v>
      </c>
      <c r="H975" t="s">
        <v>3526</v>
      </c>
      <c r="I975" t="s">
        <v>26</v>
      </c>
      <c r="J975" t="s">
        <v>27</v>
      </c>
      <c r="K975" t="s">
        <v>266</v>
      </c>
      <c r="L975" t="s">
        <v>267</v>
      </c>
      <c r="M975">
        <v>10024</v>
      </c>
      <c r="N975" t="s">
        <v>148</v>
      </c>
      <c r="O975" t="s">
        <v>6956</v>
      </c>
      <c r="P975" t="s">
        <v>32</v>
      </c>
      <c r="Q975" t="s">
        <v>36</v>
      </c>
      <c r="R975" t="s">
        <v>6957</v>
      </c>
      <c r="S975">
        <v>589.41</v>
      </c>
      <c r="T975">
        <v>5</v>
      </c>
      <c r="U975">
        <v>0.1</v>
      </c>
      <c r="V975">
        <v>-6.5490000000000492</v>
      </c>
    </row>
    <row r="976" spans="1:22" x14ac:dyDescent="0.3">
      <c r="A976">
        <v>6439</v>
      </c>
      <c r="B976" t="s">
        <v>8898</v>
      </c>
      <c r="C976">
        <v>2014</v>
      </c>
      <c r="D976" s="18">
        <v>41988</v>
      </c>
      <c r="E976" s="18">
        <v>41993</v>
      </c>
      <c r="F976" t="s">
        <v>50</v>
      </c>
      <c r="G976" t="s">
        <v>564</v>
      </c>
      <c r="H976" t="s">
        <v>565</v>
      </c>
      <c r="I976" t="s">
        <v>26</v>
      </c>
      <c r="J976" t="s">
        <v>27</v>
      </c>
      <c r="K976" t="s">
        <v>4346</v>
      </c>
      <c r="L976" t="s">
        <v>104</v>
      </c>
      <c r="M976">
        <v>75023</v>
      </c>
      <c r="N976" t="s">
        <v>105</v>
      </c>
      <c r="O976" t="s">
        <v>55</v>
      </c>
      <c r="P976" t="s">
        <v>32</v>
      </c>
      <c r="Q976" t="s">
        <v>56</v>
      </c>
      <c r="R976" t="s">
        <v>57</v>
      </c>
      <c r="S976">
        <v>974.98799999999983</v>
      </c>
      <c r="T976">
        <v>4</v>
      </c>
      <c r="U976">
        <v>0.3</v>
      </c>
      <c r="V976">
        <v>-97.49879999999996</v>
      </c>
    </row>
    <row r="977" spans="1:22" x14ac:dyDescent="0.3">
      <c r="A977">
        <v>6436</v>
      </c>
      <c r="B977" t="s">
        <v>8897</v>
      </c>
      <c r="C977">
        <v>2014</v>
      </c>
      <c r="D977" s="18">
        <v>41787</v>
      </c>
      <c r="E977" s="18">
        <v>41789</v>
      </c>
      <c r="F977" t="s">
        <v>188</v>
      </c>
      <c r="G977" t="s">
        <v>4261</v>
      </c>
      <c r="H977" t="s">
        <v>4262</v>
      </c>
      <c r="I977" t="s">
        <v>26</v>
      </c>
      <c r="J977" t="s">
        <v>27</v>
      </c>
      <c r="K977" t="s">
        <v>8414</v>
      </c>
      <c r="L977" t="s">
        <v>6260</v>
      </c>
      <c r="M977">
        <v>83201</v>
      </c>
      <c r="N977" t="s">
        <v>44</v>
      </c>
      <c r="O977" t="s">
        <v>6135</v>
      </c>
      <c r="P977" t="s">
        <v>32</v>
      </c>
      <c r="Q977" t="s">
        <v>65</v>
      </c>
      <c r="R977" t="s">
        <v>6136</v>
      </c>
      <c r="S977">
        <v>35</v>
      </c>
      <c r="T977">
        <v>4</v>
      </c>
      <c r="U977">
        <v>0</v>
      </c>
      <c r="V977">
        <v>14.700000000000003</v>
      </c>
    </row>
    <row r="978" spans="1:22" x14ac:dyDescent="0.3">
      <c r="A978">
        <v>6433</v>
      </c>
      <c r="B978" t="s">
        <v>8895</v>
      </c>
      <c r="C978">
        <v>2011</v>
      </c>
      <c r="D978" s="18">
        <v>40850</v>
      </c>
      <c r="E978" s="18">
        <v>40854</v>
      </c>
      <c r="F978" t="s">
        <v>50</v>
      </c>
      <c r="G978" t="s">
        <v>1125</v>
      </c>
      <c r="H978" t="s">
        <v>1126</v>
      </c>
      <c r="I978" t="s">
        <v>26</v>
      </c>
      <c r="J978" t="s">
        <v>27</v>
      </c>
      <c r="K978" t="s">
        <v>1521</v>
      </c>
      <c r="L978" t="s">
        <v>88</v>
      </c>
      <c r="M978">
        <v>28540</v>
      </c>
      <c r="N978" t="s">
        <v>30</v>
      </c>
      <c r="O978" t="s">
        <v>5344</v>
      </c>
      <c r="P978" t="s">
        <v>32</v>
      </c>
      <c r="Q978" t="s">
        <v>65</v>
      </c>
      <c r="R978" t="s">
        <v>5345</v>
      </c>
      <c r="S978">
        <v>410.35199999999998</v>
      </c>
      <c r="T978">
        <v>3</v>
      </c>
      <c r="U978">
        <v>0.2</v>
      </c>
      <c r="V978">
        <v>-51.29400000000004</v>
      </c>
    </row>
    <row r="979" spans="1:22" x14ac:dyDescent="0.3">
      <c r="A979">
        <v>6431</v>
      </c>
      <c r="B979" t="s">
        <v>8895</v>
      </c>
      <c r="C979">
        <v>2011</v>
      </c>
      <c r="D979" s="18">
        <v>40850</v>
      </c>
      <c r="E979" s="18">
        <v>40854</v>
      </c>
      <c r="F979" t="s">
        <v>50</v>
      </c>
      <c r="G979" t="s">
        <v>1125</v>
      </c>
      <c r="H979" t="s">
        <v>1126</v>
      </c>
      <c r="I979" t="s">
        <v>26</v>
      </c>
      <c r="J979" t="s">
        <v>27</v>
      </c>
      <c r="K979" t="s">
        <v>1521</v>
      </c>
      <c r="L979" t="s">
        <v>88</v>
      </c>
      <c r="M979">
        <v>28540</v>
      </c>
      <c r="N979" t="s">
        <v>30</v>
      </c>
      <c r="O979" t="s">
        <v>510</v>
      </c>
      <c r="P979" t="s">
        <v>32</v>
      </c>
      <c r="Q979" t="s">
        <v>56</v>
      </c>
      <c r="R979" t="s">
        <v>511</v>
      </c>
      <c r="S979">
        <v>945.03600000000006</v>
      </c>
      <c r="T979">
        <v>6</v>
      </c>
      <c r="U979">
        <v>0.4</v>
      </c>
      <c r="V979">
        <v>-299.26140000000009</v>
      </c>
    </row>
    <row r="980" spans="1:22" x14ac:dyDescent="0.3">
      <c r="A980">
        <v>6424</v>
      </c>
      <c r="B980" t="s">
        <v>8888</v>
      </c>
      <c r="C980">
        <v>2012</v>
      </c>
      <c r="D980" s="18">
        <v>41206</v>
      </c>
      <c r="E980" s="18">
        <v>41209</v>
      </c>
      <c r="F980" t="s">
        <v>188</v>
      </c>
      <c r="G980" t="s">
        <v>3083</v>
      </c>
      <c r="H980" t="s">
        <v>3084</v>
      </c>
      <c r="I980" t="s">
        <v>102</v>
      </c>
      <c r="J980" t="s">
        <v>27</v>
      </c>
      <c r="K980" t="s">
        <v>3199</v>
      </c>
      <c r="L980" t="s">
        <v>43</v>
      </c>
      <c r="M980">
        <v>94601</v>
      </c>
      <c r="N980" t="s">
        <v>44</v>
      </c>
      <c r="O980" t="s">
        <v>1445</v>
      </c>
      <c r="P980" t="s">
        <v>32</v>
      </c>
      <c r="Q980" t="s">
        <v>36</v>
      </c>
      <c r="R980" t="s">
        <v>1446</v>
      </c>
      <c r="S980">
        <v>454.27200000000005</v>
      </c>
      <c r="T980">
        <v>8</v>
      </c>
      <c r="U980">
        <v>0.2</v>
      </c>
      <c r="V980">
        <v>-73.819200000000052</v>
      </c>
    </row>
    <row r="981" spans="1:22" x14ac:dyDescent="0.3">
      <c r="A981">
        <v>6420</v>
      </c>
      <c r="B981" t="s">
        <v>8886</v>
      </c>
      <c r="C981">
        <v>2013</v>
      </c>
      <c r="D981" s="18">
        <v>41579</v>
      </c>
      <c r="E981" s="18">
        <v>41584</v>
      </c>
      <c r="F981" t="s">
        <v>50</v>
      </c>
      <c r="G981" t="s">
        <v>2507</v>
      </c>
      <c r="H981" t="s">
        <v>2508</v>
      </c>
      <c r="I981" t="s">
        <v>41</v>
      </c>
      <c r="J981" t="s">
        <v>27</v>
      </c>
      <c r="K981" t="s">
        <v>4548</v>
      </c>
      <c r="L981" t="s">
        <v>649</v>
      </c>
      <c r="M981">
        <v>74133</v>
      </c>
      <c r="N981" t="s">
        <v>105</v>
      </c>
      <c r="O981" t="s">
        <v>5123</v>
      </c>
      <c r="P981" t="s">
        <v>32</v>
      </c>
      <c r="Q981" t="s">
        <v>36</v>
      </c>
      <c r="R981" t="s">
        <v>5124</v>
      </c>
      <c r="S981">
        <v>368.96999999999997</v>
      </c>
      <c r="T981">
        <v>3</v>
      </c>
      <c r="U981">
        <v>0</v>
      </c>
      <c r="V981">
        <v>81.173400000000001</v>
      </c>
    </row>
    <row r="982" spans="1:22" x14ac:dyDescent="0.3">
      <c r="A982">
        <v>981</v>
      </c>
      <c r="B982" t="s">
        <v>2945</v>
      </c>
      <c r="C982">
        <v>2013</v>
      </c>
      <c r="D982" s="18">
        <v>41551</v>
      </c>
      <c r="E982" s="18">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
      <c r="A983">
        <v>6408</v>
      </c>
      <c r="B983" t="s">
        <v>8879</v>
      </c>
      <c r="C983">
        <v>2014</v>
      </c>
      <c r="D983" s="18">
        <v>41774</v>
      </c>
      <c r="E983" s="18">
        <v>41775</v>
      </c>
      <c r="F983" t="s">
        <v>188</v>
      </c>
      <c r="G983" t="s">
        <v>1878</v>
      </c>
      <c r="H983" t="s">
        <v>1879</v>
      </c>
      <c r="I983" t="s">
        <v>26</v>
      </c>
      <c r="J983" t="s">
        <v>27</v>
      </c>
      <c r="K983" t="s">
        <v>184</v>
      </c>
      <c r="L983" t="s">
        <v>104</v>
      </c>
      <c r="M983">
        <v>77041</v>
      </c>
      <c r="N983" t="s">
        <v>105</v>
      </c>
      <c r="O983" t="s">
        <v>4768</v>
      </c>
      <c r="P983" t="s">
        <v>32</v>
      </c>
      <c r="Q983" t="s">
        <v>36</v>
      </c>
      <c r="R983" t="s">
        <v>4769</v>
      </c>
      <c r="S983">
        <v>899.43</v>
      </c>
      <c r="T983">
        <v>5</v>
      </c>
      <c r="U983">
        <v>0.3</v>
      </c>
      <c r="V983">
        <v>-12.84900000000016</v>
      </c>
    </row>
    <row r="984" spans="1:22" x14ac:dyDescent="0.3">
      <c r="A984">
        <v>6406</v>
      </c>
      <c r="B984" t="s">
        <v>8878</v>
      </c>
      <c r="C984">
        <v>2014</v>
      </c>
      <c r="D984" s="18">
        <v>41883</v>
      </c>
      <c r="E984" s="18">
        <v>41885</v>
      </c>
      <c r="F984" t="s">
        <v>23</v>
      </c>
      <c r="G984" t="s">
        <v>2546</v>
      </c>
      <c r="H984" t="s">
        <v>2547</v>
      </c>
      <c r="I984" t="s">
        <v>41</v>
      </c>
      <c r="J984" t="s">
        <v>27</v>
      </c>
      <c r="K984" t="s">
        <v>4676</v>
      </c>
      <c r="L984" t="s">
        <v>96</v>
      </c>
      <c r="M984">
        <v>99207</v>
      </c>
      <c r="N984" t="s">
        <v>44</v>
      </c>
      <c r="O984" t="s">
        <v>1588</v>
      </c>
      <c r="P984" t="s">
        <v>32</v>
      </c>
      <c r="Q984" t="s">
        <v>36</v>
      </c>
      <c r="R984" t="s">
        <v>1589</v>
      </c>
      <c r="S984">
        <v>569.5680000000001</v>
      </c>
      <c r="T984">
        <v>2</v>
      </c>
      <c r="U984">
        <v>0.2</v>
      </c>
      <c r="V984">
        <v>7.119599999999906</v>
      </c>
    </row>
    <row r="985" spans="1:22" x14ac:dyDescent="0.3">
      <c r="A985">
        <v>984</v>
      </c>
      <c r="B985" t="s">
        <v>2946</v>
      </c>
      <c r="C985">
        <v>2011</v>
      </c>
      <c r="D985" s="18">
        <v>40858</v>
      </c>
      <c r="E985" s="18">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
      <c r="A986">
        <v>6404</v>
      </c>
      <c r="B986" t="s">
        <v>8876</v>
      </c>
      <c r="C986">
        <v>2014</v>
      </c>
      <c r="D986" s="18">
        <v>41790</v>
      </c>
      <c r="E986" s="18">
        <v>41791</v>
      </c>
      <c r="F986" t="s">
        <v>188</v>
      </c>
      <c r="G986" t="s">
        <v>1969</v>
      </c>
      <c r="H986" t="s">
        <v>1970</v>
      </c>
      <c r="I986" t="s">
        <v>26</v>
      </c>
      <c r="J986" t="s">
        <v>27</v>
      </c>
      <c r="K986" t="s">
        <v>4268</v>
      </c>
      <c r="L986" t="s">
        <v>736</v>
      </c>
      <c r="M986">
        <v>70506</v>
      </c>
      <c r="N986" t="s">
        <v>30</v>
      </c>
      <c r="O986" t="s">
        <v>6826</v>
      </c>
      <c r="P986" t="s">
        <v>32</v>
      </c>
      <c r="Q986" t="s">
        <v>65</v>
      </c>
      <c r="R986" t="s">
        <v>6827</v>
      </c>
      <c r="S986">
        <v>8.01</v>
      </c>
      <c r="T986">
        <v>3</v>
      </c>
      <c r="U986">
        <v>0</v>
      </c>
      <c r="V986">
        <v>3.0438000000000001</v>
      </c>
    </row>
    <row r="987" spans="1:22" x14ac:dyDescent="0.3">
      <c r="A987">
        <v>6402</v>
      </c>
      <c r="B987" t="s">
        <v>8876</v>
      </c>
      <c r="C987">
        <v>2014</v>
      </c>
      <c r="D987" s="18">
        <v>41790</v>
      </c>
      <c r="E987" s="18">
        <v>41791</v>
      </c>
      <c r="F987" t="s">
        <v>188</v>
      </c>
      <c r="G987" t="s">
        <v>1969</v>
      </c>
      <c r="H987" t="s">
        <v>1970</v>
      </c>
      <c r="I987" t="s">
        <v>26</v>
      </c>
      <c r="J987" t="s">
        <v>27</v>
      </c>
      <c r="K987" t="s">
        <v>4268</v>
      </c>
      <c r="L987" t="s">
        <v>736</v>
      </c>
      <c r="M987">
        <v>70506</v>
      </c>
      <c r="N987" t="s">
        <v>30</v>
      </c>
      <c r="O987" t="s">
        <v>4472</v>
      </c>
      <c r="P987" t="s">
        <v>32</v>
      </c>
      <c r="Q987" t="s">
        <v>33</v>
      </c>
      <c r="R987" t="s">
        <v>4473</v>
      </c>
      <c r="S987">
        <v>241.96</v>
      </c>
      <c r="T987">
        <v>2</v>
      </c>
      <c r="U987">
        <v>0</v>
      </c>
      <c r="V987">
        <v>33.874400000000009</v>
      </c>
    </row>
    <row r="988" spans="1:22" x14ac:dyDescent="0.3">
      <c r="A988">
        <v>6395</v>
      </c>
      <c r="B988" t="s">
        <v>8871</v>
      </c>
      <c r="C988">
        <v>2013</v>
      </c>
      <c r="D988" s="18">
        <v>41623</v>
      </c>
      <c r="E988" s="18">
        <v>41628</v>
      </c>
      <c r="F988" t="s">
        <v>50</v>
      </c>
      <c r="G988" t="s">
        <v>111</v>
      </c>
      <c r="H988" t="s">
        <v>112</v>
      </c>
      <c r="I988" t="s">
        <v>26</v>
      </c>
      <c r="J988" t="s">
        <v>27</v>
      </c>
      <c r="K988" t="s">
        <v>266</v>
      </c>
      <c r="L988" t="s">
        <v>267</v>
      </c>
      <c r="M988">
        <v>10011</v>
      </c>
      <c r="N988" t="s">
        <v>148</v>
      </c>
      <c r="O988" t="s">
        <v>4256</v>
      </c>
      <c r="P988" t="s">
        <v>32</v>
      </c>
      <c r="Q988" t="s">
        <v>65</v>
      </c>
      <c r="R988" t="s">
        <v>4257</v>
      </c>
      <c r="S988">
        <v>396.92</v>
      </c>
      <c r="T988">
        <v>4</v>
      </c>
      <c r="U988">
        <v>0</v>
      </c>
      <c r="V988">
        <v>198.46</v>
      </c>
    </row>
    <row r="989" spans="1:22" x14ac:dyDescent="0.3">
      <c r="A989">
        <v>6382</v>
      </c>
      <c r="B989" t="s">
        <v>8867</v>
      </c>
      <c r="C989">
        <v>2013</v>
      </c>
      <c r="D989" s="18">
        <v>41363</v>
      </c>
      <c r="E989" s="18">
        <v>41367</v>
      </c>
      <c r="F989" t="s">
        <v>50</v>
      </c>
      <c r="G989" t="s">
        <v>1553</v>
      </c>
      <c r="H989" t="s">
        <v>1554</v>
      </c>
      <c r="I989" t="s">
        <v>26</v>
      </c>
      <c r="J989" t="s">
        <v>27</v>
      </c>
      <c r="K989" t="s">
        <v>318</v>
      </c>
      <c r="L989" t="s">
        <v>498</v>
      </c>
      <c r="M989">
        <v>45503</v>
      </c>
      <c r="N989" t="s">
        <v>148</v>
      </c>
      <c r="O989" t="s">
        <v>2232</v>
      </c>
      <c r="P989" t="s">
        <v>32</v>
      </c>
      <c r="Q989" t="s">
        <v>33</v>
      </c>
      <c r="R989" t="s">
        <v>2233</v>
      </c>
      <c r="S989">
        <v>299.97499999999997</v>
      </c>
      <c r="T989">
        <v>5</v>
      </c>
      <c r="U989">
        <v>0.5</v>
      </c>
      <c r="V989">
        <v>-167.98600000000002</v>
      </c>
    </row>
    <row r="990" spans="1:22" x14ac:dyDescent="0.3">
      <c r="A990">
        <v>989</v>
      </c>
      <c r="B990" t="s">
        <v>2965</v>
      </c>
      <c r="C990">
        <v>2014</v>
      </c>
      <c r="D990" s="18">
        <v>41781</v>
      </c>
      <c r="E990" s="18">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
      <c r="A991">
        <v>6378</v>
      </c>
      <c r="B991" t="s">
        <v>8864</v>
      </c>
      <c r="C991">
        <v>2013</v>
      </c>
      <c r="D991" s="18">
        <v>41624</v>
      </c>
      <c r="E991" s="18">
        <v>41631</v>
      </c>
      <c r="F991" t="s">
        <v>50</v>
      </c>
      <c r="G991" t="s">
        <v>4674</v>
      </c>
      <c r="H991" t="s">
        <v>4675</v>
      </c>
      <c r="I991" t="s">
        <v>26</v>
      </c>
      <c r="J991" t="s">
        <v>27</v>
      </c>
      <c r="K991" t="s">
        <v>42</v>
      </c>
      <c r="L991" t="s">
        <v>43</v>
      </c>
      <c r="M991">
        <v>90004</v>
      </c>
      <c r="N991" t="s">
        <v>44</v>
      </c>
      <c r="O991" t="s">
        <v>5061</v>
      </c>
      <c r="P991" t="s">
        <v>32</v>
      </c>
      <c r="Q991" t="s">
        <v>65</v>
      </c>
      <c r="R991" t="s">
        <v>5062</v>
      </c>
      <c r="S991">
        <v>14.76</v>
      </c>
      <c r="T991">
        <v>2</v>
      </c>
      <c r="U991">
        <v>0</v>
      </c>
      <c r="V991">
        <v>4.2803999999999984</v>
      </c>
    </row>
    <row r="992" spans="1:22" x14ac:dyDescent="0.3">
      <c r="A992">
        <v>991</v>
      </c>
      <c r="B992" t="s">
        <v>2968</v>
      </c>
      <c r="C992">
        <v>2012</v>
      </c>
      <c r="D992" s="18">
        <v>40997</v>
      </c>
      <c r="E992" s="18">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
      <c r="A993">
        <v>6375</v>
      </c>
      <c r="B993" t="s">
        <v>8862</v>
      </c>
      <c r="C993">
        <v>2011</v>
      </c>
      <c r="D993" s="18">
        <v>40662</v>
      </c>
      <c r="E993" s="18">
        <v>40666</v>
      </c>
      <c r="F993" t="s">
        <v>50</v>
      </c>
      <c r="G993" t="s">
        <v>1345</v>
      </c>
      <c r="H993" t="s">
        <v>1346</v>
      </c>
      <c r="I993" t="s">
        <v>41</v>
      </c>
      <c r="J993" t="s">
        <v>27</v>
      </c>
      <c r="K993" t="s">
        <v>334</v>
      </c>
      <c r="L993" t="s">
        <v>335</v>
      </c>
      <c r="M993">
        <v>38109</v>
      </c>
      <c r="N993" t="s">
        <v>30</v>
      </c>
      <c r="O993" t="s">
        <v>2555</v>
      </c>
      <c r="P993" t="s">
        <v>32</v>
      </c>
      <c r="Q993" t="s">
        <v>36</v>
      </c>
      <c r="R993" t="s">
        <v>2556</v>
      </c>
      <c r="S993">
        <v>561.58400000000006</v>
      </c>
      <c r="T993">
        <v>2</v>
      </c>
      <c r="U993">
        <v>0.2</v>
      </c>
      <c r="V993">
        <v>70.197999999999922</v>
      </c>
    </row>
    <row r="994" spans="1:22" x14ac:dyDescent="0.3">
      <c r="A994">
        <v>6372</v>
      </c>
      <c r="B994" t="s">
        <v>8861</v>
      </c>
      <c r="C994">
        <v>2014</v>
      </c>
      <c r="D994" s="18">
        <v>41916</v>
      </c>
      <c r="E994" s="18">
        <v>41918</v>
      </c>
      <c r="F994" t="s">
        <v>23</v>
      </c>
      <c r="G994" t="s">
        <v>2130</v>
      </c>
      <c r="H994" t="s">
        <v>2131</v>
      </c>
      <c r="I994" t="s">
        <v>102</v>
      </c>
      <c r="J994" t="s">
        <v>27</v>
      </c>
      <c r="K994" t="s">
        <v>266</v>
      </c>
      <c r="L994" t="s">
        <v>267</v>
      </c>
      <c r="M994">
        <v>10009</v>
      </c>
      <c r="N994" t="s">
        <v>148</v>
      </c>
      <c r="O994" t="s">
        <v>483</v>
      </c>
      <c r="P994" t="s">
        <v>32</v>
      </c>
      <c r="Q994" t="s">
        <v>65</v>
      </c>
      <c r="R994" t="s">
        <v>484</v>
      </c>
      <c r="S994">
        <v>83.92</v>
      </c>
      <c r="T994">
        <v>4</v>
      </c>
      <c r="U994">
        <v>0</v>
      </c>
      <c r="V994">
        <v>21.819200000000002</v>
      </c>
    </row>
    <row r="995" spans="1:22" x14ac:dyDescent="0.3">
      <c r="A995">
        <v>6371</v>
      </c>
      <c r="B995" t="s">
        <v>8860</v>
      </c>
      <c r="C995">
        <v>2013</v>
      </c>
      <c r="D995" s="18">
        <v>41600</v>
      </c>
      <c r="E995" s="18">
        <v>41600</v>
      </c>
      <c r="F995" t="s">
        <v>1290</v>
      </c>
      <c r="G995" t="s">
        <v>3787</v>
      </c>
      <c r="H995" t="s">
        <v>3788</v>
      </c>
      <c r="I995" t="s">
        <v>102</v>
      </c>
      <c r="J995" t="s">
        <v>27</v>
      </c>
      <c r="K995" t="s">
        <v>266</v>
      </c>
      <c r="L995" t="s">
        <v>267</v>
      </c>
      <c r="M995">
        <v>10009</v>
      </c>
      <c r="N995" t="s">
        <v>148</v>
      </c>
      <c r="O995" t="s">
        <v>6577</v>
      </c>
      <c r="P995" t="s">
        <v>32</v>
      </c>
      <c r="Q995" t="s">
        <v>33</v>
      </c>
      <c r="R995" t="s">
        <v>6578</v>
      </c>
      <c r="S995">
        <v>113.56800000000001</v>
      </c>
      <c r="T995">
        <v>2</v>
      </c>
      <c r="U995">
        <v>0.2</v>
      </c>
      <c r="V995">
        <v>12.776399999999988</v>
      </c>
    </row>
    <row r="996" spans="1:22" x14ac:dyDescent="0.3">
      <c r="A996">
        <v>6370</v>
      </c>
      <c r="B996" t="s">
        <v>8859</v>
      </c>
      <c r="C996">
        <v>2013</v>
      </c>
      <c r="D996" s="18">
        <v>41551</v>
      </c>
      <c r="E996" s="18">
        <v>41555</v>
      </c>
      <c r="F996" t="s">
        <v>50</v>
      </c>
      <c r="G996" t="s">
        <v>7263</v>
      </c>
      <c r="H996" t="s">
        <v>7264</v>
      </c>
      <c r="I996" t="s">
        <v>41</v>
      </c>
      <c r="J996" t="s">
        <v>27</v>
      </c>
      <c r="K996" t="s">
        <v>758</v>
      </c>
      <c r="L996" t="s">
        <v>104</v>
      </c>
      <c r="M996">
        <v>75051</v>
      </c>
      <c r="N996" t="s">
        <v>105</v>
      </c>
      <c r="O996" t="s">
        <v>1138</v>
      </c>
      <c r="P996" t="s">
        <v>32</v>
      </c>
      <c r="Q996" t="s">
        <v>65</v>
      </c>
      <c r="R996" t="s">
        <v>1139</v>
      </c>
      <c r="S996">
        <v>38.08</v>
      </c>
      <c r="T996">
        <v>5</v>
      </c>
      <c r="U996">
        <v>0.6</v>
      </c>
      <c r="V996">
        <v>-29.512000000000008</v>
      </c>
    </row>
    <row r="997" spans="1:22" x14ac:dyDescent="0.3">
      <c r="A997">
        <v>6351</v>
      </c>
      <c r="B997" t="s">
        <v>8843</v>
      </c>
      <c r="C997">
        <v>2014</v>
      </c>
      <c r="D997" s="18">
        <v>41886</v>
      </c>
      <c r="E997" s="18">
        <v>41891</v>
      </c>
      <c r="F997" t="s">
        <v>50</v>
      </c>
      <c r="G997" t="s">
        <v>1308</v>
      </c>
      <c r="H997" t="s">
        <v>1309</v>
      </c>
      <c r="I997" t="s">
        <v>26</v>
      </c>
      <c r="J997" t="s">
        <v>27</v>
      </c>
      <c r="K997" t="s">
        <v>815</v>
      </c>
      <c r="L997" t="s">
        <v>104</v>
      </c>
      <c r="M997">
        <v>75217</v>
      </c>
      <c r="N997" t="s">
        <v>105</v>
      </c>
      <c r="O997" t="s">
        <v>3120</v>
      </c>
      <c r="P997" t="s">
        <v>32</v>
      </c>
      <c r="Q997" t="s">
        <v>65</v>
      </c>
      <c r="R997" t="s">
        <v>3121</v>
      </c>
      <c r="S997">
        <v>108.40000000000002</v>
      </c>
      <c r="T997">
        <v>5</v>
      </c>
      <c r="U997">
        <v>0.6</v>
      </c>
      <c r="V997">
        <v>-105.69000000000003</v>
      </c>
    </row>
    <row r="998" spans="1:22" x14ac:dyDescent="0.3">
      <c r="A998">
        <v>6340</v>
      </c>
      <c r="B998" t="s">
        <v>8838</v>
      </c>
      <c r="C998">
        <v>2014</v>
      </c>
      <c r="D998" s="18">
        <v>41918</v>
      </c>
      <c r="E998" s="18">
        <v>41922</v>
      </c>
      <c r="F998" t="s">
        <v>50</v>
      </c>
      <c r="G998" t="s">
        <v>4002</v>
      </c>
      <c r="H998" t="s">
        <v>4003</v>
      </c>
      <c r="I998" t="s">
        <v>41</v>
      </c>
      <c r="J998" t="s">
        <v>27</v>
      </c>
      <c r="K998" t="s">
        <v>266</v>
      </c>
      <c r="L998" t="s">
        <v>267</v>
      </c>
      <c r="M998">
        <v>10035</v>
      </c>
      <c r="N998" t="s">
        <v>148</v>
      </c>
      <c r="O998" t="s">
        <v>3186</v>
      </c>
      <c r="P998" t="s">
        <v>32</v>
      </c>
      <c r="Q998" t="s">
        <v>36</v>
      </c>
      <c r="R998" t="s">
        <v>3187</v>
      </c>
      <c r="S998">
        <v>221.38200000000001</v>
      </c>
      <c r="T998">
        <v>2</v>
      </c>
      <c r="U998">
        <v>0.1</v>
      </c>
      <c r="V998">
        <v>2.4597999999999871</v>
      </c>
    </row>
    <row r="999" spans="1:22" x14ac:dyDescent="0.3">
      <c r="A999">
        <v>6337</v>
      </c>
      <c r="B999" t="s">
        <v>8837</v>
      </c>
      <c r="C999">
        <v>2013</v>
      </c>
      <c r="D999" s="18">
        <v>41517</v>
      </c>
      <c r="E999" s="18">
        <v>41524</v>
      </c>
      <c r="F999" t="s">
        <v>50</v>
      </c>
      <c r="G999" t="s">
        <v>6472</v>
      </c>
      <c r="H999" t="s">
        <v>6473</v>
      </c>
      <c r="I999" t="s">
        <v>26</v>
      </c>
      <c r="J999" t="s">
        <v>27</v>
      </c>
      <c r="K999" t="s">
        <v>42</v>
      </c>
      <c r="L999" t="s">
        <v>43</v>
      </c>
      <c r="M999">
        <v>90008</v>
      </c>
      <c r="N999" t="s">
        <v>44</v>
      </c>
      <c r="O999" t="s">
        <v>6567</v>
      </c>
      <c r="P999" t="s">
        <v>32</v>
      </c>
      <c r="Q999" t="s">
        <v>65</v>
      </c>
      <c r="R999" t="s">
        <v>6568</v>
      </c>
      <c r="S999">
        <v>47.04</v>
      </c>
      <c r="T999">
        <v>4</v>
      </c>
      <c r="U999">
        <v>0</v>
      </c>
      <c r="V999">
        <v>15.993599999999997</v>
      </c>
    </row>
    <row r="1000" spans="1:22" x14ac:dyDescent="0.3">
      <c r="A1000">
        <v>999</v>
      </c>
      <c r="B1000" t="s">
        <v>2982</v>
      </c>
      <c r="C1000">
        <v>2012</v>
      </c>
      <c r="D1000" s="18">
        <v>41210</v>
      </c>
      <c r="E1000" s="18">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s="18">
        <v>41210</v>
      </c>
      <c r="E1001" s="18">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
      <c r="A1002">
        <v>6333</v>
      </c>
      <c r="B1002" t="s">
        <v>8835</v>
      </c>
      <c r="C1002">
        <v>2011</v>
      </c>
      <c r="D1002" s="18">
        <v>40564</v>
      </c>
      <c r="E1002" s="18">
        <v>40570</v>
      </c>
      <c r="F1002" t="s">
        <v>50</v>
      </c>
      <c r="G1002" t="s">
        <v>1655</v>
      </c>
      <c r="H1002" t="s">
        <v>1656</v>
      </c>
      <c r="I1002" t="s">
        <v>26</v>
      </c>
      <c r="J1002" t="s">
        <v>27</v>
      </c>
      <c r="K1002" t="s">
        <v>237</v>
      </c>
      <c r="L1002" t="s">
        <v>238</v>
      </c>
      <c r="M1002">
        <v>48185</v>
      </c>
      <c r="N1002" t="s">
        <v>105</v>
      </c>
      <c r="O1002" t="s">
        <v>3406</v>
      </c>
      <c r="P1002" t="s">
        <v>32</v>
      </c>
      <c r="Q1002" t="s">
        <v>65</v>
      </c>
      <c r="R1002" t="s">
        <v>3407</v>
      </c>
      <c r="S1002">
        <v>14.73</v>
      </c>
      <c r="T1002">
        <v>3</v>
      </c>
      <c r="U1002">
        <v>0</v>
      </c>
      <c r="V1002">
        <v>4.8608999999999991</v>
      </c>
    </row>
    <row r="1003" spans="1:22" x14ac:dyDescent="0.3">
      <c r="A1003">
        <v>6328</v>
      </c>
      <c r="B1003" t="s">
        <v>8835</v>
      </c>
      <c r="C1003">
        <v>2011</v>
      </c>
      <c r="D1003" s="18">
        <v>40564</v>
      </c>
      <c r="E1003" s="18">
        <v>40570</v>
      </c>
      <c r="F1003" t="s">
        <v>50</v>
      </c>
      <c r="G1003" t="s">
        <v>1655</v>
      </c>
      <c r="H1003" t="s">
        <v>1656</v>
      </c>
      <c r="I1003" t="s">
        <v>26</v>
      </c>
      <c r="J1003" t="s">
        <v>27</v>
      </c>
      <c r="K1003" t="s">
        <v>237</v>
      </c>
      <c r="L1003" t="s">
        <v>238</v>
      </c>
      <c r="M1003">
        <v>48185</v>
      </c>
      <c r="N1003" t="s">
        <v>105</v>
      </c>
      <c r="O1003" t="s">
        <v>1086</v>
      </c>
      <c r="P1003" t="s">
        <v>32</v>
      </c>
      <c r="Q1003" t="s">
        <v>65</v>
      </c>
      <c r="R1003" t="s">
        <v>1087</v>
      </c>
      <c r="S1003">
        <v>272.94</v>
      </c>
      <c r="T1003">
        <v>3</v>
      </c>
      <c r="U1003">
        <v>0</v>
      </c>
      <c r="V1003">
        <v>30.023400000000009</v>
      </c>
    </row>
    <row r="1004" spans="1:22" x14ac:dyDescent="0.3">
      <c r="A1004">
        <v>1003</v>
      </c>
      <c r="B1004" t="s">
        <v>2992</v>
      </c>
      <c r="C1004">
        <v>2012</v>
      </c>
      <c r="D1004" s="18">
        <v>41121</v>
      </c>
      <c r="E1004" s="18">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6312</v>
      </c>
      <c r="B1005" t="s">
        <v>8825</v>
      </c>
      <c r="C1005">
        <v>2011</v>
      </c>
      <c r="D1005" s="18">
        <v>40797</v>
      </c>
      <c r="E1005" s="18">
        <v>40802</v>
      </c>
      <c r="F1005" t="s">
        <v>50</v>
      </c>
      <c r="G1005" t="s">
        <v>7797</v>
      </c>
      <c r="H1005" t="s">
        <v>7798</v>
      </c>
      <c r="I1005" t="s">
        <v>26</v>
      </c>
      <c r="J1005" t="s">
        <v>27</v>
      </c>
      <c r="K1005" t="s">
        <v>8826</v>
      </c>
      <c r="L1005" t="s">
        <v>43</v>
      </c>
      <c r="M1005">
        <v>93030</v>
      </c>
      <c r="N1005" t="s">
        <v>44</v>
      </c>
      <c r="O1005" t="s">
        <v>460</v>
      </c>
      <c r="P1005" t="s">
        <v>32</v>
      </c>
      <c r="Q1005" t="s">
        <v>65</v>
      </c>
      <c r="R1005" t="s">
        <v>461</v>
      </c>
      <c r="S1005">
        <v>127.94999999999999</v>
      </c>
      <c r="T1005">
        <v>3</v>
      </c>
      <c r="U1005">
        <v>0</v>
      </c>
      <c r="V1005">
        <v>21.751499999999986</v>
      </c>
    </row>
    <row r="1006" spans="1:22" x14ac:dyDescent="0.3">
      <c r="A1006">
        <v>6309</v>
      </c>
      <c r="B1006" t="s">
        <v>8823</v>
      </c>
      <c r="C1006">
        <v>2013</v>
      </c>
      <c r="D1006" s="18">
        <v>41583</v>
      </c>
      <c r="E1006" s="18">
        <v>41585</v>
      </c>
      <c r="F1006" t="s">
        <v>23</v>
      </c>
      <c r="G1006" t="s">
        <v>7263</v>
      </c>
      <c r="H1006" t="s">
        <v>7264</v>
      </c>
      <c r="I1006" t="s">
        <v>41</v>
      </c>
      <c r="J1006" t="s">
        <v>27</v>
      </c>
      <c r="K1006" t="s">
        <v>8824</v>
      </c>
      <c r="L1006" t="s">
        <v>420</v>
      </c>
      <c r="M1006">
        <v>97405</v>
      </c>
      <c r="N1006" t="s">
        <v>44</v>
      </c>
      <c r="O1006" t="s">
        <v>7267</v>
      </c>
      <c r="P1006" t="s">
        <v>32</v>
      </c>
      <c r="Q1006" t="s">
        <v>36</v>
      </c>
      <c r="R1006" t="s">
        <v>7268</v>
      </c>
      <c r="S1006">
        <v>650.35200000000009</v>
      </c>
      <c r="T1006">
        <v>3</v>
      </c>
      <c r="U1006">
        <v>0.2</v>
      </c>
      <c r="V1006">
        <v>-97.552800000000076</v>
      </c>
    </row>
    <row r="1007" spans="1:22" x14ac:dyDescent="0.3">
      <c r="A1007">
        <v>6307</v>
      </c>
      <c r="B1007" t="s">
        <v>8823</v>
      </c>
      <c r="C1007">
        <v>2013</v>
      </c>
      <c r="D1007" s="18">
        <v>41583</v>
      </c>
      <c r="E1007" s="18">
        <v>41585</v>
      </c>
      <c r="F1007" t="s">
        <v>23</v>
      </c>
      <c r="G1007" t="s">
        <v>7263</v>
      </c>
      <c r="H1007" t="s">
        <v>7264</v>
      </c>
      <c r="I1007" t="s">
        <v>41</v>
      </c>
      <c r="J1007" t="s">
        <v>27</v>
      </c>
      <c r="K1007" t="s">
        <v>8824</v>
      </c>
      <c r="L1007" t="s">
        <v>420</v>
      </c>
      <c r="M1007">
        <v>97405</v>
      </c>
      <c r="N1007" t="s">
        <v>44</v>
      </c>
      <c r="O1007" t="s">
        <v>6956</v>
      </c>
      <c r="P1007" t="s">
        <v>32</v>
      </c>
      <c r="Q1007" t="s">
        <v>36</v>
      </c>
      <c r="R1007" t="s">
        <v>6957</v>
      </c>
      <c r="S1007">
        <v>104.78399999999999</v>
      </c>
      <c r="T1007">
        <v>1</v>
      </c>
      <c r="U1007">
        <v>0.2</v>
      </c>
      <c r="V1007">
        <v>-14.407800000000009</v>
      </c>
    </row>
    <row r="1008" spans="1:22" x14ac:dyDescent="0.3">
      <c r="A1008">
        <v>6300</v>
      </c>
      <c r="B1008" t="s">
        <v>8816</v>
      </c>
      <c r="C1008">
        <v>2014</v>
      </c>
      <c r="D1008" s="18">
        <v>41974</v>
      </c>
      <c r="E1008" s="18">
        <v>41977</v>
      </c>
      <c r="F1008" t="s">
        <v>188</v>
      </c>
      <c r="G1008" t="s">
        <v>5242</v>
      </c>
      <c r="H1008" t="s">
        <v>5243</v>
      </c>
      <c r="I1008" t="s">
        <v>102</v>
      </c>
      <c r="J1008" t="s">
        <v>27</v>
      </c>
      <c r="K1008" t="s">
        <v>127</v>
      </c>
      <c r="L1008" t="s">
        <v>43</v>
      </c>
      <c r="M1008">
        <v>94109</v>
      </c>
      <c r="N1008" t="s">
        <v>44</v>
      </c>
      <c r="O1008" t="s">
        <v>8817</v>
      </c>
      <c r="P1008" t="s">
        <v>32</v>
      </c>
      <c r="Q1008" t="s">
        <v>65</v>
      </c>
      <c r="R1008" t="s">
        <v>8818</v>
      </c>
      <c r="S1008">
        <v>25.83</v>
      </c>
      <c r="T1008">
        <v>3</v>
      </c>
      <c r="U1008">
        <v>0</v>
      </c>
      <c r="V1008">
        <v>9.5570999999999984</v>
      </c>
    </row>
    <row r="1009" spans="1:22" x14ac:dyDescent="0.3">
      <c r="A1009">
        <v>6292</v>
      </c>
      <c r="B1009" t="s">
        <v>8810</v>
      </c>
      <c r="C1009">
        <v>2014</v>
      </c>
      <c r="D1009" s="18">
        <v>41976</v>
      </c>
      <c r="E1009" s="18">
        <v>41979</v>
      </c>
      <c r="F1009" t="s">
        <v>188</v>
      </c>
      <c r="G1009" t="s">
        <v>2098</v>
      </c>
      <c r="H1009" t="s">
        <v>2099</v>
      </c>
      <c r="I1009" t="s">
        <v>26</v>
      </c>
      <c r="J1009" t="s">
        <v>27</v>
      </c>
      <c r="K1009" t="s">
        <v>1976</v>
      </c>
      <c r="L1009" t="s">
        <v>319</v>
      </c>
      <c r="M1009">
        <v>24153</v>
      </c>
      <c r="N1009" t="s">
        <v>30</v>
      </c>
      <c r="O1009" t="s">
        <v>4519</v>
      </c>
      <c r="P1009" t="s">
        <v>32</v>
      </c>
      <c r="Q1009" t="s">
        <v>36</v>
      </c>
      <c r="R1009" t="s">
        <v>4520</v>
      </c>
      <c r="S1009">
        <v>701.96</v>
      </c>
      <c r="T1009">
        <v>2</v>
      </c>
      <c r="U1009">
        <v>0</v>
      </c>
      <c r="V1009">
        <v>168.47040000000004</v>
      </c>
    </row>
    <row r="1010" spans="1:22" x14ac:dyDescent="0.3">
      <c r="A1010">
        <v>6291</v>
      </c>
      <c r="B1010" t="s">
        <v>8809</v>
      </c>
      <c r="C1010">
        <v>2012</v>
      </c>
      <c r="D1010" s="18">
        <v>40981</v>
      </c>
      <c r="E1010" s="18">
        <v>40986</v>
      </c>
      <c r="F1010" t="s">
        <v>23</v>
      </c>
      <c r="G1010" t="s">
        <v>3116</v>
      </c>
      <c r="H1010" t="s">
        <v>3117</v>
      </c>
      <c r="I1010" t="s">
        <v>102</v>
      </c>
      <c r="J1010" t="s">
        <v>27</v>
      </c>
      <c r="K1010" t="s">
        <v>8488</v>
      </c>
      <c r="L1010" t="s">
        <v>43</v>
      </c>
      <c r="M1010">
        <v>95928</v>
      </c>
      <c r="N1010" t="s">
        <v>44</v>
      </c>
      <c r="O1010" t="s">
        <v>1994</v>
      </c>
      <c r="P1010" t="s">
        <v>32</v>
      </c>
      <c r="Q1010" t="s">
        <v>65</v>
      </c>
      <c r="R1010" t="s">
        <v>1995</v>
      </c>
      <c r="S1010">
        <v>327.76</v>
      </c>
      <c r="T1010">
        <v>8</v>
      </c>
      <c r="U1010">
        <v>0</v>
      </c>
      <c r="V1010">
        <v>91.772800000000018</v>
      </c>
    </row>
    <row r="1011" spans="1:22" x14ac:dyDescent="0.3">
      <c r="A1011">
        <v>6290</v>
      </c>
      <c r="B1011" t="s">
        <v>8809</v>
      </c>
      <c r="C1011">
        <v>2012</v>
      </c>
      <c r="D1011" s="18">
        <v>40981</v>
      </c>
      <c r="E1011" s="18">
        <v>40986</v>
      </c>
      <c r="F1011" t="s">
        <v>23</v>
      </c>
      <c r="G1011" t="s">
        <v>3116</v>
      </c>
      <c r="H1011" t="s">
        <v>3117</v>
      </c>
      <c r="I1011" t="s">
        <v>102</v>
      </c>
      <c r="J1011" t="s">
        <v>27</v>
      </c>
      <c r="K1011" t="s">
        <v>8488</v>
      </c>
      <c r="L1011" t="s">
        <v>43</v>
      </c>
      <c r="M1011">
        <v>95928</v>
      </c>
      <c r="N1011" t="s">
        <v>44</v>
      </c>
      <c r="O1011" t="s">
        <v>533</v>
      </c>
      <c r="P1011" t="s">
        <v>32</v>
      </c>
      <c r="Q1011" t="s">
        <v>36</v>
      </c>
      <c r="R1011" t="s">
        <v>534</v>
      </c>
      <c r="S1011">
        <v>915.13600000000008</v>
      </c>
      <c r="T1011">
        <v>4</v>
      </c>
      <c r="U1011">
        <v>0.2</v>
      </c>
      <c r="V1011">
        <v>102.95279999999988</v>
      </c>
    </row>
    <row r="1012" spans="1:22" x14ac:dyDescent="0.3">
      <c r="A1012">
        <v>1011</v>
      </c>
      <c r="B1012" t="s">
        <v>3009</v>
      </c>
      <c r="C1012">
        <v>2011</v>
      </c>
      <c r="D1012" s="18">
        <v>40871</v>
      </c>
      <c r="E1012" s="18">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
      <c r="A1013">
        <v>1012</v>
      </c>
      <c r="B1013" t="s">
        <v>3014</v>
      </c>
      <c r="C1013">
        <v>2014</v>
      </c>
      <c r="D1013" s="18">
        <v>41808</v>
      </c>
      <c r="E1013" s="18">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3">
      <c r="A1014">
        <v>6288</v>
      </c>
      <c r="B1014" t="s">
        <v>8808</v>
      </c>
      <c r="C1014">
        <v>2011</v>
      </c>
      <c r="D1014" s="18">
        <v>40732</v>
      </c>
      <c r="E1014" s="18">
        <v>40736</v>
      </c>
      <c r="F1014" t="s">
        <v>50</v>
      </c>
      <c r="G1014" t="s">
        <v>1574</v>
      </c>
      <c r="H1014" t="s">
        <v>1575</v>
      </c>
      <c r="I1014" t="s">
        <v>41</v>
      </c>
      <c r="J1014" t="s">
        <v>27</v>
      </c>
      <c r="K1014" t="s">
        <v>127</v>
      </c>
      <c r="L1014" t="s">
        <v>43</v>
      </c>
      <c r="M1014">
        <v>94122</v>
      </c>
      <c r="N1014" t="s">
        <v>44</v>
      </c>
      <c r="O1014" t="s">
        <v>4026</v>
      </c>
      <c r="P1014" t="s">
        <v>32</v>
      </c>
      <c r="Q1014" t="s">
        <v>56</v>
      </c>
      <c r="R1014" t="s">
        <v>4027</v>
      </c>
      <c r="S1014">
        <v>502.48800000000006</v>
      </c>
      <c r="T1014">
        <v>3</v>
      </c>
      <c r="U1014">
        <v>0.2</v>
      </c>
      <c r="V1014">
        <v>-87.935400000000044</v>
      </c>
    </row>
    <row r="1015" spans="1:22" x14ac:dyDescent="0.3">
      <c r="A1015">
        <v>1014</v>
      </c>
      <c r="B1015" t="s">
        <v>3018</v>
      </c>
      <c r="C1015">
        <v>2012</v>
      </c>
      <c r="D1015" s="18">
        <v>41264</v>
      </c>
      <c r="E1015" s="18">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
      <c r="A1016">
        <v>6286</v>
      </c>
      <c r="B1016" t="s">
        <v>8806</v>
      </c>
      <c r="C1016">
        <v>2013</v>
      </c>
      <c r="D1016" s="18">
        <v>41569</v>
      </c>
      <c r="E1016" s="18">
        <v>41574</v>
      </c>
      <c r="F1016" t="s">
        <v>50</v>
      </c>
      <c r="G1016" t="s">
        <v>847</v>
      </c>
      <c r="H1016" t="s">
        <v>848</v>
      </c>
      <c r="I1016" t="s">
        <v>41</v>
      </c>
      <c r="J1016" t="s">
        <v>27</v>
      </c>
      <c r="K1016" t="s">
        <v>1119</v>
      </c>
      <c r="L1016" t="s">
        <v>498</v>
      </c>
      <c r="M1016">
        <v>44107</v>
      </c>
      <c r="N1016" t="s">
        <v>148</v>
      </c>
      <c r="O1016" t="s">
        <v>5067</v>
      </c>
      <c r="P1016" t="s">
        <v>32</v>
      </c>
      <c r="Q1016" t="s">
        <v>56</v>
      </c>
      <c r="R1016" t="s">
        <v>5068</v>
      </c>
      <c r="S1016">
        <v>661.17600000000004</v>
      </c>
      <c r="T1016">
        <v>2</v>
      </c>
      <c r="U1016">
        <v>0.4</v>
      </c>
      <c r="V1016">
        <v>-231.41160000000008</v>
      </c>
    </row>
    <row r="1017" spans="1:22" x14ac:dyDescent="0.3">
      <c r="A1017">
        <v>6285</v>
      </c>
      <c r="B1017" t="s">
        <v>8805</v>
      </c>
      <c r="C1017">
        <v>2013</v>
      </c>
      <c r="D1017" s="18">
        <v>41542</v>
      </c>
      <c r="E1017" s="18">
        <v>41546</v>
      </c>
      <c r="F1017" t="s">
        <v>50</v>
      </c>
      <c r="G1017" t="s">
        <v>4764</v>
      </c>
      <c r="H1017" t="s">
        <v>4765</v>
      </c>
      <c r="I1017" t="s">
        <v>41</v>
      </c>
      <c r="J1017" t="s">
        <v>27</v>
      </c>
      <c r="K1017" t="s">
        <v>42</v>
      </c>
      <c r="L1017" t="s">
        <v>43</v>
      </c>
      <c r="M1017">
        <v>90049</v>
      </c>
      <c r="N1017" t="s">
        <v>44</v>
      </c>
      <c r="O1017" t="s">
        <v>4619</v>
      </c>
      <c r="P1017" t="s">
        <v>32</v>
      </c>
      <c r="Q1017" t="s">
        <v>36</v>
      </c>
      <c r="R1017" t="s">
        <v>4620</v>
      </c>
      <c r="S1017">
        <v>563.24</v>
      </c>
      <c r="T1017">
        <v>5</v>
      </c>
      <c r="U1017">
        <v>0.2</v>
      </c>
      <c r="V1017">
        <v>56.324000000000012</v>
      </c>
    </row>
    <row r="1018" spans="1:22" x14ac:dyDescent="0.3">
      <c r="A1018">
        <v>1017</v>
      </c>
      <c r="B1018" t="s">
        <v>3024</v>
      </c>
      <c r="C1018">
        <v>2012</v>
      </c>
      <c r="D1018" s="18">
        <v>41096</v>
      </c>
      <c r="E1018" s="18">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8">
        <v>41096</v>
      </c>
      <c r="E1019" s="18">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6282</v>
      </c>
      <c r="B1020" t="s">
        <v>8802</v>
      </c>
      <c r="C1020">
        <v>2012</v>
      </c>
      <c r="D1020" s="18">
        <v>41233</v>
      </c>
      <c r="E1020" s="18">
        <v>41239</v>
      </c>
      <c r="F1020" t="s">
        <v>50</v>
      </c>
      <c r="G1020" t="s">
        <v>4397</v>
      </c>
      <c r="H1020" t="s">
        <v>4398</v>
      </c>
      <c r="I1020" t="s">
        <v>26</v>
      </c>
      <c r="J1020" t="s">
        <v>27</v>
      </c>
      <c r="K1020" t="s">
        <v>5178</v>
      </c>
      <c r="L1020" t="s">
        <v>498</v>
      </c>
      <c r="M1020">
        <v>43302</v>
      </c>
      <c r="N1020" t="s">
        <v>148</v>
      </c>
      <c r="O1020" t="s">
        <v>8803</v>
      </c>
      <c r="P1020" t="s">
        <v>32</v>
      </c>
      <c r="Q1020" t="s">
        <v>65</v>
      </c>
      <c r="R1020" t="s">
        <v>8804</v>
      </c>
      <c r="S1020">
        <v>63.824000000000005</v>
      </c>
      <c r="T1020">
        <v>2</v>
      </c>
      <c r="U1020">
        <v>0.2</v>
      </c>
      <c r="V1020">
        <v>9.5735999999999937</v>
      </c>
    </row>
    <row r="1021" spans="1:22" x14ac:dyDescent="0.3">
      <c r="A1021">
        <v>6276</v>
      </c>
      <c r="B1021" t="s">
        <v>8798</v>
      </c>
      <c r="C1021">
        <v>2013</v>
      </c>
      <c r="D1021" s="18">
        <v>41473</v>
      </c>
      <c r="E1021" s="18">
        <v>41478</v>
      </c>
      <c r="F1021" t="s">
        <v>23</v>
      </c>
      <c r="G1021" t="s">
        <v>5176</v>
      </c>
      <c r="H1021" t="s">
        <v>5177</v>
      </c>
      <c r="I1021" t="s">
        <v>26</v>
      </c>
      <c r="J1021" t="s">
        <v>27</v>
      </c>
      <c r="K1021" t="s">
        <v>95</v>
      </c>
      <c r="L1021" t="s">
        <v>96</v>
      </c>
      <c r="M1021">
        <v>98105</v>
      </c>
      <c r="N1021" t="s">
        <v>44</v>
      </c>
      <c r="O1021" t="s">
        <v>6997</v>
      </c>
      <c r="P1021" t="s">
        <v>32</v>
      </c>
      <c r="Q1021" t="s">
        <v>65</v>
      </c>
      <c r="R1021" t="s">
        <v>6998</v>
      </c>
      <c r="S1021">
        <v>24.75</v>
      </c>
      <c r="T1021">
        <v>5</v>
      </c>
      <c r="U1021">
        <v>0</v>
      </c>
      <c r="V1021">
        <v>10.890000000000002</v>
      </c>
    </row>
    <row r="1022" spans="1:22" x14ac:dyDescent="0.3">
      <c r="A1022">
        <v>6274</v>
      </c>
      <c r="B1022" t="s">
        <v>8798</v>
      </c>
      <c r="C1022">
        <v>2013</v>
      </c>
      <c r="D1022" s="18">
        <v>41473</v>
      </c>
      <c r="E1022" s="18">
        <v>41478</v>
      </c>
      <c r="F1022" t="s">
        <v>23</v>
      </c>
      <c r="G1022" t="s">
        <v>5176</v>
      </c>
      <c r="H1022" t="s">
        <v>5177</v>
      </c>
      <c r="I1022" t="s">
        <v>26</v>
      </c>
      <c r="J1022" t="s">
        <v>27</v>
      </c>
      <c r="K1022" t="s">
        <v>95</v>
      </c>
      <c r="L1022" t="s">
        <v>96</v>
      </c>
      <c r="M1022">
        <v>98105</v>
      </c>
      <c r="N1022" t="s">
        <v>44</v>
      </c>
      <c r="O1022" t="s">
        <v>5688</v>
      </c>
      <c r="P1022" t="s">
        <v>32</v>
      </c>
      <c r="Q1022" t="s">
        <v>65</v>
      </c>
      <c r="R1022" t="s">
        <v>5689</v>
      </c>
      <c r="S1022">
        <v>12.419999999999998</v>
      </c>
      <c r="T1022">
        <v>3</v>
      </c>
      <c r="U1022">
        <v>0</v>
      </c>
      <c r="V1022">
        <v>4.4711999999999996</v>
      </c>
    </row>
    <row r="1023" spans="1:22" x14ac:dyDescent="0.3">
      <c r="A1023">
        <v>1022</v>
      </c>
      <c r="B1023" t="s">
        <v>3033</v>
      </c>
      <c r="C1023">
        <v>2012</v>
      </c>
      <c r="D1023" s="18">
        <v>41026</v>
      </c>
      <c r="E1023" s="18">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6271</v>
      </c>
      <c r="B1024" t="s">
        <v>8795</v>
      </c>
      <c r="C1024">
        <v>2014</v>
      </c>
      <c r="D1024" s="18">
        <v>41976</v>
      </c>
      <c r="E1024" s="18">
        <v>41980</v>
      </c>
      <c r="F1024" t="s">
        <v>50</v>
      </c>
      <c r="G1024" t="s">
        <v>1532</v>
      </c>
      <c r="H1024" t="s">
        <v>1533</v>
      </c>
      <c r="I1024" t="s">
        <v>41</v>
      </c>
      <c r="J1024" t="s">
        <v>27</v>
      </c>
      <c r="K1024" t="s">
        <v>3199</v>
      </c>
      <c r="L1024" t="s">
        <v>43</v>
      </c>
      <c r="M1024">
        <v>94601</v>
      </c>
      <c r="N1024" t="s">
        <v>44</v>
      </c>
      <c r="O1024" t="s">
        <v>6903</v>
      </c>
      <c r="P1024" t="s">
        <v>32</v>
      </c>
      <c r="Q1024" t="s">
        <v>36</v>
      </c>
      <c r="R1024" t="s">
        <v>6904</v>
      </c>
      <c r="S1024">
        <v>1159.056</v>
      </c>
      <c r="T1024">
        <v>9</v>
      </c>
      <c r="U1024">
        <v>0.2</v>
      </c>
      <c r="V1024">
        <v>43.464599999999905</v>
      </c>
    </row>
    <row r="1025" spans="1:22" x14ac:dyDescent="0.3">
      <c r="A1025">
        <v>6255</v>
      </c>
      <c r="B1025" t="s">
        <v>8781</v>
      </c>
      <c r="C1025">
        <v>2012</v>
      </c>
      <c r="D1025" s="18">
        <v>41160</v>
      </c>
      <c r="E1025" s="18">
        <v>41166</v>
      </c>
      <c r="F1025" t="s">
        <v>50</v>
      </c>
      <c r="G1025" t="s">
        <v>847</v>
      </c>
      <c r="H1025" t="s">
        <v>848</v>
      </c>
      <c r="I1025" t="s">
        <v>41</v>
      </c>
      <c r="J1025" t="s">
        <v>27</v>
      </c>
      <c r="K1025" t="s">
        <v>1817</v>
      </c>
      <c r="L1025" t="s">
        <v>358</v>
      </c>
      <c r="M1025">
        <v>36116</v>
      </c>
      <c r="N1025" t="s">
        <v>30</v>
      </c>
      <c r="O1025" t="s">
        <v>6826</v>
      </c>
      <c r="P1025" t="s">
        <v>32</v>
      </c>
      <c r="Q1025" t="s">
        <v>65</v>
      </c>
      <c r="R1025" t="s">
        <v>6827</v>
      </c>
      <c r="S1025">
        <v>21.36</v>
      </c>
      <c r="T1025">
        <v>8</v>
      </c>
      <c r="U1025">
        <v>0</v>
      </c>
      <c r="V1025">
        <v>8.1167999999999996</v>
      </c>
    </row>
    <row r="1026" spans="1:22" x14ac:dyDescent="0.3">
      <c r="A1026">
        <v>6249</v>
      </c>
      <c r="B1026" t="s">
        <v>8776</v>
      </c>
      <c r="C1026">
        <v>2014</v>
      </c>
      <c r="D1026" s="18">
        <v>41789</v>
      </c>
      <c r="E1026" s="18">
        <v>41795</v>
      </c>
      <c r="F1026" t="s">
        <v>50</v>
      </c>
      <c r="G1026" t="s">
        <v>5155</v>
      </c>
      <c r="H1026" t="s">
        <v>5156</v>
      </c>
      <c r="I1026" t="s">
        <v>26</v>
      </c>
      <c r="J1026" t="s">
        <v>27</v>
      </c>
      <c r="K1026" t="s">
        <v>497</v>
      </c>
      <c r="L1026" t="s">
        <v>254</v>
      </c>
      <c r="M1026">
        <v>47201</v>
      </c>
      <c r="N1026" t="s">
        <v>105</v>
      </c>
      <c r="O1026" t="s">
        <v>4098</v>
      </c>
      <c r="P1026" t="s">
        <v>32</v>
      </c>
      <c r="Q1026" t="s">
        <v>65</v>
      </c>
      <c r="R1026" t="s">
        <v>1285</v>
      </c>
      <c r="S1026">
        <v>6.24</v>
      </c>
      <c r="T1026">
        <v>3</v>
      </c>
      <c r="U1026">
        <v>0</v>
      </c>
      <c r="V1026">
        <v>2.6208000000000005</v>
      </c>
    </row>
    <row r="1027" spans="1:22" x14ac:dyDescent="0.3">
      <c r="A1027">
        <v>6246</v>
      </c>
      <c r="B1027" t="s">
        <v>8775</v>
      </c>
      <c r="C1027">
        <v>2012</v>
      </c>
      <c r="D1027" s="18">
        <v>41233</v>
      </c>
      <c r="E1027" s="18">
        <v>41238</v>
      </c>
      <c r="F1027" t="s">
        <v>50</v>
      </c>
      <c r="G1027" t="s">
        <v>6295</v>
      </c>
      <c r="H1027" t="s">
        <v>6296</v>
      </c>
      <c r="I1027" t="s">
        <v>102</v>
      </c>
      <c r="J1027" t="s">
        <v>27</v>
      </c>
      <c r="K1027" t="s">
        <v>95</v>
      </c>
      <c r="L1027" t="s">
        <v>96</v>
      </c>
      <c r="M1027">
        <v>98105</v>
      </c>
      <c r="N1027" t="s">
        <v>44</v>
      </c>
      <c r="O1027" t="s">
        <v>5061</v>
      </c>
      <c r="P1027" t="s">
        <v>32</v>
      </c>
      <c r="Q1027" t="s">
        <v>65</v>
      </c>
      <c r="R1027" t="s">
        <v>5062</v>
      </c>
      <c r="S1027">
        <v>22.14</v>
      </c>
      <c r="T1027">
        <v>3</v>
      </c>
      <c r="U1027">
        <v>0</v>
      </c>
      <c r="V1027">
        <v>6.4205999999999976</v>
      </c>
    </row>
    <row r="1028" spans="1:22" x14ac:dyDescent="0.3">
      <c r="A1028">
        <v>6242</v>
      </c>
      <c r="B1028" t="s">
        <v>8772</v>
      </c>
      <c r="C1028">
        <v>2014</v>
      </c>
      <c r="D1028" s="18">
        <v>41788</v>
      </c>
      <c r="E1028" s="18">
        <v>41791</v>
      </c>
      <c r="F1028" t="s">
        <v>23</v>
      </c>
      <c r="G1028" t="s">
        <v>5624</v>
      </c>
      <c r="H1028" t="s">
        <v>5625</v>
      </c>
      <c r="I1028" t="s">
        <v>41</v>
      </c>
      <c r="J1028" t="s">
        <v>27</v>
      </c>
      <c r="K1028" t="s">
        <v>87</v>
      </c>
      <c r="L1028" t="s">
        <v>2694</v>
      </c>
      <c r="M1028">
        <v>3301</v>
      </c>
      <c r="N1028" t="s">
        <v>148</v>
      </c>
      <c r="O1028" t="s">
        <v>5990</v>
      </c>
      <c r="P1028" t="s">
        <v>32</v>
      </c>
      <c r="Q1028" t="s">
        <v>65</v>
      </c>
      <c r="R1028" t="s">
        <v>5991</v>
      </c>
      <c r="S1028">
        <v>247.44</v>
      </c>
      <c r="T1028">
        <v>8</v>
      </c>
      <c r="U1028">
        <v>0</v>
      </c>
      <c r="V1028">
        <v>101.4504</v>
      </c>
    </row>
    <row r="1029" spans="1:22" x14ac:dyDescent="0.3">
      <c r="A1029">
        <v>6239</v>
      </c>
      <c r="B1029" t="s">
        <v>8770</v>
      </c>
      <c r="C1029">
        <v>2012</v>
      </c>
      <c r="D1029" s="18">
        <v>41255</v>
      </c>
      <c r="E1029" s="18">
        <v>41259</v>
      </c>
      <c r="F1029" t="s">
        <v>50</v>
      </c>
      <c r="G1029" t="s">
        <v>3832</v>
      </c>
      <c r="H1029" t="s">
        <v>3833</v>
      </c>
      <c r="I1029" t="s">
        <v>26</v>
      </c>
      <c r="J1029" t="s">
        <v>27</v>
      </c>
      <c r="K1029" t="s">
        <v>630</v>
      </c>
      <c r="L1029" t="s">
        <v>43</v>
      </c>
      <c r="M1029">
        <v>95123</v>
      </c>
      <c r="N1029" t="s">
        <v>44</v>
      </c>
      <c r="O1029" t="s">
        <v>5212</v>
      </c>
      <c r="P1029" t="s">
        <v>32</v>
      </c>
      <c r="Q1029" t="s">
        <v>65</v>
      </c>
      <c r="R1029" t="s">
        <v>5213</v>
      </c>
      <c r="S1029">
        <v>166.5</v>
      </c>
      <c r="T1029">
        <v>3</v>
      </c>
      <c r="U1029">
        <v>0</v>
      </c>
      <c r="V1029">
        <v>21.64500000000001</v>
      </c>
    </row>
    <row r="1030" spans="1:22" x14ac:dyDescent="0.3">
      <c r="A1030">
        <v>6232</v>
      </c>
      <c r="B1030" t="s">
        <v>8765</v>
      </c>
      <c r="C1030">
        <v>2014</v>
      </c>
      <c r="D1030" s="18">
        <v>41894</v>
      </c>
      <c r="E1030" s="18">
        <v>41894</v>
      </c>
      <c r="F1030" t="s">
        <v>1290</v>
      </c>
      <c r="G1030" t="s">
        <v>1934</v>
      </c>
      <c r="H1030" t="s">
        <v>1935</v>
      </c>
      <c r="I1030" t="s">
        <v>26</v>
      </c>
      <c r="J1030" t="s">
        <v>27</v>
      </c>
      <c r="K1030" t="s">
        <v>95</v>
      </c>
      <c r="L1030" t="s">
        <v>96</v>
      </c>
      <c r="M1030">
        <v>98105</v>
      </c>
      <c r="N1030" t="s">
        <v>44</v>
      </c>
      <c r="O1030" t="s">
        <v>2481</v>
      </c>
      <c r="P1030" t="s">
        <v>32</v>
      </c>
      <c r="Q1030" t="s">
        <v>36</v>
      </c>
      <c r="R1030" t="s">
        <v>2482</v>
      </c>
      <c r="S1030">
        <v>177.56800000000001</v>
      </c>
      <c r="T1030">
        <v>2</v>
      </c>
      <c r="U1030">
        <v>0.2</v>
      </c>
      <c r="V1030">
        <v>8.8783999999999921</v>
      </c>
    </row>
    <row r="1031" spans="1:22" x14ac:dyDescent="0.3">
      <c r="A1031">
        <v>6227</v>
      </c>
      <c r="B1031" t="s">
        <v>8760</v>
      </c>
      <c r="C1031">
        <v>2012</v>
      </c>
      <c r="D1031" s="18">
        <v>41187</v>
      </c>
      <c r="E1031" s="18">
        <v>41191</v>
      </c>
      <c r="F1031" t="s">
        <v>50</v>
      </c>
      <c r="G1031" t="s">
        <v>1913</v>
      </c>
      <c r="H1031" t="s">
        <v>1914</v>
      </c>
      <c r="I1031" t="s">
        <v>26</v>
      </c>
      <c r="J1031" t="s">
        <v>27</v>
      </c>
      <c r="K1031" t="s">
        <v>419</v>
      </c>
      <c r="L1031" t="s">
        <v>420</v>
      </c>
      <c r="M1031">
        <v>97206</v>
      </c>
      <c r="N1031" t="s">
        <v>44</v>
      </c>
      <c r="O1031" t="s">
        <v>6128</v>
      </c>
      <c r="P1031" t="s">
        <v>32</v>
      </c>
      <c r="Q1031" t="s">
        <v>36</v>
      </c>
      <c r="R1031" t="s">
        <v>6129</v>
      </c>
      <c r="S1031">
        <v>291.16800000000001</v>
      </c>
      <c r="T1031">
        <v>4</v>
      </c>
      <c r="U1031">
        <v>0.2</v>
      </c>
      <c r="V1031">
        <v>-14.558399999999978</v>
      </c>
    </row>
    <row r="1032" spans="1:22" x14ac:dyDescent="0.3">
      <c r="A1032">
        <v>1031</v>
      </c>
      <c r="B1032" t="s">
        <v>3057</v>
      </c>
      <c r="C1032">
        <v>2011</v>
      </c>
      <c r="D1032" s="18">
        <v>40735</v>
      </c>
      <c r="E1032" s="18">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8">
        <v>40735</v>
      </c>
      <c r="E1033" s="18">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
      <c r="A1034">
        <v>6226</v>
      </c>
      <c r="B1034" t="s">
        <v>8760</v>
      </c>
      <c r="C1034">
        <v>2012</v>
      </c>
      <c r="D1034" s="18">
        <v>41187</v>
      </c>
      <c r="E1034" s="18">
        <v>41191</v>
      </c>
      <c r="F1034" t="s">
        <v>50</v>
      </c>
      <c r="G1034" t="s">
        <v>1913</v>
      </c>
      <c r="H1034" t="s">
        <v>1914</v>
      </c>
      <c r="I1034" t="s">
        <v>26</v>
      </c>
      <c r="J1034" t="s">
        <v>27</v>
      </c>
      <c r="K1034" t="s">
        <v>419</v>
      </c>
      <c r="L1034" t="s">
        <v>420</v>
      </c>
      <c r="M1034">
        <v>97206</v>
      </c>
      <c r="N1034" t="s">
        <v>44</v>
      </c>
      <c r="O1034" t="s">
        <v>6313</v>
      </c>
      <c r="P1034" t="s">
        <v>32</v>
      </c>
      <c r="Q1034" t="s">
        <v>33</v>
      </c>
      <c r="R1034" t="s">
        <v>6314</v>
      </c>
      <c r="S1034">
        <v>66.294000000000011</v>
      </c>
      <c r="T1034">
        <v>1</v>
      </c>
      <c r="U1034">
        <v>0.7</v>
      </c>
      <c r="V1034">
        <v>-103.86059999999998</v>
      </c>
    </row>
    <row r="1035" spans="1:22" x14ac:dyDescent="0.3">
      <c r="A1035">
        <v>6223</v>
      </c>
      <c r="B1035" t="s">
        <v>8758</v>
      </c>
      <c r="C1035">
        <v>2014</v>
      </c>
      <c r="D1035" s="18">
        <v>41997</v>
      </c>
      <c r="E1035" s="18">
        <v>42001</v>
      </c>
      <c r="F1035" t="s">
        <v>50</v>
      </c>
      <c r="G1035" t="s">
        <v>1835</v>
      </c>
      <c r="H1035" t="s">
        <v>1836</v>
      </c>
      <c r="I1035" t="s">
        <v>26</v>
      </c>
      <c r="J1035" t="s">
        <v>27</v>
      </c>
      <c r="K1035" t="s">
        <v>8759</v>
      </c>
      <c r="L1035" t="s">
        <v>335</v>
      </c>
      <c r="M1035">
        <v>37075</v>
      </c>
      <c r="N1035" t="s">
        <v>30</v>
      </c>
      <c r="O1035" t="s">
        <v>871</v>
      </c>
      <c r="P1035" t="s">
        <v>32</v>
      </c>
      <c r="Q1035" t="s">
        <v>65</v>
      </c>
      <c r="R1035" t="s">
        <v>872</v>
      </c>
      <c r="S1035">
        <v>72.703999999999994</v>
      </c>
      <c r="T1035">
        <v>4</v>
      </c>
      <c r="U1035">
        <v>0.2</v>
      </c>
      <c r="V1035">
        <v>19.084800000000005</v>
      </c>
    </row>
    <row r="1036" spans="1:22" x14ac:dyDescent="0.3">
      <c r="A1036">
        <v>6216</v>
      </c>
      <c r="B1036" t="s">
        <v>8754</v>
      </c>
      <c r="C1036">
        <v>2012</v>
      </c>
      <c r="D1036" s="18">
        <v>41241</v>
      </c>
      <c r="E1036" s="18">
        <v>41246</v>
      </c>
      <c r="F1036" t="s">
        <v>50</v>
      </c>
      <c r="G1036" t="s">
        <v>3907</v>
      </c>
      <c r="H1036" t="s">
        <v>3908</v>
      </c>
      <c r="I1036" t="s">
        <v>41</v>
      </c>
      <c r="J1036" t="s">
        <v>27</v>
      </c>
      <c r="K1036" t="s">
        <v>266</v>
      </c>
      <c r="L1036" t="s">
        <v>267</v>
      </c>
      <c r="M1036">
        <v>10035</v>
      </c>
      <c r="N1036" t="s">
        <v>148</v>
      </c>
      <c r="O1036" t="s">
        <v>871</v>
      </c>
      <c r="P1036" t="s">
        <v>32</v>
      </c>
      <c r="Q1036" t="s">
        <v>65</v>
      </c>
      <c r="R1036" t="s">
        <v>872</v>
      </c>
      <c r="S1036">
        <v>68.16</v>
      </c>
      <c r="T1036">
        <v>3</v>
      </c>
      <c r="U1036">
        <v>0</v>
      </c>
      <c r="V1036">
        <v>27.945600000000002</v>
      </c>
    </row>
    <row r="1037" spans="1:22" x14ac:dyDescent="0.3">
      <c r="A1037">
        <v>6212</v>
      </c>
      <c r="B1037" t="s">
        <v>8750</v>
      </c>
      <c r="C1037">
        <v>2014</v>
      </c>
      <c r="D1037" s="18">
        <v>41870</v>
      </c>
      <c r="E1037" s="18">
        <v>41877</v>
      </c>
      <c r="F1037" t="s">
        <v>50</v>
      </c>
      <c r="G1037" t="s">
        <v>3801</v>
      </c>
      <c r="H1037" t="s">
        <v>3802</v>
      </c>
      <c r="I1037" t="s">
        <v>41</v>
      </c>
      <c r="J1037" t="s">
        <v>27</v>
      </c>
      <c r="K1037" t="s">
        <v>95</v>
      </c>
      <c r="L1037" t="s">
        <v>96</v>
      </c>
      <c r="M1037">
        <v>98103</v>
      </c>
      <c r="N1037" t="s">
        <v>44</v>
      </c>
      <c r="O1037" t="s">
        <v>1954</v>
      </c>
      <c r="P1037" t="s">
        <v>32</v>
      </c>
      <c r="Q1037" t="s">
        <v>65</v>
      </c>
      <c r="R1037" t="s">
        <v>1955</v>
      </c>
      <c r="S1037">
        <v>65.94</v>
      </c>
      <c r="T1037">
        <v>3</v>
      </c>
      <c r="U1037">
        <v>0</v>
      </c>
      <c r="V1037">
        <v>22.419600000000003</v>
      </c>
    </row>
    <row r="1038" spans="1:22" x14ac:dyDescent="0.3">
      <c r="A1038">
        <v>1037</v>
      </c>
      <c r="B1038" t="s">
        <v>3067</v>
      </c>
      <c r="C1038">
        <v>2013</v>
      </c>
      <c r="D1038" s="18">
        <v>41387</v>
      </c>
      <c r="E1038" s="18">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
      <c r="A1039">
        <v>6208</v>
      </c>
      <c r="B1039" t="s">
        <v>8748</v>
      </c>
      <c r="C1039">
        <v>2013</v>
      </c>
      <c r="D1039" s="18">
        <v>41568</v>
      </c>
      <c r="E1039" s="18">
        <v>41572</v>
      </c>
      <c r="F1039" t="s">
        <v>23</v>
      </c>
      <c r="G1039" t="s">
        <v>2660</v>
      </c>
      <c r="H1039" t="s">
        <v>2661</v>
      </c>
      <c r="I1039" t="s">
        <v>26</v>
      </c>
      <c r="J1039" t="s">
        <v>27</v>
      </c>
      <c r="K1039" t="s">
        <v>184</v>
      </c>
      <c r="L1039" t="s">
        <v>104</v>
      </c>
      <c r="M1039">
        <v>77095</v>
      </c>
      <c r="N1039" t="s">
        <v>105</v>
      </c>
      <c r="O1039" t="s">
        <v>1548</v>
      </c>
      <c r="P1039" t="s">
        <v>32</v>
      </c>
      <c r="Q1039" t="s">
        <v>36</v>
      </c>
      <c r="R1039" t="s">
        <v>1549</v>
      </c>
      <c r="S1039">
        <v>56.686</v>
      </c>
      <c r="T1039">
        <v>1</v>
      </c>
      <c r="U1039">
        <v>0.3</v>
      </c>
      <c r="V1039">
        <v>-14.576399999999996</v>
      </c>
    </row>
    <row r="1040" spans="1:22" x14ac:dyDescent="0.3">
      <c r="A1040">
        <v>6205</v>
      </c>
      <c r="B1040" t="s">
        <v>8747</v>
      </c>
      <c r="C1040">
        <v>2014</v>
      </c>
      <c r="D1040" s="18">
        <v>41975</v>
      </c>
      <c r="E1040" s="18">
        <v>41977</v>
      </c>
      <c r="F1040" t="s">
        <v>188</v>
      </c>
      <c r="G1040" t="s">
        <v>3130</v>
      </c>
      <c r="H1040" t="s">
        <v>3131</v>
      </c>
      <c r="I1040" t="s">
        <v>102</v>
      </c>
      <c r="J1040" t="s">
        <v>27</v>
      </c>
      <c r="K1040" t="s">
        <v>5178</v>
      </c>
      <c r="L1040" t="s">
        <v>498</v>
      </c>
      <c r="M1040">
        <v>43302</v>
      </c>
      <c r="N1040" t="s">
        <v>148</v>
      </c>
      <c r="O1040" t="s">
        <v>2989</v>
      </c>
      <c r="P1040" t="s">
        <v>32</v>
      </c>
      <c r="Q1040" t="s">
        <v>65</v>
      </c>
      <c r="R1040" t="s">
        <v>2990</v>
      </c>
      <c r="S1040">
        <v>7.7120000000000006</v>
      </c>
      <c r="T1040">
        <v>2</v>
      </c>
      <c r="U1040">
        <v>0.2</v>
      </c>
      <c r="V1040">
        <v>1.7352000000000005</v>
      </c>
    </row>
    <row r="1041" spans="1:22" x14ac:dyDescent="0.3">
      <c r="A1041">
        <v>6203</v>
      </c>
      <c r="B1041" t="s">
        <v>8745</v>
      </c>
      <c r="C1041">
        <v>2013</v>
      </c>
      <c r="D1041" s="18">
        <v>41625</v>
      </c>
      <c r="E1041" s="18">
        <v>41632</v>
      </c>
      <c r="F1041" t="s">
        <v>50</v>
      </c>
      <c r="G1041" t="s">
        <v>111</v>
      </c>
      <c r="H1041" t="s">
        <v>112</v>
      </c>
      <c r="I1041" t="s">
        <v>26</v>
      </c>
      <c r="J1041" t="s">
        <v>27</v>
      </c>
      <c r="K1041" t="s">
        <v>6122</v>
      </c>
      <c r="L1041" t="s">
        <v>43</v>
      </c>
      <c r="M1041">
        <v>92307</v>
      </c>
      <c r="N1041" t="s">
        <v>44</v>
      </c>
      <c r="O1041" t="s">
        <v>3495</v>
      </c>
      <c r="P1041" t="s">
        <v>32</v>
      </c>
      <c r="Q1041" t="s">
        <v>36</v>
      </c>
      <c r="R1041" t="s">
        <v>3496</v>
      </c>
      <c r="S1041">
        <v>563.91999999999996</v>
      </c>
      <c r="T1041">
        <v>5</v>
      </c>
      <c r="U1041">
        <v>0.2</v>
      </c>
      <c r="V1041">
        <v>7.0489999999999498</v>
      </c>
    </row>
    <row r="1042" spans="1:22" x14ac:dyDescent="0.3">
      <c r="A1042">
        <v>1041</v>
      </c>
      <c r="B1042" t="s">
        <v>3082</v>
      </c>
      <c r="C1042">
        <v>2013</v>
      </c>
      <c r="D1042" s="18">
        <v>41354</v>
      </c>
      <c r="E1042" s="18">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3">
      <c r="A1043">
        <v>6191</v>
      </c>
      <c r="B1043" t="s">
        <v>8739</v>
      </c>
      <c r="C1043">
        <v>2013</v>
      </c>
      <c r="D1043" s="18">
        <v>41633</v>
      </c>
      <c r="E1043" s="18">
        <v>41637</v>
      </c>
      <c r="F1043" t="s">
        <v>50</v>
      </c>
      <c r="G1043" t="s">
        <v>2825</v>
      </c>
      <c r="H1043" t="s">
        <v>2826</v>
      </c>
      <c r="I1043" t="s">
        <v>26</v>
      </c>
      <c r="J1043" t="s">
        <v>27</v>
      </c>
      <c r="K1043" t="s">
        <v>266</v>
      </c>
      <c r="L1043" t="s">
        <v>267</v>
      </c>
      <c r="M1043">
        <v>10035</v>
      </c>
      <c r="N1043" t="s">
        <v>148</v>
      </c>
      <c r="O1043" t="s">
        <v>8240</v>
      </c>
      <c r="P1043" t="s">
        <v>32</v>
      </c>
      <c r="Q1043" t="s">
        <v>65</v>
      </c>
      <c r="R1043" t="s">
        <v>8241</v>
      </c>
      <c r="S1043">
        <v>799.56000000000006</v>
      </c>
      <c r="T1043">
        <v>9</v>
      </c>
      <c r="U1043">
        <v>0</v>
      </c>
      <c r="V1043">
        <v>207.88559999999998</v>
      </c>
    </row>
    <row r="1044" spans="1:22" x14ac:dyDescent="0.3">
      <c r="A1044">
        <v>1043</v>
      </c>
      <c r="B1044" t="s">
        <v>3086</v>
      </c>
      <c r="C1044">
        <v>2013</v>
      </c>
      <c r="D1044" s="18">
        <v>41524</v>
      </c>
      <c r="E1044" s="18">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
      <c r="A1045">
        <v>6185</v>
      </c>
      <c r="B1045" t="s">
        <v>8734</v>
      </c>
      <c r="C1045">
        <v>2013</v>
      </c>
      <c r="D1045" s="18">
        <v>41620</v>
      </c>
      <c r="E1045" s="18">
        <v>41622</v>
      </c>
      <c r="F1045" t="s">
        <v>188</v>
      </c>
      <c r="G1045" t="s">
        <v>4100</v>
      </c>
      <c r="H1045" t="s">
        <v>4101</v>
      </c>
      <c r="I1045" t="s">
        <v>102</v>
      </c>
      <c r="J1045" t="s">
        <v>27</v>
      </c>
      <c r="K1045" t="s">
        <v>419</v>
      </c>
      <c r="L1045" t="s">
        <v>420</v>
      </c>
      <c r="M1045">
        <v>97206</v>
      </c>
      <c r="N1045" t="s">
        <v>44</v>
      </c>
      <c r="O1045" t="s">
        <v>203</v>
      </c>
      <c r="P1045" t="s">
        <v>32</v>
      </c>
      <c r="Q1045" t="s">
        <v>36</v>
      </c>
      <c r="R1045" t="s">
        <v>204</v>
      </c>
      <c r="S1045">
        <v>403.92</v>
      </c>
      <c r="T1045">
        <v>5</v>
      </c>
      <c r="U1045">
        <v>0.2</v>
      </c>
      <c r="V1045">
        <v>25.245000000000019</v>
      </c>
    </row>
    <row r="1046" spans="1:22" x14ac:dyDescent="0.3">
      <c r="A1046">
        <v>6176</v>
      </c>
      <c r="B1046" t="s">
        <v>8731</v>
      </c>
      <c r="C1046">
        <v>2012</v>
      </c>
      <c r="D1046" s="18">
        <v>41173</v>
      </c>
      <c r="E1046" s="18">
        <v>41178</v>
      </c>
      <c r="F1046" t="s">
        <v>50</v>
      </c>
      <c r="G1046" t="s">
        <v>6173</v>
      </c>
      <c r="H1046" t="s">
        <v>6174</v>
      </c>
      <c r="I1046" t="s">
        <v>26</v>
      </c>
      <c r="J1046" t="s">
        <v>27</v>
      </c>
      <c r="K1046" t="s">
        <v>382</v>
      </c>
      <c r="L1046" t="s">
        <v>383</v>
      </c>
      <c r="M1046">
        <v>29203</v>
      </c>
      <c r="N1046" t="s">
        <v>30</v>
      </c>
      <c r="O1046" t="s">
        <v>3036</v>
      </c>
      <c r="P1046" t="s">
        <v>32</v>
      </c>
      <c r="Q1046" t="s">
        <v>36</v>
      </c>
      <c r="R1046" t="s">
        <v>3037</v>
      </c>
      <c r="S1046">
        <v>1690.04</v>
      </c>
      <c r="T1046">
        <v>4</v>
      </c>
      <c r="U1046">
        <v>0</v>
      </c>
      <c r="V1046">
        <v>422.51</v>
      </c>
    </row>
    <row r="1047" spans="1:22" x14ac:dyDescent="0.3">
      <c r="A1047">
        <v>1046</v>
      </c>
      <c r="B1047" t="s">
        <v>3100</v>
      </c>
      <c r="C1047">
        <v>2014</v>
      </c>
      <c r="D1047" s="18">
        <v>41925</v>
      </c>
      <c r="E1047" s="18">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3">
      <c r="A1048">
        <v>6166</v>
      </c>
      <c r="B1048" t="s">
        <v>8723</v>
      </c>
      <c r="C1048">
        <v>2011</v>
      </c>
      <c r="D1048" s="18">
        <v>40621</v>
      </c>
      <c r="E1048" s="18">
        <v>40623</v>
      </c>
      <c r="F1048" t="s">
        <v>188</v>
      </c>
      <c r="G1048" t="s">
        <v>1779</v>
      </c>
      <c r="H1048" t="s">
        <v>1780</v>
      </c>
      <c r="I1048" t="s">
        <v>41</v>
      </c>
      <c r="J1048" t="s">
        <v>27</v>
      </c>
      <c r="K1048" t="s">
        <v>1792</v>
      </c>
      <c r="L1048" t="s">
        <v>54</v>
      </c>
      <c r="M1048">
        <v>33801</v>
      </c>
      <c r="N1048" t="s">
        <v>30</v>
      </c>
      <c r="O1048" t="s">
        <v>7631</v>
      </c>
      <c r="P1048" t="s">
        <v>32</v>
      </c>
      <c r="Q1048" t="s">
        <v>65</v>
      </c>
      <c r="R1048" t="s">
        <v>7632</v>
      </c>
      <c r="S1048">
        <v>20.016000000000002</v>
      </c>
      <c r="T1048">
        <v>3</v>
      </c>
      <c r="U1048">
        <v>0.2</v>
      </c>
      <c r="V1048">
        <v>5.5044000000000013</v>
      </c>
    </row>
    <row r="1049" spans="1:22" x14ac:dyDescent="0.3">
      <c r="A1049">
        <v>1048</v>
      </c>
      <c r="B1049" t="s">
        <v>3104</v>
      </c>
      <c r="C1049">
        <v>2013</v>
      </c>
      <c r="D1049" s="18">
        <v>41342</v>
      </c>
      <c r="E1049" s="18">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3">
      <c r="A1050">
        <v>6165</v>
      </c>
      <c r="B1050" t="s">
        <v>8723</v>
      </c>
      <c r="C1050">
        <v>2011</v>
      </c>
      <c r="D1050" s="18">
        <v>40621</v>
      </c>
      <c r="E1050" s="18">
        <v>40623</v>
      </c>
      <c r="F1050" t="s">
        <v>188</v>
      </c>
      <c r="G1050" t="s">
        <v>1779</v>
      </c>
      <c r="H1050" t="s">
        <v>1780</v>
      </c>
      <c r="I1050" t="s">
        <v>41</v>
      </c>
      <c r="J1050" t="s">
        <v>27</v>
      </c>
      <c r="K1050" t="s">
        <v>1792</v>
      </c>
      <c r="L1050" t="s">
        <v>54</v>
      </c>
      <c r="M1050">
        <v>33801</v>
      </c>
      <c r="N1050" t="s">
        <v>30</v>
      </c>
      <c r="O1050" t="s">
        <v>4098</v>
      </c>
      <c r="P1050" t="s">
        <v>32</v>
      </c>
      <c r="Q1050" t="s">
        <v>65</v>
      </c>
      <c r="R1050" t="s">
        <v>1285</v>
      </c>
      <c r="S1050">
        <v>4.9920000000000009</v>
      </c>
      <c r="T1050">
        <v>3</v>
      </c>
      <c r="U1050">
        <v>0.2</v>
      </c>
      <c r="V1050">
        <v>1.3728000000000002</v>
      </c>
    </row>
    <row r="1051" spans="1:22" x14ac:dyDescent="0.3">
      <c r="A1051">
        <v>6157</v>
      </c>
      <c r="B1051" t="s">
        <v>8718</v>
      </c>
      <c r="C1051">
        <v>2014</v>
      </c>
      <c r="D1051" s="18">
        <v>41750</v>
      </c>
      <c r="E1051" s="18">
        <v>41753</v>
      </c>
      <c r="F1051" t="s">
        <v>188</v>
      </c>
      <c r="G1051" t="s">
        <v>481</v>
      </c>
      <c r="H1051" t="s">
        <v>482</v>
      </c>
      <c r="I1051" t="s">
        <v>41</v>
      </c>
      <c r="J1051" t="s">
        <v>27</v>
      </c>
      <c r="K1051" t="s">
        <v>146</v>
      </c>
      <c r="L1051" t="s">
        <v>147</v>
      </c>
      <c r="M1051">
        <v>19120</v>
      </c>
      <c r="N1051" t="s">
        <v>148</v>
      </c>
      <c r="O1051" t="s">
        <v>5698</v>
      </c>
      <c r="P1051" t="s">
        <v>32</v>
      </c>
      <c r="Q1051" t="s">
        <v>65</v>
      </c>
      <c r="R1051" t="s">
        <v>5699</v>
      </c>
      <c r="S1051">
        <v>42.408000000000008</v>
      </c>
      <c r="T1051">
        <v>3</v>
      </c>
      <c r="U1051">
        <v>0.2</v>
      </c>
      <c r="V1051">
        <v>9.5418000000000003</v>
      </c>
    </row>
    <row r="1052" spans="1:22" x14ac:dyDescent="0.3">
      <c r="A1052">
        <v>1051</v>
      </c>
      <c r="B1052" t="s">
        <v>3106</v>
      </c>
      <c r="C1052">
        <v>2012</v>
      </c>
      <c r="D1052" s="18">
        <v>41093</v>
      </c>
      <c r="E1052" s="18">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
      <c r="A1053">
        <v>6154</v>
      </c>
      <c r="B1053" t="s">
        <v>8718</v>
      </c>
      <c r="C1053">
        <v>2014</v>
      </c>
      <c r="D1053" s="18">
        <v>41750</v>
      </c>
      <c r="E1053" s="18">
        <v>41753</v>
      </c>
      <c r="F1053" t="s">
        <v>188</v>
      </c>
      <c r="G1053" t="s">
        <v>481</v>
      </c>
      <c r="H1053" t="s">
        <v>482</v>
      </c>
      <c r="I1053" t="s">
        <v>41</v>
      </c>
      <c r="J1053" t="s">
        <v>27</v>
      </c>
      <c r="K1053" t="s">
        <v>146</v>
      </c>
      <c r="L1053" t="s">
        <v>147</v>
      </c>
      <c r="M1053">
        <v>19120</v>
      </c>
      <c r="N1053" t="s">
        <v>148</v>
      </c>
      <c r="O1053" t="s">
        <v>5857</v>
      </c>
      <c r="P1053" t="s">
        <v>32</v>
      </c>
      <c r="Q1053" t="s">
        <v>65</v>
      </c>
      <c r="R1053" t="s">
        <v>5858</v>
      </c>
      <c r="S1053">
        <v>51.967999999999996</v>
      </c>
      <c r="T1053">
        <v>2</v>
      </c>
      <c r="U1053">
        <v>0.2</v>
      </c>
      <c r="V1053">
        <v>10.393599999999998</v>
      </c>
    </row>
    <row r="1054" spans="1:22" x14ac:dyDescent="0.3">
      <c r="A1054">
        <v>1053</v>
      </c>
      <c r="B1054" t="s">
        <v>3106</v>
      </c>
      <c r="C1054">
        <v>2012</v>
      </c>
      <c r="D1054" s="18">
        <v>41093</v>
      </c>
      <c r="E1054" s="18">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
      <c r="A1055">
        <v>6152</v>
      </c>
      <c r="B1055" t="s">
        <v>8716</v>
      </c>
      <c r="C1055">
        <v>2011</v>
      </c>
      <c r="D1055" s="18">
        <v>40620</v>
      </c>
      <c r="E1055" s="18">
        <v>40623</v>
      </c>
      <c r="F1055" t="s">
        <v>23</v>
      </c>
      <c r="G1055" t="s">
        <v>7273</v>
      </c>
      <c r="H1055" t="s">
        <v>7274</v>
      </c>
      <c r="I1055" t="s">
        <v>102</v>
      </c>
      <c r="J1055" t="s">
        <v>27</v>
      </c>
      <c r="K1055" t="s">
        <v>127</v>
      </c>
      <c r="L1055" t="s">
        <v>43</v>
      </c>
      <c r="M1055">
        <v>94110</v>
      </c>
      <c r="N1055" t="s">
        <v>44</v>
      </c>
      <c r="O1055" t="s">
        <v>7052</v>
      </c>
      <c r="P1055" t="s">
        <v>32</v>
      </c>
      <c r="Q1055" t="s">
        <v>33</v>
      </c>
      <c r="R1055" t="s">
        <v>7053</v>
      </c>
      <c r="S1055">
        <v>1198.33</v>
      </c>
      <c r="T1055">
        <v>10</v>
      </c>
      <c r="U1055">
        <v>0.15</v>
      </c>
      <c r="V1055">
        <v>70.490000000000009</v>
      </c>
    </row>
    <row r="1056" spans="1:22" x14ac:dyDescent="0.3">
      <c r="A1056">
        <v>1055</v>
      </c>
      <c r="B1056" t="s">
        <v>3115</v>
      </c>
      <c r="C1056">
        <v>2012</v>
      </c>
      <c r="D1056" s="18">
        <v>41003</v>
      </c>
      <c r="E1056" s="18">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
      <c r="A1057">
        <v>6151</v>
      </c>
      <c r="B1057" t="s">
        <v>8715</v>
      </c>
      <c r="C1057">
        <v>2013</v>
      </c>
      <c r="D1057" s="18">
        <v>41373</v>
      </c>
      <c r="E1057" s="18">
        <v>41376</v>
      </c>
      <c r="F1057" t="s">
        <v>188</v>
      </c>
      <c r="G1057" t="s">
        <v>4468</v>
      </c>
      <c r="H1057" t="s">
        <v>4469</v>
      </c>
      <c r="I1057" t="s">
        <v>26</v>
      </c>
      <c r="J1057" t="s">
        <v>27</v>
      </c>
      <c r="K1057" t="s">
        <v>497</v>
      </c>
      <c r="L1057" t="s">
        <v>1272</v>
      </c>
      <c r="M1057">
        <v>31907</v>
      </c>
      <c r="N1057" t="s">
        <v>30</v>
      </c>
      <c r="O1057" t="s">
        <v>6698</v>
      </c>
      <c r="P1057" t="s">
        <v>32</v>
      </c>
      <c r="Q1057" t="s">
        <v>33</v>
      </c>
      <c r="R1057" t="s">
        <v>6699</v>
      </c>
      <c r="S1057">
        <v>354.90000000000003</v>
      </c>
      <c r="T1057">
        <v>5</v>
      </c>
      <c r="U1057">
        <v>0</v>
      </c>
      <c r="V1057">
        <v>88.725000000000023</v>
      </c>
    </row>
    <row r="1058" spans="1:22" x14ac:dyDescent="0.3">
      <c r="A1058">
        <v>6150</v>
      </c>
      <c r="B1058" t="s">
        <v>8714</v>
      </c>
      <c r="C1058">
        <v>2014</v>
      </c>
      <c r="D1058" s="18">
        <v>42002</v>
      </c>
      <c r="E1058" s="18">
        <v>42005</v>
      </c>
      <c r="F1058" t="s">
        <v>188</v>
      </c>
      <c r="G1058" t="s">
        <v>6311</v>
      </c>
      <c r="H1058" t="s">
        <v>6312</v>
      </c>
      <c r="I1058" t="s">
        <v>41</v>
      </c>
      <c r="J1058" t="s">
        <v>27</v>
      </c>
      <c r="K1058" t="s">
        <v>1173</v>
      </c>
      <c r="L1058" t="s">
        <v>43</v>
      </c>
      <c r="M1058">
        <v>90805</v>
      </c>
      <c r="N1058" t="s">
        <v>44</v>
      </c>
      <c r="O1058" t="s">
        <v>281</v>
      </c>
      <c r="P1058" t="s">
        <v>32</v>
      </c>
      <c r="Q1058" t="s">
        <v>36</v>
      </c>
      <c r="R1058" t="s">
        <v>282</v>
      </c>
      <c r="S1058">
        <v>340.70400000000006</v>
      </c>
      <c r="T1058">
        <v>6</v>
      </c>
      <c r="U1058">
        <v>0.2</v>
      </c>
      <c r="V1058">
        <v>-34.070400000000006</v>
      </c>
    </row>
    <row r="1059" spans="1:22" x14ac:dyDescent="0.3">
      <c r="A1059">
        <v>6139</v>
      </c>
      <c r="B1059" t="s">
        <v>8706</v>
      </c>
      <c r="C1059">
        <v>2011</v>
      </c>
      <c r="D1059" s="18">
        <v>40632</v>
      </c>
      <c r="E1059" s="18">
        <v>40637</v>
      </c>
      <c r="F1059" t="s">
        <v>50</v>
      </c>
      <c r="G1059" t="s">
        <v>2626</v>
      </c>
      <c r="H1059" t="s">
        <v>2627</v>
      </c>
      <c r="I1059" t="s">
        <v>26</v>
      </c>
      <c r="J1059" t="s">
        <v>27</v>
      </c>
      <c r="K1059" t="s">
        <v>127</v>
      </c>
      <c r="L1059" t="s">
        <v>43</v>
      </c>
      <c r="M1059">
        <v>94110</v>
      </c>
      <c r="N1059" t="s">
        <v>44</v>
      </c>
      <c r="O1059" t="s">
        <v>1669</v>
      </c>
      <c r="P1059" t="s">
        <v>32</v>
      </c>
      <c r="Q1059" t="s">
        <v>33</v>
      </c>
      <c r="R1059" t="s">
        <v>1670</v>
      </c>
      <c r="S1059">
        <v>205.666</v>
      </c>
      <c r="T1059">
        <v>2</v>
      </c>
      <c r="U1059">
        <v>0.15</v>
      </c>
      <c r="V1059">
        <v>-12.097999999999999</v>
      </c>
    </row>
    <row r="1060" spans="1:22" x14ac:dyDescent="0.3">
      <c r="A1060">
        <v>6134</v>
      </c>
      <c r="B1060" t="s">
        <v>8700</v>
      </c>
      <c r="C1060">
        <v>2013</v>
      </c>
      <c r="D1060" s="18">
        <v>41503</v>
      </c>
      <c r="E1060" s="18">
        <v>41506</v>
      </c>
      <c r="F1060" t="s">
        <v>188</v>
      </c>
      <c r="G1060" t="s">
        <v>8701</v>
      </c>
      <c r="H1060" t="s">
        <v>8702</v>
      </c>
      <c r="I1060" t="s">
        <v>41</v>
      </c>
      <c r="J1060" t="s">
        <v>27</v>
      </c>
      <c r="K1060" t="s">
        <v>42</v>
      </c>
      <c r="L1060" t="s">
        <v>43</v>
      </c>
      <c r="M1060">
        <v>90045</v>
      </c>
      <c r="N1060" t="s">
        <v>44</v>
      </c>
      <c r="O1060" t="s">
        <v>6562</v>
      </c>
      <c r="P1060" t="s">
        <v>32</v>
      </c>
      <c r="Q1060" t="s">
        <v>56</v>
      </c>
      <c r="R1060" t="s">
        <v>6563</v>
      </c>
      <c r="S1060">
        <v>161.28</v>
      </c>
      <c r="T1060">
        <v>2</v>
      </c>
      <c r="U1060">
        <v>0.2</v>
      </c>
      <c r="V1060">
        <v>12.095999999999997</v>
      </c>
    </row>
    <row r="1061" spans="1:22" x14ac:dyDescent="0.3">
      <c r="A1061">
        <v>6132</v>
      </c>
      <c r="B1061" t="s">
        <v>8697</v>
      </c>
      <c r="C1061">
        <v>2011</v>
      </c>
      <c r="D1061" s="18">
        <v>40904</v>
      </c>
      <c r="E1061" s="18">
        <v>40908</v>
      </c>
      <c r="F1061" t="s">
        <v>50</v>
      </c>
      <c r="G1061" t="s">
        <v>2911</v>
      </c>
      <c r="H1061" t="s">
        <v>2912</v>
      </c>
      <c r="I1061" t="s">
        <v>102</v>
      </c>
      <c r="J1061" t="s">
        <v>27</v>
      </c>
      <c r="K1061" t="s">
        <v>266</v>
      </c>
      <c r="L1061" t="s">
        <v>267</v>
      </c>
      <c r="M1061">
        <v>10011</v>
      </c>
      <c r="N1061" t="s">
        <v>148</v>
      </c>
      <c r="O1061" t="s">
        <v>892</v>
      </c>
      <c r="P1061" t="s">
        <v>32</v>
      </c>
      <c r="Q1061" t="s">
        <v>36</v>
      </c>
      <c r="R1061" t="s">
        <v>893</v>
      </c>
      <c r="S1061">
        <v>767.21400000000006</v>
      </c>
      <c r="T1061">
        <v>14</v>
      </c>
      <c r="U1061">
        <v>0.1</v>
      </c>
      <c r="V1061">
        <v>161.96739999999997</v>
      </c>
    </row>
    <row r="1062" spans="1:22" x14ac:dyDescent="0.3">
      <c r="A1062">
        <v>1061</v>
      </c>
      <c r="B1062" t="s">
        <v>3134</v>
      </c>
      <c r="C1062">
        <v>2012</v>
      </c>
      <c r="D1062" s="18">
        <v>40991</v>
      </c>
      <c r="E1062" s="18">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6128</v>
      </c>
      <c r="B1063" t="s">
        <v>8692</v>
      </c>
      <c r="C1063">
        <v>2013</v>
      </c>
      <c r="D1063" s="18">
        <v>41365</v>
      </c>
      <c r="E1063" s="18">
        <v>41371</v>
      </c>
      <c r="F1063" t="s">
        <v>50</v>
      </c>
      <c r="G1063" t="s">
        <v>4754</v>
      </c>
      <c r="H1063" t="s">
        <v>4755</v>
      </c>
      <c r="I1063" t="s">
        <v>26</v>
      </c>
      <c r="J1063" t="s">
        <v>27</v>
      </c>
      <c r="K1063" t="s">
        <v>266</v>
      </c>
      <c r="L1063" t="s">
        <v>267</v>
      </c>
      <c r="M1063">
        <v>10009</v>
      </c>
      <c r="N1063" t="s">
        <v>148</v>
      </c>
      <c r="O1063" t="s">
        <v>701</v>
      </c>
      <c r="P1063" t="s">
        <v>32</v>
      </c>
      <c r="Q1063" t="s">
        <v>36</v>
      </c>
      <c r="R1063" t="s">
        <v>702</v>
      </c>
      <c r="S1063">
        <v>327.99600000000004</v>
      </c>
      <c r="T1063">
        <v>6</v>
      </c>
      <c r="U1063">
        <v>0.1</v>
      </c>
      <c r="V1063">
        <v>54.666000000000011</v>
      </c>
    </row>
    <row r="1064" spans="1:22" x14ac:dyDescent="0.3">
      <c r="A1064">
        <v>6122</v>
      </c>
      <c r="B1064" t="s">
        <v>8686</v>
      </c>
      <c r="C1064">
        <v>2014</v>
      </c>
      <c r="D1064" s="18">
        <v>41902</v>
      </c>
      <c r="E1064" s="18">
        <v>41908</v>
      </c>
      <c r="F1064" t="s">
        <v>50</v>
      </c>
      <c r="G1064" t="s">
        <v>2765</v>
      </c>
      <c r="H1064" t="s">
        <v>2766</v>
      </c>
      <c r="I1064" t="s">
        <v>41</v>
      </c>
      <c r="J1064" t="s">
        <v>27</v>
      </c>
      <c r="K1064" t="s">
        <v>318</v>
      </c>
      <c r="L1064" t="s">
        <v>420</v>
      </c>
      <c r="M1064">
        <v>97477</v>
      </c>
      <c r="N1064" t="s">
        <v>44</v>
      </c>
      <c r="O1064" t="s">
        <v>1443</v>
      </c>
      <c r="P1064" t="s">
        <v>32</v>
      </c>
      <c r="Q1064" t="s">
        <v>33</v>
      </c>
      <c r="R1064" t="s">
        <v>1444</v>
      </c>
      <c r="S1064">
        <v>72.588000000000008</v>
      </c>
      <c r="T1064">
        <v>2</v>
      </c>
      <c r="U1064">
        <v>0.7</v>
      </c>
      <c r="V1064">
        <v>-128.2388</v>
      </c>
    </row>
    <row r="1065" spans="1:22" x14ac:dyDescent="0.3">
      <c r="A1065">
        <v>6121</v>
      </c>
      <c r="B1065" t="s">
        <v>8686</v>
      </c>
      <c r="C1065">
        <v>2014</v>
      </c>
      <c r="D1065" s="18">
        <v>41902</v>
      </c>
      <c r="E1065" s="18">
        <v>41908</v>
      </c>
      <c r="F1065" t="s">
        <v>50</v>
      </c>
      <c r="G1065" t="s">
        <v>2765</v>
      </c>
      <c r="H1065" t="s">
        <v>2766</v>
      </c>
      <c r="I1065" t="s">
        <v>41</v>
      </c>
      <c r="J1065" t="s">
        <v>27</v>
      </c>
      <c r="K1065" t="s">
        <v>318</v>
      </c>
      <c r="L1065" t="s">
        <v>420</v>
      </c>
      <c r="M1065">
        <v>97477</v>
      </c>
      <c r="N1065" t="s">
        <v>44</v>
      </c>
      <c r="O1065" t="s">
        <v>1714</v>
      </c>
      <c r="P1065" t="s">
        <v>32</v>
      </c>
      <c r="Q1065" t="s">
        <v>65</v>
      </c>
      <c r="R1065" t="s">
        <v>1715</v>
      </c>
      <c r="S1065">
        <v>409.21600000000001</v>
      </c>
      <c r="T1065">
        <v>8</v>
      </c>
      <c r="U1065">
        <v>0.2</v>
      </c>
      <c r="V1065">
        <v>61.38239999999999</v>
      </c>
    </row>
    <row r="1066" spans="1:22" x14ac:dyDescent="0.3">
      <c r="A1066">
        <v>6115</v>
      </c>
      <c r="B1066" t="s">
        <v>8680</v>
      </c>
      <c r="C1066">
        <v>2013</v>
      </c>
      <c r="D1066" s="18">
        <v>41591</v>
      </c>
      <c r="E1066" s="18">
        <v>41595</v>
      </c>
      <c r="F1066" t="s">
        <v>50</v>
      </c>
      <c r="G1066" t="s">
        <v>7106</v>
      </c>
      <c r="H1066" t="s">
        <v>7107</v>
      </c>
      <c r="I1066" t="s">
        <v>26</v>
      </c>
      <c r="J1066" t="s">
        <v>27</v>
      </c>
      <c r="K1066" t="s">
        <v>3870</v>
      </c>
      <c r="L1066" t="s">
        <v>498</v>
      </c>
      <c r="M1066">
        <v>44134</v>
      </c>
      <c r="N1066" t="s">
        <v>148</v>
      </c>
      <c r="O1066" t="s">
        <v>2436</v>
      </c>
      <c r="P1066" t="s">
        <v>32</v>
      </c>
      <c r="Q1066" t="s">
        <v>36</v>
      </c>
      <c r="R1066" t="s">
        <v>2437</v>
      </c>
      <c r="S1066">
        <v>449.37200000000001</v>
      </c>
      <c r="T1066">
        <v>2</v>
      </c>
      <c r="U1066">
        <v>0.3</v>
      </c>
      <c r="V1066">
        <v>-12.839199999999977</v>
      </c>
    </row>
    <row r="1067" spans="1:22" x14ac:dyDescent="0.3">
      <c r="A1067">
        <v>6114</v>
      </c>
      <c r="B1067" t="s">
        <v>8680</v>
      </c>
      <c r="C1067">
        <v>2013</v>
      </c>
      <c r="D1067" s="18">
        <v>41591</v>
      </c>
      <c r="E1067" s="18">
        <v>41595</v>
      </c>
      <c r="F1067" t="s">
        <v>50</v>
      </c>
      <c r="G1067" t="s">
        <v>7106</v>
      </c>
      <c r="H1067" t="s">
        <v>7107</v>
      </c>
      <c r="I1067" t="s">
        <v>26</v>
      </c>
      <c r="J1067" t="s">
        <v>27</v>
      </c>
      <c r="K1067" t="s">
        <v>3870</v>
      </c>
      <c r="L1067" t="s">
        <v>498</v>
      </c>
      <c r="M1067">
        <v>44134</v>
      </c>
      <c r="N1067" t="s">
        <v>148</v>
      </c>
      <c r="O1067" t="s">
        <v>35</v>
      </c>
      <c r="P1067" t="s">
        <v>32</v>
      </c>
      <c r="Q1067" t="s">
        <v>36</v>
      </c>
      <c r="R1067" t="s">
        <v>37</v>
      </c>
      <c r="S1067">
        <v>1537.0739999999998</v>
      </c>
      <c r="T1067">
        <v>9</v>
      </c>
      <c r="U1067">
        <v>0.3</v>
      </c>
      <c r="V1067">
        <v>0</v>
      </c>
    </row>
    <row r="1068" spans="1:22" x14ac:dyDescent="0.3">
      <c r="A1068">
        <v>6111</v>
      </c>
      <c r="B1068" t="s">
        <v>8680</v>
      </c>
      <c r="C1068">
        <v>2013</v>
      </c>
      <c r="D1068" s="18">
        <v>41591</v>
      </c>
      <c r="E1068" s="18">
        <v>41595</v>
      </c>
      <c r="F1068" t="s">
        <v>50</v>
      </c>
      <c r="G1068" t="s">
        <v>7106</v>
      </c>
      <c r="H1068" t="s">
        <v>7107</v>
      </c>
      <c r="I1068" t="s">
        <v>26</v>
      </c>
      <c r="J1068" t="s">
        <v>27</v>
      </c>
      <c r="K1068" t="s">
        <v>3870</v>
      </c>
      <c r="L1068" t="s">
        <v>498</v>
      </c>
      <c r="M1068">
        <v>44134</v>
      </c>
      <c r="N1068" t="s">
        <v>148</v>
      </c>
      <c r="O1068" t="s">
        <v>6357</v>
      </c>
      <c r="P1068" t="s">
        <v>32</v>
      </c>
      <c r="Q1068" t="s">
        <v>36</v>
      </c>
      <c r="R1068" t="s">
        <v>6358</v>
      </c>
      <c r="S1068">
        <v>1474.8020000000001</v>
      </c>
      <c r="T1068">
        <v>7</v>
      </c>
      <c r="U1068">
        <v>0.3</v>
      </c>
      <c r="V1068">
        <v>-21.068600000000174</v>
      </c>
    </row>
    <row r="1069" spans="1:22" x14ac:dyDescent="0.3">
      <c r="A1069">
        <v>1068</v>
      </c>
      <c r="B1069" t="s">
        <v>3146</v>
      </c>
      <c r="C1069">
        <v>2013</v>
      </c>
      <c r="D1069" s="18">
        <v>41549</v>
      </c>
      <c r="E1069" s="18">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
      <c r="A1070">
        <v>6105</v>
      </c>
      <c r="B1070" t="s">
        <v>8676</v>
      </c>
      <c r="C1070">
        <v>2014</v>
      </c>
      <c r="D1070" s="18">
        <v>41874</v>
      </c>
      <c r="E1070" s="18">
        <v>41876</v>
      </c>
      <c r="F1070" t="s">
        <v>188</v>
      </c>
      <c r="G1070" t="s">
        <v>5928</v>
      </c>
      <c r="H1070" t="s">
        <v>5929</v>
      </c>
      <c r="I1070" t="s">
        <v>102</v>
      </c>
      <c r="J1070" t="s">
        <v>27</v>
      </c>
      <c r="K1070" t="s">
        <v>146</v>
      </c>
      <c r="L1070" t="s">
        <v>147</v>
      </c>
      <c r="M1070">
        <v>19143</v>
      </c>
      <c r="N1070" t="s">
        <v>148</v>
      </c>
      <c r="O1070" t="s">
        <v>2875</v>
      </c>
      <c r="P1070" t="s">
        <v>32</v>
      </c>
      <c r="Q1070" t="s">
        <v>56</v>
      </c>
      <c r="R1070" t="s">
        <v>2876</v>
      </c>
      <c r="S1070">
        <v>314.53199999999998</v>
      </c>
      <c r="T1070">
        <v>2</v>
      </c>
      <c r="U1070">
        <v>0.4</v>
      </c>
      <c r="V1070">
        <v>-83.875200000000035</v>
      </c>
    </row>
    <row r="1071" spans="1:22" x14ac:dyDescent="0.3">
      <c r="A1071">
        <v>6102</v>
      </c>
      <c r="B1071" t="s">
        <v>8673</v>
      </c>
      <c r="C1071">
        <v>2014</v>
      </c>
      <c r="D1071" s="18">
        <v>41903</v>
      </c>
      <c r="E1071" s="18">
        <v>41909</v>
      </c>
      <c r="F1071" t="s">
        <v>50</v>
      </c>
      <c r="G1071" t="s">
        <v>2304</v>
      </c>
      <c r="H1071" t="s">
        <v>2305</v>
      </c>
      <c r="I1071" t="s">
        <v>26</v>
      </c>
      <c r="J1071" t="s">
        <v>27</v>
      </c>
      <c r="K1071" t="s">
        <v>266</v>
      </c>
      <c r="L1071" t="s">
        <v>267</v>
      </c>
      <c r="M1071">
        <v>10035</v>
      </c>
      <c r="N1071" t="s">
        <v>148</v>
      </c>
      <c r="O1071" t="s">
        <v>1726</v>
      </c>
      <c r="P1071" t="s">
        <v>32</v>
      </c>
      <c r="Q1071" t="s">
        <v>36</v>
      </c>
      <c r="R1071" t="s">
        <v>1727</v>
      </c>
      <c r="S1071">
        <v>2254.41</v>
      </c>
      <c r="T1071">
        <v>5</v>
      </c>
      <c r="U1071">
        <v>0.1</v>
      </c>
      <c r="V1071">
        <v>375.73500000000001</v>
      </c>
    </row>
    <row r="1072" spans="1:22" x14ac:dyDescent="0.3">
      <c r="A1072">
        <v>6100</v>
      </c>
      <c r="B1072" t="s">
        <v>8673</v>
      </c>
      <c r="C1072">
        <v>2014</v>
      </c>
      <c r="D1072" s="18">
        <v>41903</v>
      </c>
      <c r="E1072" s="18">
        <v>41909</v>
      </c>
      <c r="F1072" t="s">
        <v>50</v>
      </c>
      <c r="G1072" t="s">
        <v>2304</v>
      </c>
      <c r="H1072" t="s">
        <v>2305</v>
      </c>
      <c r="I1072" t="s">
        <v>26</v>
      </c>
      <c r="J1072" t="s">
        <v>27</v>
      </c>
      <c r="K1072" t="s">
        <v>266</v>
      </c>
      <c r="L1072" t="s">
        <v>267</v>
      </c>
      <c r="M1072">
        <v>10035</v>
      </c>
      <c r="N1072" t="s">
        <v>148</v>
      </c>
      <c r="O1072" t="s">
        <v>1136</v>
      </c>
      <c r="P1072" t="s">
        <v>32</v>
      </c>
      <c r="Q1072" t="s">
        <v>36</v>
      </c>
      <c r="R1072" t="s">
        <v>1137</v>
      </c>
      <c r="S1072">
        <v>2888.1270000000004</v>
      </c>
      <c r="T1072">
        <v>11</v>
      </c>
      <c r="U1072">
        <v>0.1</v>
      </c>
      <c r="V1072">
        <v>609.71569999999997</v>
      </c>
    </row>
    <row r="1073" spans="1:22" x14ac:dyDescent="0.3">
      <c r="A1073">
        <v>6097</v>
      </c>
      <c r="B1073" t="s">
        <v>8673</v>
      </c>
      <c r="C1073">
        <v>2014</v>
      </c>
      <c r="D1073" s="18">
        <v>41903</v>
      </c>
      <c r="E1073" s="18">
        <v>41909</v>
      </c>
      <c r="F1073" t="s">
        <v>50</v>
      </c>
      <c r="G1073" t="s">
        <v>2304</v>
      </c>
      <c r="H1073" t="s">
        <v>2305</v>
      </c>
      <c r="I1073" t="s">
        <v>26</v>
      </c>
      <c r="J1073" t="s">
        <v>27</v>
      </c>
      <c r="K1073" t="s">
        <v>266</v>
      </c>
      <c r="L1073" t="s">
        <v>267</v>
      </c>
      <c r="M1073">
        <v>10035</v>
      </c>
      <c r="N1073" t="s">
        <v>148</v>
      </c>
      <c r="O1073" t="s">
        <v>261</v>
      </c>
      <c r="P1073" t="s">
        <v>32</v>
      </c>
      <c r="Q1073" t="s">
        <v>36</v>
      </c>
      <c r="R1073" t="s">
        <v>262</v>
      </c>
      <c r="S1073">
        <v>80.991</v>
      </c>
      <c r="T1073">
        <v>1</v>
      </c>
      <c r="U1073">
        <v>0.1</v>
      </c>
      <c r="V1073">
        <v>8.0990999999999875</v>
      </c>
    </row>
    <row r="1074" spans="1:22" x14ac:dyDescent="0.3">
      <c r="A1074">
        <v>6091</v>
      </c>
      <c r="B1074" t="s">
        <v>8673</v>
      </c>
      <c r="C1074">
        <v>2014</v>
      </c>
      <c r="D1074" s="18">
        <v>41903</v>
      </c>
      <c r="E1074" s="18">
        <v>41909</v>
      </c>
      <c r="F1074" t="s">
        <v>50</v>
      </c>
      <c r="G1074" t="s">
        <v>2304</v>
      </c>
      <c r="H1074" t="s">
        <v>2305</v>
      </c>
      <c r="I1074" t="s">
        <v>26</v>
      </c>
      <c r="J1074" t="s">
        <v>27</v>
      </c>
      <c r="K1074" t="s">
        <v>266</v>
      </c>
      <c r="L1074" t="s">
        <v>267</v>
      </c>
      <c r="M1074">
        <v>10035</v>
      </c>
      <c r="N1074" t="s">
        <v>148</v>
      </c>
      <c r="O1074" t="s">
        <v>3621</v>
      </c>
      <c r="P1074" t="s">
        <v>32</v>
      </c>
      <c r="Q1074" t="s">
        <v>36</v>
      </c>
      <c r="R1074" t="s">
        <v>3622</v>
      </c>
      <c r="S1074">
        <v>272.64600000000002</v>
      </c>
      <c r="T1074">
        <v>3</v>
      </c>
      <c r="U1074">
        <v>0.1</v>
      </c>
      <c r="V1074">
        <v>18.176400000000008</v>
      </c>
    </row>
    <row r="1075" spans="1:22" x14ac:dyDescent="0.3">
      <c r="A1075">
        <v>6088</v>
      </c>
      <c r="B1075" t="s">
        <v>8670</v>
      </c>
      <c r="C1075">
        <v>2012</v>
      </c>
      <c r="D1075" s="18">
        <v>41257</v>
      </c>
      <c r="E1075" s="18">
        <v>41261</v>
      </c>
      <c r="F1075" t="s">
        <v>50</v>
      </c>
      <c r="G1075" t="s">
        <v>156</v>
      </c>
      <c r="H1075" t="s">
        <v>157</v>
      </c>
      <c r="I1075" t="s">
        <v>26</v>
      </c>
      <c r="J1075" t="s">
        <v>27</v>
      </c>
      <c r="K1075" t="s">
        <v>1711</v>
      </c>
      <c r="L1075" t="s">
        <v>43</v>
      </c>
      <c r="M1075">
        <v>92627</v>
      </c>
      <c r="N1075" t="s">
        <v>44</v>
      </c>
      <c r="O1075" t="s">
        <v>922</v>
      </c>
      <c r="P1075" t="s">
        <v>32</v>
      </c>
      <c r="Q1075" t="s">
        <v>65</v>
      </c>
      <c r="R1075" t="s">
        <v>186</v>
      </c>
      <c r="S1075">
        <v>29.22</v>
      </c>
      <c r="T1075">
        <v>3</v>
      </c>
      <c r="U1075">
        <v>0</v>
      </c>
      <c r="V1075">
        <v>12.856800000000002</v>
      </c>
    </row>
    <row r="1076" spans="1:22" x14ac:dyDescent="0.3">
      <c r="A1076">
        <v>6082</v>
      </c>
      <c r="B1076" t="s">
        <v>8668</v>
      </c>
      <c r="C1076">
        <v>2011</v>
      </c>
      <c r="D1076" s="18">
        <v>40593</v>
      </c>
      <c r="E1076" s="18">
        <v>40593</v>
      </c>
      <c r="F1076" t="s">
        <v>1290</v>
      </c>
      <c r="G1076" t="s">
        <v>1553</v>
      </c>
      <c r="H1076" t="s">
        <v>1554</v>
      </c>
      <c r="I1076" t="s">
        <v>26</v>
      </c>
      <c r="J1076" t="s">
        <v>27</v>
      </c>
      <c r="K1076" t="s">
        <v>4880</v>
      </c>
      <c r="L1076" t="s">
        <v>104</v>
      </c>
      <c r="M1076">
        <v>79424</v>
      </c>
      <c r="N1076" t="s">
        <v>105</v>
      </c>
      <c r="O1076" t="s">
        <v>7026</v>
      </c>
      <c r="P1076" t="s">
        <v>32</v>
      </c>
      <c r="Q1076" t="s">
        <v>65</v>
      </c>
      <c r="R1076" t="s">
        <v>7027</v>
      </c>
      <c r="S1076">
        <v>25.16</v>
      </c>
      <c r="T1076">
        <v>5</v>
      </c>
      <c r="U1076">
        <v>0.6</v>
      </c>
      <c r="V1076">
        <v>-11.321999999999999</v>
      </c>
    </row>
    <row r="1077" spans="1:22" x14ac:dyDescent="0.3">
      <c r="A1077">
        <v>6080</v>
      </c>
      <c r="B1077" t="s">
        <v>8666</v>
      </c>
      <c r="C1077">
        <v>2013</v>
      </c>
      <c r="D1077" s="18">
        <v>41519</v>
      </c>
      <c r="E1077" s="18">
        <v>41525</v>
      </c>
      <c r="F1077" t="s">
        <v>50</v>
      </c>
      <c r="G1077" t="s">
        <v>2567</v>
      </c>
      <c r="H1077" t="s">
        <v>2568</v>
      </c>
      <c r="I1077" t="s">
        <v>26</v>
      </c>
      <c r="J1077" t="s">
        <v>27</v>
      </c>
      <c r="K1077" t="s">
        <v>266</v>
      </c>
      <c r="L1077" t="s">
        <v>267</v>
      </c>
      <c r="M1077">
        <v>10011</v>
      </c>
      <c r="N1077" t="s">
        <v>148</v>
      </c>
      <c r="O1077" t="s">
        <v>1714</v>
      </c>
      <c r="P1077" t="s">
        <v>32</v>
      </c>
      <c r="Q1077" t="s">
        <v>65</v>
      </c>
      <c r="R1077" t="s">
        <v>1715</v>
      </c>
      <c r="S1077">
        <v>191.82</v>
      </c>
      <c r="T1077">
        <v>3</v>
      </c>
      <c r="U1077">
        <v>0</v>
      </c>
      <c r="V1077">
        <v>61.382399999999997</v>
      </c>
    </row>
    <row r="1078" spans="1:22" x14ac:dyDescent="0.3">
      <c r="A1078">
        <v>6069</v>
      </c>
      <c r="B1078" t="s">
        <v>8660</v>
      </c>
      <c r="C1078">
        <v>2014</v>
      </c>
      <c r="D1078" s="18">
        <v>41780</v>
      </c>
      <c r="E1078" s="18">
        <v>41784</v>
      </c>
      <c r="F1078" t="s">
        <v>50</v>
      </c>
      <c r="G1078" t="s">
        <v>2130</v>
      </c>
      <c r="H1078" t="s">
        <v>2131</v>
      </c>
      <c r="I1078" t="s">
        <v>102</v>
      </c>
      <c r="J1078" t="s">
        <v>27</v>
      </c>
      <c r="K1078" t="s">
        <v>1119</v>
      </c>
      <c r="L1078" t="s">
        <v>43</v>
      </c>
      <c r="M1078">
        <v>90712</v>
      </c>
      <c r="N1078" t="s">
        <v>44</v>
      </c>
      <c r="O1078" t="s">
        <v>3027</v>
      </c>
      <c r="P1078" t="s">
        <v>32</v>
      </c>
      <c r="Q1078" t="s">
        <v>65</v>
      </c>
      <c r="R1078" t="s">
        <v>3028</v>
      </c>
      <c r="S1078">
        <v>6.98</v>
      </c>
      <c r="T1078">
        <v>1</v>
      </c>
      <c r="U1078">
        <v>0</v>
      </c>
      <c r="V1078">
        <v>3.3504</v>
      </c>
    </row>
    <row r="1079" spans="1:22" x14ac:dyDescent="0.3">
      <c r="A1079">
        <v>6068</v>
      </c>
      <c r="B1079" t="s">
        <v>8660</v>
      </c>
      <c r="C1079">
        <v>2014</v>
      </c>
      <c r="D1079" s="18">
        <v>41780</v>
      </c>
      <c r="E1079" s="18">
        <v>41784</v>
      </c>
      <c r="F1079" t="s">
        <v>50</v>
      </c>
      <c r="G1079" t="s">
        <v>2130</v>
      </c>
      <c r="H1079" t="s">
        <v>2131</v>
      </c>
      <c r="I1079" t="s">
        <v>102</v>
      </c>
      <c r="J1079" t="s">
        <v>27</v>
      </c>
      <c r="K1079" t="s">
        <v>1119</v>
      </c>
      <c r="L1079" t="s">
        <v>43</v>
      </c>
      <c r="M1079">
        <v>90712</v>
      </c>
      <c r="N1079" t="s">
        <v>44</v>
      </c>
      <c r="O1079" t="s">
        <v>1585</v>
      </c>
      <c r="P1079" t="s">
        <v>32</v>
      </c>
      <c r="Q1079" t="s">
        <v>36</v>
      </c>
      <c r="R1079" t="s">
        <v>1586</v>
      </c>
      <c r="S1079">
        <v>518.27200000000005</v>
      </c>
      <c r="T1079">
        <v>8</v>
      </c>
      <c r="U1079">
        <v>0.2</v>
      </c>
      <c r="V1079">
        <v>-97.176000000000073</v>
      </c>
    </row>
    <row r="1080" spans="1:22" x14ac:dyDescent="0.3">
      <c r="A1080">
        <v>6054</v>
      </c>
      <c r="B1080" t="s">
        <v>8651</v>
      </c>
      <c r="C1080">
        <v>2013</v>
      </c>
      <c r="D1080" s="18">
        <v>41541</v>
      </c>
      <c r="E1080" s="18">
        <v>41544</v>
      </c>
      <c r="F1080" t="s">
        <v>23</v>
      </c>
      <c r="G1080" t="s">
        <v>1610</v>
      </c>
      <c r="H1080" t="s">
        <v>1611</v>
      </c>
      <c r="I1080" t="s">
        <v>102</v>
      </c>
      <c r="J1080" t="s">
        <v>27</v>
      </c>
      <c r="K1080" t="s">
        <v>2470</v>
      </c>
      <c r="L1080" t="s">
        <v>498</v>
      </c>
      <c r="M1080">
        <v>43130</v>
      </c>
      <c r="N1080" t="s">
        <v>148</v>
      </c>
      <c r="O1080" t="s">
        <v>6135</v>
      </c>
      <c r="P1080" t="s">
        <v>32</v>
      </c>
      <c r="Q1080" t="s">
        <v>65</v>
      </c>
      <c r="R1080" t="s">
        <v>6136</v>
      </c>
      <c r="S1080">
        <v>28</v>
      </c>
      <c r="T1080">
        <v>4</v>
      </c>
      <c r="U1080">
        <v>0.2</v>
      </c>
      <c r="V1080">
        <v>7.7000000000000028</v>
      </c>
    </row>
    <row r="1081" spans="1:22" x14ac:dyDescent="0.3">
      <c r="A1081">
        <v>6047</v>
      </c>
      <c r="B1081" t="s">
        <v>8645</v>
      </c>
      <c r="C1081">
        <v>2013</v>
      </c>
      <c r="D1081" s="18">
        <v>41435</v>
      </c>
      <c r="E1081" s="18">
        <v>41442</v>
      </c>
      <c r="F1081" t="s">
        <v>50</v>
      </c>
      <c r="G1081" t="s">
        <v>6280</v>
      </c>
      <c r="H1081" t="s">
        <v>6281</v>
      </c>
      <c r="I1081" t="s">
        <v>102</v>
      </c>
      <c r="J1081" t="s">
        <v>27</v>
      </c>
      <c r="K1081" t="s">
        <v>409</v>
      </c>
      <c r="L1081" t="s">
        <v>229</v>
      </c>
      <c r="M1081">
        <v>55407</v>
      </c>
      <c r="N1081" t="s">
        <v>105</v>
      </c>
      <c r="O1081" t="s">
        <v>8261</v>
      </c>
      <c r="P1081" t="s">
        <v>32</v>
      </c>
      <c r="Q1081" t="s">
        <v>56</v>
      </c>
      <c r="R1081" t="s">
        <v>8262</v>
      </c>
      <c r="S1081">
        <v>692.93999999999994</v>
      </c>
      <c r="T1081">
        <v>3</v>
      </c>
      <c r="U1081">
        <v>0</v>
      </c>
      <c r="V1081">
        <v>173.23500000000001</v>
      </c>
    </row>
    <row r="1082" spans="1:22" x14ac:dyDescent="0.3">
      <c r="A1082">
        <v>6046</v>
      </c>
      <c r="B1082" t="s">
        <v>8644</v>
      </c>
      <c r="C1082">
        <v>2012</v>
      </c>
      <c r="D1082" s="18">
        <v>41155</v>
      </c>
      <c r="E1082" s="18">
        <v>41160</v>
      </c>
      <c r="F1082" t="s">
        <v>50</v>
      </c>
      <c r="G1082" t="s">
        <v>3665</v>
      </c>
      <c r="H1082" t="s">
        <v>3666</v>
      </c>
      <c r="I1082" t="s">
        <v>41</v>
      </c>
      <c r="J1082" t="s">
        <v>27</v>
      </c>
      <c r="K1082" t="s">
        <v>1310</v>
      </c>
      <c r="L1082" t="s">
        <v>310</v>
      </c>
      <c r="M1082">
        <v>85705</v>
      </c>
      <c r="N1082" t="s">
        <v>44</v>
      </c>
      <c r="O1082" t="s">
        <v>4256</v>
      </c>
      <c r="P1082" t="s">
        <v>32</v>
      </c>
      <c r="Q1082" t="s">
        <v>65</v>
      </c>
      <c r="R1082" t="s">
        <v>4257</v>
      </c>
      <c r="S1082">
        <v>238.15200000000004</v>
      </c>
      <c r="T1082">
        <v>3</v>
      </c>
      <c r="U1082">
        <v>0.2</v>
      </c>
      <c r="V1082">
        <v>89.306999999999988</v>
      </c>
    </row>
    <row r="1083" spans="1:22" x14ac:dyDescent="0.3">
      <c r="A1083">
        <v>1082</v>
      </c>
      <c r="B1083" t="s">
        <v>3182</v>
      </c>
      <c r="C1083">
        <v>2012</v>
      </c>
      <c r="D1083" s="18">
        <v>41242</v>
      </c>
      <c r="E1083" s="18">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
      <c r="A1084">
        <v>1083</v>
      </c>
      <c r="B1084" t="s">
        <v>3188</v>
      </c>
      <c r="C1084">
        <v>2013</v>
      </c>
      <c r="D1084" s="18">
        <v>41335</v>
      </c>
      <c r="E1084" s="18">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6044</v>
      </c>
      <c r="B1085" t="s">
        <v>8643</v>
      </c>
      <c r="C1085">
        <v>2014</v>
      </c>
      <c r="D1085" s="18">
        <v>41779</v>
      </c>
      <c r="E1085" s="18">
        <v>41784</v>
      </c>
      <c r="F1085" t="s">
        <v>23</v>
      </c>
      <c r="G1085" t="s">
        <v>2822</v>
      </c>
      <c r="H1085" t="s">
        <v>2823</v>
      </c>
      <c r="I1085" t="s">
        <v>41</v>
      </c>
      <c r="J1085" t="s">
        <v>27</v>
      </c>
      <c r="K1085" t="s">
        <v>5137</v>
      </c>
      <c r="L1085" t="s">
        <v>335</v>
      </c>
      <c r="M1085">
        <v>37918</v>
      </c>
      <c r="N1085" t="s">
        <v>30</v>
      </c>
      <c r="O1085" t="s">
        <v>2095</v>
      </c>
      <c r="P1085" t="s">
        <v>32</v>
      </c>
      <c r="Q1085" t="s">
        <v>36</v>
      </c>
      <c r="R1085" t="s">
        <v>2096</v>
      </c>
      <c r="S1085">
        <v>314.35199999999998</v>
      </c>
      <c r="T1085">
        <v>3</v>
      </c>
      <c r="U1085">
        <v>0.2</v>
      </c>
      <c r="V1085">
        <v>-35.36460000000001</v>
      </c>
    </row>
    <row r="1086" spans="1:22" x14ac:dyDescent="0.3">
      <c r="A1086">
        <v>6043</v>
      </c>
      <c r="B1086" t="s">
        <v>8642</v>
      </c>
      <c r="C1086">
        <v>2013</v>
      </c>
      <c r="D1086" s="18">
        <v>41309</v>
      </c>
      <c r="E1086" s="18">
        <v>41313</v>
      </c>
      <c r="F1086" t="s">
        <v>50</v>
      </c>
      <c r="G1086" t="s">
        <v>164</v>
      </c>
      <c r="H1086" t="s">
        <v>165</v>
      </c>
      <c r="I1086" t="s">
        <v>26</v>
      </c>
      <c r="J1086" t="s">
        <v>27</v>
      </c>
      <c r="K1086" t="s">
        <v>2135</v>
      </c>
      <c r="L1086" t="s">
        <v>310</v>
      </c>
      <c r="M1086">
        <v>85635</v>
      </c>
      <c r="N1086" t="s">
        <v>44</v>
      </c>
      <c r="O1086" t="s">
        <v>4412</v>
      </c>
      <c r="P1086" t="s">
        <v>32</v>
      </c>
      <c r="Q1086" t="s">
        <v>65</v>
      </c>
      <c r="R1086" t="s">
        <v>4413</v>
      </c>
      <c r="S1086">
        <v>14.368000000000002</v>
      </c>
      <c r="T1086">
        <v>2</v>
      </c>
      <c r="U1086">
        <v>0.2</v>
      </c>
      <c r="V1086">
        <v>3.9512</v>
      </c>
    </row>
    <row r="1087" spans="1:22" x14ac:dyDescent="0.3">
      <c r="A1087">
        <v>6037</v>
      </c>
      <c r="B1087" t="s">
        <v>8638</v>
      </c>
      <c r="C1087">
        <v>2013</v>
      </c>
      <c r="D1087" s="18">
        <v>41522</v>
      </c>
      <c r="E1087" s="18">
        <v>41526</v>
      </c>
      <c r="F1087" t="s">
        <v>50</v>
      </c>
      <c r="G1087" t="s">
        <v>7158</v>
      </c>
      <c r="H1087" t="s">
        <v>7159</v>
      </c>
      <c r="I1087" t="s">
        <v>26</v>
      </c>
      <c r="J1087" t="s">
        <v>27</v>
      </c>
      <c r="K1087" t="s">
        <v>7970</v>
      </c>
      <c r="L1087" t="s">
        <v>29</v>
      </c>
      <c r="M1087">
        <v>40324</v>
      </c>
      <c r="N1087" t="s">
        <v>30</v>
      </c>
      <c r="O1087" t="s">
        <v>1492</v>
      </c>
      <c r="P1087" t="s">
        <v>32</v>
      </c>
      <c r="Q1087" t="s">
        <v>65</v>
      </c>
      <c r="R1087" t="s">
        <v>1493</v>
      </c>
      <c r="S1087">
        <v>42.599999999999994</v>
      </c>
      <c r="T1087">
        <v>3</v>
      </c>
      <c r="U1087">
        <v>0</v>
      </c>
      <c r="V1087">
        <v>16.614000000000001</v>
      </c>
    </row>
    <row r="1088" spans="1:22" x14ac:dyDescent="0.3">
      <c r="A1088">
        <v>6034</v>
      </c>
      <c r="B1088" t="s">
        <v>8636</v>
      </c>
      <c r="C1088">
        <v>2012</v>
      </c>
      <c r="D1088" s="18">
        <v>41257</v>
      </c>
      <c r="E1088" s="18">
        <v>41261</v>
      </c>
      <c r="F1088" t="s">
        <v>50</v>
      </c>
      <c r="G1088" t="s">
        <v>3790</v>
      </c>
      <c r="H1088" t="s">
        <v>3791</v>
      </c>
      <c r="I1088" t="s">
        <v>102</v>
      </c>
      <c r="J1088" t="s">
        <v>27</v>
      </c>
      <c r="K1088" t="s">
        <v>42</v>
      </c>
      <c r="L1088" t="s">
        <v>43</v>
      </c>
      <c r="M1088">
        <v>90036</v>
      </c>
      <c r="N1088" t="s">
        <v>44</v>
      </c>
      <c r="O1088" t="s">
        <v>6541</v>
      </c>
      <c r="P1088" t="s">
        <v>32</v>
      </c>
      <c r="Q1088" t="s">
        <v>65</v>
      </c>
      <c r="R1088" t="s">
        <v>6542</v>
      </c>
      <c r="S1088">
        <v>15.24</v>
      </c>
      <c r="T1088">
        <v>3</v>
      </c>
      <c r="U1088">
        <v>0</v>
      </c>
      <c r="V1088">
        <v>5.1815999999999995</v>
      </c>
    </row>
    <row r="1089" spans="1:22" x14ac:dyDescent="0.3">
      <c r="A1089">
        <v>6032</v>
      </c>
      <c r="B1089" t="s">
        <v>8633</v>
      </c>
      <c r="C1089">
        <v>2013</v>
      </c>
      <c r="D1089" s="18">
        <v>41634</v>
      </c>
      <c r="E1089" s="18">
        <v>41641</v>
      </c>
      <c r="F1089" t="s">
        <v>50</v>
      </c>
      <c r="G1089" t="s">
        <v>1396</v>
      </c>
      <c r="H1089" t="s">
        <v>1397</v>
      </c>
      <c r="I1089" t="s">
        <v>41</v>
      </c>
      <c r="J1089" t="s">
        <v>27</v>
      </c>
      <c r="K1089" t="s">
        <v>8634</v>
      </c>
      <c r="L1089" t="s">
        <v>2694</v>
      </c>
      <c r="M1089">
        <v>3060</v>
      </c>
      <c r="N1089" t="s">
        <v>148</v>
      </c>
      <c r="O1089" t="s">
        <v>4930</v>
      </c>
      <c r="P1089" t="s">
        <v>32</v>
      </c>
      <c r="Q1089" t="s">
        <v>65</v>
      </c>
      <c r="R1089" t="s">
        <v>4931</v>
      </c>
      <c r="S1089">
        <v>21.12</v>
      </c>
      <c r="T1089">
        <v>4</v>
      </c>
      <c r="U1089">
        <v>0</v>
      </c>
      <c r="V1089">
        <v>6.5471999999999984</v>
      </c>
    </row>
    <row r="1090" spans="1:22" x14ac:dyDescent="0.3">
      <c r="A1090">
        <v>6031</v>
      </c>
      <c r="B1090" t="s">
        <v>8632</v>
      </c>
      <c r="C1090">
        <v>2014</v>
      </c>
      <c r="D1090" s="18">
        <v>41827</v>
      </c>
      <c r="E1090" s="18">
        <v>41827</v>
      </c>
      <c r="F1090" t="s">
        <v>1290</v>
      </c>
      <c r="G1090" t="s">
        <v>7308</v>
      </c>
      <c r="H1090" t="s">
        <v>7309</v>
      </c>
      <c r="I1090" t="s">
        <v>26</v>
      </c>
      <c r="J1090" t="s">
        <v>27</v>
      </c>
      <c r="K1090" t="s">
        <v>1419</v>
      </c>
      <c r="L1090" t="s">
        <v>54</v>
      </c>
      <c r="M1090">
        <v>33142</v>
      </c>
      <c r="N1090" t="s">
        <v>30</v>
      </c>
      <c r="O1090" t="s">
        <v>4730</v>
      </c>
      <c r="P1090" t="s">
        <v>32</v>
      </c>
      <c r="Q1090" t="s">
        <v>36</v>
      </c>
      <c r="R1090" t="s">
        <v>4731</v>
      </c>
      <c r="S1090">
        <v>239.24</v>
      </c>
      <c r="T1090">
        <v>1</v>
      </c>
      <c r="U1090">
        <v>0.2</v>
      </c>
      <c r="V1090">
        <v>23.924000000000007</v>
      </c>
    </row>
    <row r="1091" spans="1:22" x14ac:dyDescent="0.3">
      <c r="A1091">
        <v>1090</v>
      </c>
      <c r="B1091" t="s">
        <v>3202</v>
      </c>
      <c r="C1091">
        <v>2014</v>
      </c>
      <c r="D1091" s="18">
        <v>41795</v>
      </c>
      <c r="E1091" s="18">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3">
      <c r="A1092">
        <v>6017</v>
      </c>
      <c r="B1092" t="s">
        <v>8622</v>
      </c>
      <c r="C1092">
        <v>2011</v>
      </c>
      <c r="D1092" s="18">
        <v>40639</v>
      </c>
      <c r="E1092" s="18">
        <v>40645</v>
      </c>
      <c r="F1092" t="s">
        <v>50</v>
      </c>
      <c r="G1092" t="s">
        <v>6156</v>
      </c>
      <c r="H1092" t="s">
        <v>6157</v>
      </c>
      <c r="I1092" t="s">
        <v>41</v>
      </c>
      <c r="J1092" t="s">
        <v>27</v>
      </c>
      <c r="K1092" t="s">
        <v>42</v>
      </c>
      <c r="L1092" t="s">
        <v>43</v>
      </c>
      <c r="M1092">
        <v>90049</v>
      </c>
      <c r="N1092" t="s">
        <v>44</v>
      </c>
      <c r="O1092" t="s">
        <v>1134</v>
      </c>
      <c r="P1092" t="s">
        <v>32</v>
      </c>
      <c r="Q1092" t="s">
        <v>65</v>
      </c>
      <c r="R1092" t="s">
        <v>1135</v>
      </c>
      <c r="S1092">
        <v>33.11</v>
      </c>
      <c r="T1092">
        <v>7</v>
      </c>
      <c r="U1092">
        <v>0</v>
      </c>
      <c r="V1092">
        <v>12.912900000000004</v>
      </c>
    </row>
    <row r="1093" spans="1:22" x14ac:dyDescent="0.3">
      <c r="A1093">
        <v>6016</v>
      </c>
      <c r="B1093" t="s">
        <v>8622</v>
      </c>
      <c r="C1093">
        <v>2011</v>
      </c>
      <c r="D1093" s="18">
        <v>40639</v>
      </c>
      <c r="E1093" s="18">
        <v>40645</v>
      </c>
      <c r="F1093" t="s">
        <v>50</v>
      </c>
      <c r="G1093" t="s">
        <v>6156</v>
      </c>
      <c r="H1093" t="s">
        <v>6157</v>
      </c>
      <c r="I1093" t="s">
        <v>41</v>
      </c>
      <c r="J1093" t="s">
        <v>27</v>
      </c>
      <c r="K1093" t="s">
        <v>42</v>
      </c>
      <c r="L1093" t="s">
        <v>43</v>
      </c>
      <c r="M1093">
        <v>90049</v>
      </c>
      <c r="N1093" t="s">
        <v>44</v>
      </c>
      <c r="O1093" t="s">
        <v>8503</v>
      </c>
      <c r="P1093" t="s">
        <v>32</v>
      </c>
      <c r="Q1093" t="s">
        <v>65</v>
      </c>
      <c r="R1093" t="s">
        <v>8504</v>
      </c>
      <c r="S1093">
        <v>91.96</v>
      </c>
      <c r="T1093">
        <v>2</v>
      </c>
      <c r="U1093">
        <v>0</v>
      </c>
      <c r="V1093">
        <v>15.633199999999988</v>
      </c>
    </row>
    <row r="1094" spans="1:22" x14ac:dyDescent="0.3">
      <c r="A1094">
        <v>6008</v>
      </c>
      <c r="B1094" t="s">
        <v>8619</v>
      </c>
      <c r="C1094">
        <v>2014</v>
      </c>
      <c r="D1094" s="18">
        <v>41731</v>
      </c>
      <c r="E1094" s="18">
        <v>41733</v>
      </c>
      <c r="F1094" t="s">
        <v>188</v>
      </c>
      <c r="G1094" t="s">
        <v>2760</v>
      </c>
      <c r="H1094" t="s">
        <v>2761</v>
      </c>
      <c r="I1094" t="s">
        <v>41</v>
      </c>
      <c r="J1094" t="s">
        <v>27</v>
      </c>
      <c r="K1094" t="s">
        <v>2579</v>
      </c>
      <c r="L1094" t="s">
        <v>383</v>
      </c>
      <c r="M1094">
        <v>29501</v>
      </c>
      <c r="N1094" t="s">
        <v>30</v>
      </c>
      <c r="O1094" t="s">
        <v>460</v>
      </c>
      <c r="P1094" t="s">
        <v>32</v>
      </c>
      <c r="Q1094" t="s">
        <v>65</v>
      </c>
      <c r="R1094" t="s">
        <v>461</v>
      </c>
      <c r="S1094">
        <v>127.94999999999999</v>
      </c>
      <c r="T1094">
        <v>3</v>
      </c>
      <c r="U1094">
        <v>0</v>
      </c>
      <c r="V1094">
        <v>21.751499999999986</v>
      </c>
    </row>
    <row r="1095" spans="1:22" x14ac:dyDescent="0.3">
      <c r="A1095">
        <v>6006</v>
      </c>
      <c r="B1095" t="s">
        <v>8617</v>
      </c>
      <c r="C1095">
        <v>2012</v>
      </c>
      <c r="D1095" s="18">
        <v>41215</v>
      </c>
      <c r="E1095" s="18">
        <v>41220</v>
      </c>
      <c r="F1095" t="s">
        <v>50</v>
      </c>
      <c r="G1095" t="s">
        <v>5023</v>
      </c>
      <c r="H1095" t="s">
        <v>5024</v>
      </c>
      <c r="I1095" t="s">
        <v>26</v>
      </c>
      <c r="J1095" t="s">
        <v>27</v>
      </c>
      <c r="K1095" t="s">
        <v>276</v>
      </c>
      <c r="L1095" t="s">
        <v>267</v>
      </c>
      <c r="M1095">
        <v>12180</v>
      </c>
      <c r="N1095" t="s">
        <v>148</v>
      </c>
      <c r="O1095" t="s">
        <v>6595</v>
      </c>
      <c r="P1095" t="s">
        <v>32</v>
      </c>
      <c r="Q1095" t="s">
        <v>36</v>
      </c>
      <c r="R1095" t="s">
        <v>6596</v>
      </c>
      <c r="S1095">
        <v>109.764</v>
      </c>
      <c r="T1095">
        <v>2</v>
      </c>
      <c r="U1095">
        <v>0.1</v>
      </c>
      <c r="V1095">
        <v>8.5371999999999968</v>
      </c>
    </row>
    <row r="1096" spans="1:22" x14ac:dyDescent="0.3">
      <c r="A1096">
        <v>6005</v>
      </c>
      <c r="B1096" t="s">
        <v>8616</v>
      </c>
      <c r="C1096">
        <v>2014</v>
      </c>
      <c r="D1096" s="18">
        <v>41890</v>
      </c>
      <c r="E1096" s="18">
        <v>41894</v>
      </c>
      <c r="F1096" t="s">
        <v>50</v>
      </c>
      <c r="G1096" t="s">
        <v>3063</v>
      </c>
      <c r="H1096" t="s">
        <v>3064</v>
      </c>
      <c r="I1096" t="s">
        <v>26</v>
      </c>
      <c r="J1096" t="s">
        <v>27</v>
      </c>
      <c r="K1096" t="s">
        <v>42</v>
      </c>
      <c r="L1096" t="s">
        <v>43</v>
      </c>
      <c r="M1096">
        <v>90004</v>
      </c>
      <c r="N1096" t="s">
        <v>44</v>
      </c>
      <c r="O1096" t="s">
        <v>2447</v>
      </c>
      <c r="P1096" t="s">
        <v>32</v>
      </c>
      <c r="Q1096" t="s">
        <v>65</v>
      </c>
      <c r="R1096" t="s">
        <v>2448</v>
      </c>
      <c r="S1096">
        <v>19.760000000000002</v>
      </c>
      <c r="T1096">
        <v>4</v>
      </c>
      <c r="U1096">
        <v>0</v>
      </c>
      <c r="V1096">
        <v>8.2992000000000008</v>
      </c>
    </row>
    <row r="1097" spans="1:22" x14ac:dyDescent="0.3">
      <c r="A1097">
        <v>6002</v>
      </c>
      <c r="B1097" t="s">
        <v>8614</v>
      </c>
      <c r="C1097">
        <v>2011</v>
      </c>
      <c r="D1097" s="18">
        <v>40890</v>
      </c>
      <c r="E1097" s="18">
        <v>40894</v>
      </c>
      <c r="F1097" t="s">
        <v>50</v>
      </c>
      <c r="G1097" t="s">
        <v>5044</v>
      </c>
      <c r="H1097" t="s">
        <v>5045</v>
      </c>
      <c r="I1097" t="s">
        <v>41</v>
      </c>
      <c r="J1097" t="s">
        <v>27</v>
      </c>
      <c r="K1097" t="s">
        <v>544</v>
      </c>
      <c r="L1097" t="s">
        <v>310</v>
      </c>
      <c r="M1097">
        <v>85023</v>
      </c>
      <c r="N1097" t="s">
        <v>44</v>
      </c>
      <c r="O1097" t="s">
        <v>4572</v>
      </c>
      <c r="P1097" t="s">
        <v>32</v>
      </c>
      <c r="Q1097" t="s">
        <v>65</v>
      </c>
      <c r="R1097" t="s">
        <v>4573</v>
      </c>
      <c r="S1097">
        <v>87.960000000000008</v>
      </c>
      <c r="T1097">
        <v>3</v>
      </c>
      <c r="U1097">
        <v>0.2</v>
      </c>
      <c r="V1097">
        <v>7.6965000000000039</v>
      </c>
    </row>
    <row r="1098" spans="1:22" x14ac:dyDescent="0.3">
      <c r="A1098">
        <v>5999</v>
      </c>
      <c r="B1098" t="s">
        <v>8612</v>
      </c>
      <c r="C1098">
        <v>2011</v>
      </c>
      <c r="D1098" s="18">
        <v>40887</v>
      </c>
      <c r="E1098" s="18">
        <v>40891</v>
      </c>
      <c r="F1098" t="s">
        <v>50</v>
      </c>
      <c r="G1098" t="s">
        <v>584</v>
      </c>
      <c r="H1098" t="s">
        <v>585</v>
      </c>
      <c r="I1098" t="s">
        <v>41</v>
      </c>
      <c r="J1098" t="s">
        <v>27</v>
      </c>
      <c r="K1098" t="s">
        <v>8613</v>
      </c>
      <c r="L1098" t="s">
        <v>6260</v>
      </c>
      <c r="M1098">
        <v>83605</v>
      </c>
      <c r="N1098" t="s">
        <v>44</v>
      </c>
      <c r="O1098" t="s">
        <v>3495</v>
      </c>
      <c r="P1098" t="s">
        <v>32</v>
      </c>
      <c r="Q1098" t="s">
        <v>36</v>
      </c>
      <c r="R1098" t="s">
        <v>3496</v>
      </c>
      <c r="S1098">
        <v>338.35199999999998</v>
      </c>
      <c r="T1098">
        <v>3</v>
      </c>
      <c r="U1098">
        <v>0.2</v>
      </c>
      <c r="V1098">
        <v>4.2293999999999699</v>
      </c>
    </row>
    <row r="1099" spans="1:22" x14ac:dyDescent="0.3">
      <c r="A1099">
        <v>1098</v>
      </c>
      <c r="B1099" t="s">
        <v>3223</v>
      </c>
      <c r="C1099">
        <v>2011</v>
      </c>
      <c r="D1099" s="18">
        <v>40719</v>
      </c>
      <c r="E1099" s="18">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
      <c r="A1100">
        <v>5998</v>
      </c>
      <c r="B1100" t="s">
        <v>8611</v>
      </c>
      <c r="C1100">
        <v>2013</v>
      </c>
      <c r="D1100" s="18">
        <v>41620</v>
      </c>
      <c r="E1100" s="18">
        <v>41620</v>
      </c>
      <c r="F1100" t="s">
        <v>1290</v>
      </c>
      <c r="G1100" t="s">
        <v>3094</v>
      </c>
      <c r="H1100" t="s">
        <v>3095</v>
      </c>
      <c r="I1100" t="s">
        <v>41</v>
      </c>
      <c r="J1100" t="s">
        <v>27</v>
      </c>
      <c r="K1100" t="s">
        <v>497</v>
      </c>
      <c r="L1100" t="s">
        <v>498</v>
      </c>
      <c r="M1100">
        <v>43229</v>
      </c>
      <c r="N1100" t="s">
        <v>148</v>
      </c>
      <c r="O1100" t="s">
        <v>3772</v>
      </c>
      <c r="P1100" t="s">
        <v>32</v>
      </c>
      <c r="Q1100" t="s">
        <v>56</v>
      </c>
      <c r="R1100" t="s">
        <v>3773</v>
      </c>
      <c r="S1100">
        <v>328.59000000000003</v>
      </c>
      <c r="T1100">
        <v>3</v>
      </c>
      <c r="U1100">
        <v>0.4</v>
      </c>
      <c r="V1100">
        <v>-147.8655</v>
      </c>
    </row>
    <row r="1101" spans="1:22" x14ac:dyDescent="0.3">
      <c r="A1101">
        <v>1100</v>
      </c>
      <c r="B1101" t="s">
        <v>3226</v>
      </c>
      <c r="C1101">
        <v>2013</v>
      </c>
      <c r="D1101" s="18">
        <v>41440</v>
      </c>
      <c r="E1101" s="18">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3">
      <c r="A1102">
        <v>5996</v>
      </c>
      <c r="B1102" t="s">
        <v>8611</v>
      </c>
      <c r="C1102">
        <v>2013</v>
      </c>
      <c r="D1102" s="18">
        <v>41620</v>
      </c>
      <c r="E1102" s="18">
        <v>41620</v>
      </c>
      <c r="F1102" t="s">
        <v>1290</v>
      </c>
      <c r="G1102" t="s">
        <v>3094</v>
      </c>
      <c r="H1102" t="s">
        <v>3095</v>
      </c>
      <c r="I1102" t="s">
        <v>41</v>
      </c>
      <c r="J1102" t="s">
        <v>27</v>
      </c>
      <c r="K1102" t="s">
        <v>497</v>
      </c>
      <c r="L1102" t="s">
        <v>498</v>
      </c>
      <c r="M1102">
        <v>43229</v>
      </c>
      <c r="N1102" t="s">
        <v>148</v>
      </c>
      <c r="O1102" t="s">
        <v>6956</v>
      </c>
      <c r="P1102" t="s">
        <v>32</v>
      </c>
      <c r="Q1102" t="s">
        <v>36</v>
      </c>
      <c r="R1102" t="s">
        <v>6957</v>
      </c>
      <c r="S1102">
        <v>458.42999999999995</v>
      </c>
      <c r="T1102">
        <v>5</v>
      </c>
      <c r="U1102">
        <v>0.3</v>
      </c>
      <c r="V1102">
        <v>-137.52900000000002</v>
      </c>
    </row>
    <row r="1103" spans="1:22" x14ac:dyDescent="0.3">
      <c r="A1103">
        <v>5993</v>
      </c>
      <c r="B1103" t="s">
        <v>8610</v>
      </c>
      <c r="C1103">
        <v>2014</v>
      </c>
      <c r="D1103" s="18">
        <v>41898</v>
      </c>
      <c r="E1103" s="18">
        <v>41904</v>
      </c>
      <c r="F1103" t="s">
        <v>50</v>
      </c>
      <c r="G1103" t="s">
        <v>2490</v>
      </c>
      <c r="H1103" t="s">
        <v>2491</v>
      </c>
      <c r="I1103" t="s">
        <v>26</v>
      </c>
      <c r="J1103" t="s">
        <v>27</v>
      </c>
      <c r="K1103" t="s">
        <v>42</v>
      </c>
      <c r="L1103" t="s">
        <v>43</v>
      </c>
      <c r="M1103">
        <v>90049</v>
      </c>
      <c r="N1103" t="s">
        <v>44</v>
      </c>
      <c r="O1103" t="s">
        <v>1537</v>
      </c>
      <c r="P1103" t="s">
        <v>32</v>
      </c>
      <c r="Q1103" t="s">
        <v>36</v>
      </c>
      <c r="R1103" t="s">
        <v>1538</v>
      </c>
      <c r="S1103">
        <v>184.75200000000001</v>
      </c>
      <c r="T1103">
        <v>3</v>
      </c>
      <c r="U1103">
        <v>0.2</v>
      </c>
      <c r="V1103">
        <v>-20.784600000000012</v>
      </c>
    </row>
    <row r="1104" spans="1:22" x14ac:dyDescent="0.3">
      <c r="A1104">
        <v>5990</v>
      </c>
      <c r="B1104" t="s">
        <v>8609</v>
      </c>
      <c r="C1104">
        <v>2013</v>
      </c>
      <c r="D1104" s="18">
        <v>41475</v>
      </c>
      <c r="E1104" s="18">
        <v>41481</v>
      </c>
      <c r="F1104" t="s">
        <v>50</v>
      </c>
      <c r="G1104" t="s">
        <v>4869</v>
      </c>
      <c r="H1104" t="s">
        <v>4870</v>
      </c>
      <c r="I1104" t="s">
        <v>26</v>
      </c>
      <c r="J1104" t="s">
        <v>27</v>
      </c>
      <c r="K1104" t="s">
        <v>7619</v>
      </c>
      <c r="L1104" t="s">
        <v>1487</v>
      </c>
      <c r="M1104">
        <v>39401</v>
      </c>
      <c r="N1104" t="s">
        <v>30</v>
      </c>
      <c r="O1104" t="s">
        <v>7491</v>
      </c>
      <c r="P1104" t="s">
        <v>32</v>
      </c>
      <c r="Q1104" t="s">
        <v>33</v>
      </c>
      <c r="R1104" t="s">
        <v>7492</v>
      </c>
      <c r="S1104">
        <v>504.90000000000003</v>
      </c>
      <c r="T1104">
        <v>5</v>
      </c>
      <c r="U1104">
        <v>0</v>
      </c>
      <c r="V1104">
        <v>126.22500000000002</v>
      </c>
    </row>
    <row r="1105" spans="1:22" x14ac:dyDescent="0.3">
      <c r="A1105">
        <v>5985</v>
      </c>
      <c r="B1105" t="s">
        <v>8609</v>
      </c>
      <c r="C1105">
        <v>2013</v>
      </c>
      <c r="D1105" s="18">
        <v>41475</v>
      </c>
      <c r="E1105" s="18">
        <v>41481</v>
      </c>
      <c r="F1105" t="s">
        <v>50</v>
      </c>
      <c r="G1105" t="s">
        <v>4869</v>
      </c>
      <c r="H1105" t="s">
        <v>4870</v>
      </c>
      <c r="I1105" t="s">
        <v>26</v>
      </c>
      <c r="J1105" t="s">
        <v>27</v>
      </c>
      <c r="K1105" t="s">
        <v>7619</v>
      </c>
      <c r="L1105" t="s">
        <v>1487</v>
      </c>
      <c r="M1105">
        <v>39401</v>
      </c>
      <c r="N1105" t="s">
        <v>30</v>
      </c>
      <c r="O1105" t="s">
        <v>5990</v>
      </c>
      <c r="P1105" t="s">
        <v>32</v>
      </c>
      <c r="Q1105" t="s">
        <v>65</v>
      </c>
      <c r="R1105" t="s">
        <v>5991</v>
      </c>
      <c r="S1105">
        <v>185.57999999999998</v>
      </c>
      <c r="T1105">
        <v>6</v>
      </c>
      <c r="U1105">
        <v>0</v>
      </c>
      <c r="V1105">
        <v>76.087800000000001</v>
      </c>
    </row>
    <row r="1106" spans="1:22" x14ac:dyDescent="0.3">
      <c r="A1106">
        <v>5981</v>
      </c>
      <c r="B1106" t="s">
        <v>8606</v>
      </c>
      <c r="C1106">
        <v>2011</v>
      </c>
      <c r="D1106" s="18">
        <v>40793</v>
      </c>
      <c r="E1106" s="18">
        <v>40799</v>
      </c>
      <c r="F1106" t="s">
        <v>50</v>
      </c>
      <c r="G1106" t="s">
        <v>440</v>
      </c>
      <c r="H1106" t="s">
        <v>441</v>
      </c>
      <c r="I1106" t="s">
        <v>102</v>
      </c>
      <c r="J1106" t="s">
        <v>27</v>
      </c>
      <c r="K1106" t="s">
        <v>4548</v>
      </c>
      <c r="L1106" t="s">
        <v>649</v>
      </c>
      <c r="M1106">
        <v>74133</v>
      </c>
      <c r="N1106" t="s">
        <v>105</v>
      </c>
      <c r="O1106" t="s">
        <v>716</v>
      </c>
      <c r="P1106" t="s">
        <v>32</v>
      </c>
      <c r="Q1106" t="s">
        <v>36</v>
      </c>
      <c r="R1106" t="s">
        <v>717</v>
      </c>
      <c r="S1106">
        <v>161.96</v>
      </c>
      <c r="T1106">
        <v>2</v>
      </c>
      <c r="U1106">
        <v>0</v>
      </c>
      <c r="V1106">
        <v>45.348800000000011</v>
      </c>
    </row>
    <row r="1107" spans="1:22" x14ac:dyDescent="0.3">
      <c r="A1107">
        <v>5979</v>
      </c>
      <c r="B1107" t="s">
        <v>8606</v>
      </c>
      <c r="C1107">
        <v>2011</v>
      </c>
      <c r="D1107" s="18">
        <v>40793</v>
      </c>
      <c r="E1107" s="18">
        <v>40799</v>
      </c>
      <c r="F1107" t="s">
        <v>50</v>
      </c>
      <c r="G1107" t="s">
        <v>440</v>
      </c>
      <c r="H1107" t="s">
        <v>441</v>
      </c>
      <c r="I1107" t="s">
        <v>102</v>
      </c>
      <c r="J1107" t="s">
        <v>27</v>
      </c>
      <c r="K1107" t="s">
        <v>4548</v>
      </c>
      <c r="L1107" t="s">
        <v>649</v>
      </c>
      <c r="M1107">
        <v>74133</v>
      </c>
      <c r="N1107" t="s">
        <v>105</v>
      </c>
      <c r="O1107" t="s">
        <v>3822</v>
      </c>
      <c r="P1107" t="s">
        <v>32</v>
      </c>
      <c r="Q1107" t="s">
        <v>56</v>
      </c>
      <c r="R1107" t="s">
        <v>3274</v>
      </c>
      <c r="S1107">
        <v>429.90000000000003</v>
      </c>
      <c r="T1107">
        <v>5</v>
      </c>
      <c r="U1107">
        <v>0</v>
      </c>
      <c r="V1107">
        <v>111.77400000000003</v>
      </c>
    </row>
    <row r="1108" spans="1:22" x14ac:dyDescent="0.3">
      <c r="A1108">
        <v>1107</v>
      </c>
      <c r="B1108" t="s">
        <v>3241</v>
      </c>
      <c r="C1108">
        <v>2013</v>
      </c>
      <c r="D1108" s="18">
        <v>41598</v>
      </c>
      <c r="E1108" s="18">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3">
      <c r="A1109">
        <v>5973</v>
      </c>
      <c r="B1109" t="s">
        <v>8601</v>
      </c>
      <c r="C1109">
        <v>2014</v>
      </c>
      <c r="D1109" s="18">
        <v>41677</v>
      </c>
      <c r="E1109" s="18">
        <v>41682</v>
      </c>
      <c r="F1109" t="s">
        <v>50</v>
      </c>
      <c r="G1109" t="s">
        <v>3550</v>
      </c>
      <c r="H1109" t="s">
        <v>3551</v>
      </c>
      <c r="I1109" t="s">
        <v>26</v>
      </c>
      <c r="J1109" t="s">
        <v>27</v>
      </c>
      <c r="K1109" t="s">
        <v>266</v>
      </c>
      <c r="L1109" t="s">
        <v>267</v>
      </c>
      <c r="M1109">
        <v>10024</v>
      </c>
      <c r="N1109" t="s">
        <v>148</v>
      </c>
      <c r="O1109" t="s">
        <v>3091</v>
      </c>
      <c r="P1109" t="s">
        <v>32</v>
      </c>
      <c r="Q1109" t="s">
        <v>33</v>
      </c>
      <c r="R1109" t="s">
        <v>3092</v>
      </c>
      <c r="S1109">
        <v>240.78400000000002</v>
      </c>
      <c r="T1109">
        <v>1</v>
      </c>
      <c r="U1109">
        <v>0.2</v>
      </c>
      <c r="V1109">
        <v>30.097999999999978</v>
      </c>
    </row>
    <row r="1110" spans="1:22" x14ac:dyDescent="0.3">
      <c r="A1110">
        <v>5972</v>
      </c>
      <c r="B1110" t="s">
        <v>8600</v>
      </c>
      <c r="C1110">
        <v>2011</v>
      </c>
      <c r="D1110" s="18">
        <v>40744</v>
      </c>
      <c r="E1110" s="18">
        <v>40746</v>
      </c>
      <c r="F1110" t="s">
        <v>188</v>
      </c>
      <c r="G1110" t="s">
        <v>1957</v>
      </c>
      <c r="H1110" t="s">
        <v>1958</v>
      </c>
      <c r="I1110" t="s">
        <v>26</v>
      </c>
      <c r="J1110" t="s">
        <v>27</v>
      </c>
      <c r="K1110" t="s">
        <v>947</v>
      </c>
      <c r="L1110" t="s">
        <v>43</v>
      </c>
      <c r="M1110">
        <v>92105</v>
      </c>
      <c r="N1110" t="s">
        <v>44</v>
      </c>
      <c r="O1110" t="s">
        <v>2389</v>
      </c>
      <c r="P1110" t="s">
        <v>32</v>
      </c>
      <c r="Q1110" t="s">
        <v>65</v>
      </c>
      <c r="R1110" t="s">
        <v>2390</v>
      </c>
      <c r="S1110">
        <v>43.019999999999996</v>
      </c>
      <c r="T1110">
        <v>3</v>
      </c>
      <c r="U1110">
        <v>0</v>
      </c>
      <c r="V1110">
        <v>15.4872</v>
      </c>
    </row>
    <row r="1111" spans="1:22" x14ac:dyDescent="0.3">
      <c r="A1111">
        <v>5961</v>
      </c>
      <c r="B1111" t="s">
        <v>8596</v>
      </c>
      <c r="C1111">
        <v>2014</v>
      </c>
      <c r="D1111" s="18">
        <v>41680</v>
      </c>
      <c r="E1111" s="18">
        <v>41685</v>
      </c>
      <c r="F1111" t="s">
        <v>23</v>
      </c>
      <c r="G1111" t="s">
        <v>4236</v>
      </c>
      <c r="H1111" t="s">
        <v>4237</v>
      </c>
      <c r="I1111" t="s">
        <v>41</v>
      </c>
      <c r="J1111" t="s">
        <v>27</v>
      </c>
      <c r="K1111" t="s">
        <v>42</v>
      </c>
      <c r="L1111" t="s">
        <v>43</v>
      </c>
      <c r="M1111">
        <v>90045</v>
      </c>
      <c r="N1111" t="s">
        <v>44</v>
      </c>
      <c r="O1111" t="s">
        <v>4930</v>
      </c>
      <c r="P1111" t="s">
        <v>32</v>
      </c>
      <c r="Q1111" t="s">
        <v>65</v>
      </c>
      <c r="R1111" t="s">
        <v>4931</v>
      </c>
      <c r="S1111">
        <v>21.12</v>
      </c>
      <c r="T1111">
        <v>4</v>
      </c>
      <c r="U1111">
        <v>0</v>
      </c>
      <c r="V1111">
        <v>6.5471999999999984</v>
      </c>
    </row>
    <row r="1112" spans="1:22" x14ac:dyDescent="0.3">
      <c r="A1112">
        <v>5960</v>
      </c>
      <c r="B1112" t="s">
        <v>8595</v>
      </c>
      <c r="C1112">
        <v>2013</v>
      </c>
      <c r="D1112" s="18">
        <v>41346</v>
      </c>
      <c r="E1112" s="18">
        <v>41349</v>
      </c>
      <c r="F1112" t="s">
        <v>23</v>
      </c>
      <c r="G1112" t="s">
        <v>1358</v>
      </c>
      <c r="H1112" t="s">
        <v>1359</v>
      </c>
      <c r="I1112" t="s">
        <v>41</v>
      </c>
      <c r="J1112" t="s">
        <v>27</v>
      </c>
      <c r="K1112" t="s">
        <v>127</v>
      </c>
      <c r="L1112" t="s">
        <v>43</v>
      </c>
      <c r="M1112">
        <v>94109</v>
      </c>
      <c r="N1112" t="s">
        <v>44</v>
      </c>
      <c r="O1112" t="s">
        <v>2436</v>
      </c>
      <c r="P1112" t="s">
        <v>32</v>
      </c>
      <c r="Q1112" t="s">
        <v>36</v>
      </c>
      <c r="R1112" t="s">
        <v>2437</v>
      </c>
      <c r="S1112">
        <v>770.35200000000009</v>
      </c>
      <c r="T1112">
        <v>3</v>
      </c>
      <c r="U1112">
        <v>0.2</v>
      </c>
      <c r="V1112">
        <v>77.035199999999975</v>
      </c>
    </row>
    <row r="1113" spans="1:22" x14ac:dyDescent="0.3">
      <c r="A1113">
        <v>5956</v>
      </c>
      <c r="B1113" t="s">
        <v>8594</v>
      </c>
      <c r="C1113">
        <v>2011</v>
      </c>
      <c r="D1113" s="18">
        <v>40858</v>
      </c>
      <c r="E1113" s="18">
        <v>40862</v>
      </c>
      <c r="F1113" t="s">
        <v>23</v>
      </c>
      <c r="G1113" t="s">
        <v>7625</v>
      </c>
      <c r="H1113" t="s">
        <v>7626</v>
      </c>
      <c r="I1113" t="s">
        <v>41</v>
      </c>
      <c r="J1113" t="s">
        <v>27</v>
      </c>
      <c r="K1113" t="s">
        <v>4771</v>
      </c>
      <c r="L1113" t="s">
        <v>147</v>
      </c>
      <c r="M1113">
        <v>19601</v>
      </c>
      <c r="N1113" t="s">
        <v>148</v>
      </c>
      <c r="O1113" t="s">
        <v>201</v>
      </c>
      <c r="P1113" t="s">
        <v>32</v>
      </c>
      <c r="Q1113" t="s">
        <v>33</v>
      </c>
      <c r="R1113" t="s">
        <v>202</v>
      </c>
      <c r="S1113">
        <v>521.96</v>
      </c>
      <c r="T1113">
        <v>4</v>
      </c>
      <c r="U1113">
        <v>0.5</v>
      </c>
      <c r="V1113">
        <v>-250.54079999999999</v>
      </c>
    </row>
    <row r="1114" spans="1:22" x14ac:dyDescent="0.3">
      <c r="A1114">
        <v>5955</v>
      </c>
      <c r="B1114" t="s">
        <v>8594</v>
      </c>
      <c r="C1114">
        <v>2011</v>
      </c>
      <c r="D1114" s="18">
        <v>40858</v>
      </c>
      <c r="E1114" s="18">
        <v>40862</v>
      </c>
      <c r="F1114" t="s">
        <v>23</v>
      </c>
      <c r="G1114" t="s">
        <v>7625</v>
      </c>
      <c r="H1114" t="s">
        <v>7626</v>
      </c>
      <c r="I1114" t="s">
        <v>41</v>
      </c>
      <c r="J1114" t="s">
        <v>27</v>
      </c>
      <c r="K1114" t="s">
        <v>4771</v>
      </c>
      <c r="L1114" t="s">
        <v>147</v>
      </c>
      <c r="M1114">
        <v>19601</v>
      </c>
      <c r="N1114" t="s">
        <v>148</v>
      </c>
      <c r="O1114" t="s">
        <v>6039</v>
      </c>
      <c r="P1114" t="s">
        <v>32</v>
      </c>
      <c r="Q1114" t="s">
        <v>65</v>
      </c>
      <c r="R1114" t="s">
        <v>6040</v>
      </c>
      <c r="S1114">
        <v>23.968000000000004</v>
      </c>
      <c r="T1114">
        <v>2</v>
      </c>
      <c r="U1114">
        <v>0.2</v>
      </c>
      <c r="V1114">
        <v>7.7896000000000001</v>
      </c>
    </row>
    <row r="1115" spans="1:22" x14ac:dyDescent="0.3">
      <c r="A1115">
        <v>5944</v>
      </c>
      <c r="B1115" t="s">
        <v>8586</v>
      </c>
      <c r="C1115">
        <v>2011</v>
      </c>
      <c r="D1115" s="18">
        <v>40780</v>
      </c>
      <c r="E1115" s="18">
        <v>40784</v>
      </c>
      <c r="F1115" t="s">
        <v>50</v>
      </c>
      <c r="G1115" t="s">
        <v>264</v>
      </c>
      <c r="H1115" t="s">
        <v>265</v>
      </c>
      <c r="I1115" t="s">
        <v>41</v>
      </c>
      <c r="J1115" t="s">
        <v>27</v>
      </c>
      <c r="K1115" t="s">
        <v>42</v>
      </c>
      <c r="L1115" t="s">
        <v>43</v>
      </c>
      <c r="M1115">
        <v>90036</v>
      </c>
      <c r="N1115" t="s">
        <v>44</v>
      </c>
      <c r="O1115" t="s">
        <v>6083</v>
      </c>
      <c r="P1115" t="s">
        <v>32</v>
      </c>
      <c r="Q1115" t="s">
        <v>65</v>
      </c>
      <c r="R1115" t="s">
        <v>6084</v>
      </c>
      <c r="S1115">
        <v>6.28</v>
      </c>
      <c r="T1115">
        <v>1</v>
      </c>
      <c r="U1115">
        <v>0</v>
      </c>
      <c r="V1115">
        <v>2.6376000000000004</v>
      </c>
    </row>
    <row r="1116" spans="1:22" x14ac:dyDescent="0.3">
      <c r="A1116">
        <v>1115</v>
      </c>
      <c r="B1116" t="s">
        <v>3251</v>
      </c>
      <c r="C1116">
        <v>2014</v>
      </c>
      <c r="D1116" s="18">
        <v>41992</v>
      </c>
      <c r="E1116" s="18">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
      <c r="A1117">
        <v>5936</v>
      </c>
      <c r="B1117" t="s">
        <v>8582</v>
      </c>
      <c r="C1117">
        <v>2013</v>
      </c>
      <c r="D1117" s="18">
        <v>41460</v>
      </c>
      <c r="E1117" s="18">
        <v>41460</v>
      </c>
      <c r="F1117" t="s">
        <v>1290</v>
      </c>
      <c r="G1117" t="s">
        <v>440</v>
      </c>
      <c r="H1117" t="s">
        <v>441</v>
      </c>
      <c r="I1117" t="s">
        <v>102</v>
      </c>
      <c r="J1117" t="s">
        <v>27</v>
      </c>
      <c r="K1117" t="s">
        <v>95</v>
      </c>
      <c r="L1117" t="s">
        <v>96</v>
      </c>
      <c r="M1117">
        <v>98103</v>
      </c>
      <c r="N1117" t="s">
        <v>44</v>
      </c>
      <c r="O1117" t="s">
        <v>2069</v>
      </c>
      <c r="P1117" t="s">
        <v>32</v>
      </c>
      <c r="Q1117" t="s">
        <v>65</v>
      </c>
      <c r="R1117" t="s">
        <v>2070</v>
      </c>
      <c r="S1117">
        <v>25.4</v>
      </c>
      <c r="T1117">
        <v>5</v>
      </c>
      <c r="U1117">
        <v>0</v>
      </c>
      <c r="V1117">
        <v>8.6359999999999992</v>
      </c>
    </row>
    <row r="1118" spans="1:22" x14ac:dyDescent="0.3">
      <c r="A1118">
        <v>5930</v>
      </c>
      <c r="B1118" t="s">
        <v>8581</v>
      </c>
      <c r="C1118">
        <v>2014</v>
      </c>
      <c r="D1118" s="18">
        <v>41828</v>
      </c>
      <c r="E1118" s="18">
        <v>41830</v>
      </c>
      <c r="F1118" t="s">
        <v>188</v>
      </c>
      <c r="G1118" t="s">
        <v>1815</v>
      </c>
      <c r="H1118" t="s">
        <v>1816</v>
      </c>
      <c r="I1118" t="s">
        <v>26</v>
      </c>
      <c r="J1118" t="s">
        <v>27</v>
      </c>
      <c r="K1118" t="s">
        <v>146</v>
      </c>
      <c r="L1118" t="s">
        <v>147</v>
      </c>
      <c r="M1118">
        <v>19120</v>
      </c>
      <c r="N1118" t="s">
        <v>148</v>
      </c>
      <c r="O1118" t="s">
        <v>2609</v>
      </c>
      <c r="P1118" t="s">
        <v>32</v>
      </c>
      <c r="Q1118" t="s">
        <v>33</v>
      </c>
      <c r="R1118" t="s">
        <v>2610</v>
      </c>
      <c r="S1118">
        <v>87.210000000000008</v>
      </c>
      <c r="T1118">
        <v>3</v>
      </c>
      <c r="U1118">
        <v>0.5</v>
      </c>
      <c r="V1118">
        <v>-45.349200000000003</v>
      </c>
    </row>
    <row r="1119" spans="1:22" x14ac:dyDescent="0.3">
      <c r="A1119">
        <v>5929</v>
      </c>
      <c r="B1119" t="s">
        <v>8580</v>
      </c>
      <c r="C1119">
        <v>2011</v>
      </c>
      <c r="D1119" s="18">
        <v>40827</v>
      </c>
      <c r="E1119" s="18">
        <v>40831</v>
      </c>
      <c r="F1119" t="s">
        <v>50</v>
      </c>
      <c r="G1119" t="s">
        <v>5168</v>
      </c>
      <c r="H1119" t="s">
        <v>5169</v>
      </c>
      <c r="I1119" t="s">
        <v>41</v>
      </c>
      <c r="J1119" t="s">
        <v>27</v>
      </c>
      <c r="K1119" t="s">
        <v>1706</v>
      </c>
      <c r="L1119" t="s">
        <v>1707</v>
      </c>
      <c r="M1119">
        <v>72701</v>
      </c>
      <c r="N1119" t="s">
        <v>30</v>
      </c>
      <c r="O1119" t="s">
        <v>5535</v>
      </c>
      <c r="P1119" t="s">
        <v>32</v>
      </c>
      <c r="Q1119" t="s">
        <v>65</v>
      </c>
      <c r="R1119" t="s">
        <v>5536</v>
      </c>
      <c r="S1119">
        <v>8.92</v>
      </c>
      <c r="T1119">
        <v>4</v>
      </c>
      <c r="U1119">
        <v>0</v>
      </c>
      <c r="V1119">
        <v>3.9248000000000003</v>
      </c>
    </row>
    <row r="1120" spans="1:22" x14ac:dyDescent="0.3">
      <c r="A1120">
        <v>5927</v>
      </c>
      <c r="B1120" t="s">
        <v>8579</v>
      </c>
      <c r="C1120">
        <v>2011</v>
      </c>
      <c r="D1120" s="18">
        <v>40641</v>
      </c>
      <c r="E1120" s="18">
        <v>40645</v>
      </c>
      <c r="F1120" t="s">
        <v>50</v>
      </c>
      <c r="G1120" t="s">
        <v>215</v>
      </c>
      <c r="H1120" t="s">
        <v>216</v>
      </c>
      <c r="I1120" t="s">
        <v>41</v>
      </c>
      <c r="J1120" t="s">
        <v>27</v>
      </c>
      <c r="K1120" t="s">
        <v>357</v>
      </c>
      <c r="L1120" t="s">
        <v>358</v>
      </c>
      <c r="M1120">
        <v>35601</v>
      </c>
      <c r="N1120" t="s">
        <v>30</v>
      </c>
      <c r="O1120" t="s">
        <v>8316</v>
      </c>
      <c r="P1120" t="s">
        <v>32</v>
      </c>
      <c r="Q1120" t="s">
        <v>56</v>
      </c>
      <c r="R1120" t="s">
        <v>8317</v>
      </c>
      <c r="S1120">
        <v>1215.92</v>
      </c>
      <c r="T1120">
        <v>8</v>
      </c>
      <c r="U1120">
        <v>0</v>
      </c>
      <c r="V1120">
        <v>316.13920000000007</v>
      </c>
    </row>
    <row r="1121" spans="1:22" x14ac:dyDescent="0.3">
      <c r="A1121">
        <v>5924</v>
      </c>
      <c r="B1121" t="s">
        <v>8576</v>
      </c>
      <c r="C1121">
        <v>2013</v>
      </c>
      <c r="D1121" s="18">
        <v>41605</v>
      </c>
      <c r="E1121" s="18">
        <v>41609</v>
      </c>
      <c r="F1121" t="s">
        <v>23</v>
      </c>
      <c r="G1121" t="s">
        <v>1358</v>
      </c>
      <c r="H1121" t="s">
        <v>1359</v>
      </c>
      <c r="I1121" t="s">
        <v>41</v>
      </c>
      <c r="J1121" t="s">
        <v>27</v>
      </c>
      <c r="K1121" t="s">
        <v>266</v>
      </c>
      <c r="L1121" t="s">
        <v>267</v>
      </c>
      <c r="M1121">
        <v>10011</v>
      </c>
      <c r="N1121" t="s">
        <v>148</v>
      </c>
      <c r="O1121" t="s">
        <v>3804</v>
      </c>
      <c r="P1121" t="s">
        <v>32</v>
      </c>
      <c r="Q1121" t="s">
        <v>56</v>
      </c>
      <c r="R1121" t="s">
        <v>3805</v>
      </c>
      <c r="S1121">
        <v>313.17599999999999</v>
      </c>
      <c r="T1121">
        <v>2</v>
      </c>
      <c r="U1121">
        <v>0.4</v>
      </c>
      <c r="V1121">
        <v>-120.05080000000007</v>
      </c>
    </row>
    <row r="1122" spans="1:22" x14ac:dyDescent="0.3">
      <c r="A1122">
        <v>5919</v>
      </c>
      <c r="B1122" t="s">
        <v>8575</v>
      </c>
      <c r="C1122">
        <v>2012</v>
      </c>
      <c r="D1122" s="18">
        <v>41169</v>
      </c>
      <c r="E1122" s="18">
        <v>41175</v>
      </c>
      <c r="F1122" t="s">
        <v>50</v>
      </c>
      <c r="G1122" t="s">
        <v>7024</v>
      </c>
      <c r="H1122" t="s">
        <v>7025</v>
      </c>
      <c r="I1122" t="s">
        <v>26</v>
      </c>
      <c r="J1122" t="s">
        <v>27</v>
      </c>
      <c r="K1122" t="s">
        <v>266</v>
      </c>
      <c r="L1122" t="s">
        <v>267</v>
      </c>
      <c r="M1122">
        <v>10035</v>
      </c>
      <c r="N1122" t="s">
        <v>148</v>
      </c>
      <c r="O1122" t="s">
        <v>5019</v>
      </c>
      <c r="P1122" t="s">
        <v>32</v>
      </c>
      <c r="Q1122" t="s">
        <v>33</v>
      </c>
      <c r="R1122" t="s">
        <v>5020</v>
      </c>
      <c r="S1122">
        <v>2003.9200000000003</v>
      </c>
      <c r="T1122">
        <v>5</v>
      </c>
      <c r="U1122">
        <v>0.2</v>
      </c>
      <c r="V1122">
        <v>-25.049000000000149</v>
      </c>
    </row>
    <row r="1123" spans="1:22" x14ac:dyDescent="0.3">
      <c r="A1123">
        <v>5918</v>
      </c>
      <c r="B1123" t="s">
        <v>8575</v>
      </c>
      <c r="C1123">
        <v>2012</v>
      </c>
      <c r="D1123" s="18">
        <v>41169</v>
      </c>
      <c r="E1123" s="18">
        <v>41175</v>
      </c>
      <c r="F1123" t="s">
        <v>50</v>
      </c>
      <c r="G1123" t="s">
        <v>7024</v>
      </c>
      <c r="H1123" t="s">
        <v>7025</v>
      </c>
      <c r="I1123" t="s">
        <v>26</v>
      </c>
      <c r="J1123" t="s">
        <v>27</v>
      </c>
      <c r="K1123" t="s">
        <v>266</v>
      </c>
      <c r="L1123" t="s">
        <v>267</v>
      </c>
      <c r="M1123">
        <v>10035</v>
      </c>
      <c r="N1123" t="s">
        <v>148</v>
      </c>
      <c r="O1123" t="s">
        <v>166</v>
      </c>
      <c r="P1123" t="s">
        <v>32</v>
      </c>
      <c r="Q1123" t="s">
        <v>33</v>
      </c>
      <c r="R1123" t="s">
        <v>167</v>
      </c>
      <c r="S1123">
        <v>4228.7040000000006</v>
      </c>
      <c r="T1123">
        <v>6</v>
      </c>
      <c r="U1123">
        <v>0.2</v>
      </c>
      <c r="V1123">
        <v>158.57639999999992</v>
      </c>
    </row>
    <row r="1124" spans="1:22" x14ac:dyDescent="0.3">
      <c r="A1124">
        <v>5916</v>
      </c>
      <c r="B1124" t="s">
        <v>8575</v>
      </c>
      <c r="C1124">
        <v>2012</v>
      </c>
      <c r="D1124" s="18">
        <v>41169</v>
      </c>
      <c r="E1124" s="18">
        <v>41175</v>
      </c>
      <c r="F1124" t="s">
        <v>50</v>
      </c>
      <c r="G1124" t="s">
        <v>7024</v>
      </c>
      <c r="H1124" t="s">
        <v>7025</v>
      </c>
      <c r="I1124" t="s">
        <v>26</v>
      </c>
      <c r="J1124" t="s">
        <v>27</v>
      </c>
      <c r="K1124" t="s">
        <v>266</v>
      </c>
      <c r="L1124" t="s">
        <v>267</v>
      </c>
      <c r="M1124">
        <v>10035</v>
      </c>
      <c r="N1124" t="s">
        <v>148</v>
      </c>
      <c r="O1124" t="s">
        <v>3545</v>
      </c>
      <c r="P1124" t="s">
        <v>32</v>
      </c>
      <c r="Q1124" t="s">
        <v>36</v>
      </c>
      <c r="R1124" t="s">
        <v>3546</v>
      </c>
      <c r="S1124">
        <v>199.76400000000001</v>
      </c>
      <c r="T1124">
        <v>2</v>
      </c>
      <c r="U1124">
        <v>0.1</v>
      </c>
      <c r="V1124">
        <v>8.8783999999999956</v>
      </c>
    </row>
    <row r="1125" spans="1:22" x14ac:dyDescent="0.3">
      <c r="A1125">
        <v>1124</v>
      </c>
      <c r="B1125" t="s">
        <v>3264</v>
      </c>
      <c r="C1125">
        <v>2011</v>
      </c>
      <c r="D1125" s="18">
        <v>40564</v>
      </c>
      <c r="E1125" s="18">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
      <c r="A1126">
        <v>5910</v>
      </c>
      <c r="B1126" t="s">
        <v>8570</v>
      </c>
      <c r="C1126">
        <v>2013</v>
      </c>
      <c r="D1126" s="18">
        <v>41611</v>
      </c>
      <c r="E1126" s="18">
        <v>41616</v>
      </c>
      <c r="F1126" t="s">
        <v>50</v>
      </c>
      <c r="G1126" t="s">
        <v>3939</v>
      </c>
      <c r="H1126" t="s">
        <v>3940</v>
      </c>
      <c r="I1126" t="s">
        <v>41</v>
      </c>
      <c r="J1126" t="s">
        <v>27</v>
      </c>
      <c r="K1126" t="s">
        <v>630</v>
      </c>
      <c r="L1126" t="s">
        <v>43</v>
      </c>
      <c r="M1126">
        <v>95123</v>
      </c>
      <c r="N1126" t="s">
        <v>44</v>
      </c>
      <c r="O1126" t="s">
        <v>6855</v>
      </c>
      <c r="P1126" t="s">
        <v>32</v>
      </c>
      <c r="Q1126" t="s">
        <v>65</v>
      </c>
      <c r="R1126" t="s">
        <v>6856</v>
      </c>
      <c r="S1126">
        <v>14.52</v>
      </c>
      <c r="T1126">
        <v>3</v>
      </c>
      <c r="U1126">
        <v>0</v>
      </c>
      <c r="V1126">
        <v>5.6627999999999998</v>
      </c>
    </row>
    <row r="1127" spans="1:22" x14ac:dyDescent="0.3">
      <c r="A1127">
        <v>5902</v>
      </c>
      <c r="B1127" t="s">
        <v>8568</v>
      </c>
      <c r="C1127">
        <v>2013</v>
      </c>
      <c r="D1127" s="18">
        <v>41606</v>
      </c>
      <c r="E1127" s="18">
        <v>41611</v>
      </c>
      <c r="F1127" t="s">
        <v>50</v>
      </c>
      <c r="G1127" t="s">
        <v>2748</v>
      </c>
      <c r="H1127" t="s">
        <v>2749</v>
      </c>
      <c r="I1127" t="s">
        <v>41</v>
      </c>
      <c r="J1127" t="s">
        <v>27</v>
      </c>
      <c r="K1127" t="s">
        <v>787</v>
      </c>
      <c r="L1127" t="s">
        <v>788</v>
      </c>
      <c r="M1127">
        <v>7090</v>
      </c>
      <c r="N1127" t="s">
        <v>148</v>
      </c>
      <c r="O1127" t="s">
        <v>4694</v>
      </c>
      <c r="P1127" t="s">
        <v>32</v>
      </c>
      <c r="Q1127" t="s">
        <v>65</v>
      </c>
      <c r="R1127" t="s">
        <v>4695</v>
      </c>
      <c r="S1127">
        <v>31.56</v>
      </c>
      <c r="T1127">
        <v>3</v>
      </c>
      <c r="U1127">
        <v>0</v>
      </c>
      <c r="V1127">
        <v>10.4148</v>
      </c>
    </row>
    <row r="1128" spans="1:22" x14ac:dyDescent="0.3">
      <c r="A1128">
        <v>1127</v>
      </c>
      <c r="B1128" t="s">
        <v>3264</v>
      </c>
      <c r="C1128">
        <v>2011</v>
      </c>
      <c r="D1128" s="18">
        <v>40564</v>
      </c>
      <c r="E1128" s="18">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
      <c r="A1129">
        <v>5898</v>
      </c>
      <c r="B1129" t="s">
        <v>8565</v>
      </c>
      <c r="C1129">
        <v>2013</v>
      </c>
      <c r="D1129" s="18">
        <v>41368</v>
      </c>
      <c r="E1129" s="18">
        <v>41374</v>
      </c>
      <c r="F1129" t="s">
        <v>50</v>
      </c>
      <c r="G1129" t="s">
        <v>125</v>
      </c>
      <c r="H1129" t="s">
        <v>126</v>
      </c>
      <c r="I1129" t="s">
        <v>26</v>
      </c>
      <c r="J1129" t="s">
        <v>27</v>
      </c>
      <c r="K1129" t="s">
        <v>1464</v>
      </c>
      <c r="L1129" t="s">
        <v>254</v>
      </c>
      <c r="M1129">
        <v>47374</v>
      </c>
      <c r="N1129" t="s">
        <v>105</v>
      </c>
      <c r="O1129" t="s">
        <v>412</v>
      </c>
      <c r="P1129" t="s">
        <v>32</v>
      </c>
      <c r="Q1129" t="s">
        <v>65</v>
      </c>
      <c r="R1129" t="s">
        <v>413</v>
      </c>
      <c r="S1129">
        <v>71.12</v>
      </c>
      <c r="T1129">
        <v>4</v>
      </c>
      <c r="U1129">
        <v>0</v>
      </c>
      <c r="V1129">
        <v>22.047199999999997</v>
      </c>
    </row>
    <row r="1130" spans="1:22" x14ac:dyDescent="0.3">
      <c r="A1130">
        <v>5884</v>
      </c>
      <c r="B1130" t="s">
        <v>8551</v>
      </c>
      <c r="C1130">
        <v>2013</v>
      </c>
      <c r="D1130" s="18">
        <v>41347</v>
      </c>
      <c r="E1130" s="18">
        <v>41349</v>
      </c>
      <c r="F1130" t="s">
        <v>23</v>
      </c>
      <c r="G1130" t="s">
        <v>4764</v>
      </c>
      <c r="H1130" t="s">
        <v>4765</v>
      </c>
      <c r="I1130" t="s">
        <v>41</v>
      </c>
      <c r="J1130" t="s">
        <v>27</v>
      </c>
      <c r="K1130" t="s">
        <v>127</v>
      </c>
      <c r="L1130" t="s">
        <v>43</v>
      </c>
      <c r="M1130">
        <v>94109</v>
      </c>
      <c r="N1130" t="s">
        <v>44</v>
      </c>
      <c r="O1130" t="s">
        <v>1480</v>
      </c>
      <c r="P1130" t="s">
        <v>32</v>
      </c>
      <c r="Q1130" t="s">
        <v>65</v>
      </c>
      <c r="R1130" t="s">
        <v>1481</v>
      </c>
      <c r="S1130">
        <v>28.28</v>
      </c>
      <c r="T1130">
        <v>2</v>
      </c>
      <c r="U1130">
        <v>0</v>
      </c>
      <c r="V1130">
        <v>7.352800000000002</v>
      </c>
    </row>
    <row r="1131" spans="1:22" x14ac:dyDescent="0.3">
      <c r="A1131">
        <v>1130</v>
      </c>
      <c r="B1131" t="s">
        <v>3272</v>
      </c>
      <c r="C1131">
        <v>2013</v>
      </c>
      <c r="D1131" s="18">
        <v>41377</v>
      </c>
      <c r="E1131" s="18">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
      <c r="A1132">
        <v>5883</v>
      </c>
      <c r="B1132" t="s">
        <v>8550</v>
      </c>
      <c r="C1132">
        <v>2013</v>
      </c>
      <c r="D1132" s="18">
        <v>41536</v>
      </c>
      <c r="E1132" s="18">
        <v>41540</v>
      </c>
      <c r="F1132" t="s">
        <v>50</v>
      </c>
      <c r="G1132" t="s">
        <v>4007</v>
      </c>
      <c r="H1132" t="s">
        <v>4008</v>
      </c>
      <c r="I1132" t="s">
        <v>41</v>
      </c>
      <c r="J1132" t="s">
        <v>27</v>
      </c>
      <c r="K1132" t="s">
        <v>947</v>
      </c>
      <c r="L1132" t="s">
        <v>43</v>
      </c>
      <c r="M1132">
        <v>92105</v>
      </c>
      <c r="N1132" t="s">
        <v>44</v>
      </c>
      <c r="O1132" t="s">
        <v>3186</v>
      </c>
      <c r="P1132" t="s">
        <v>32</v>
      </c>
      <c r="Q1132" t="s">
        <v>36</v>
      </c>
      <c r="R1132" t="s">
        <v>3187</v>
      </c>
      <c r="S1132">
        <v>885.52800000000002</v>
      </c>
      <c r="T1132">
        <v>9</v>
      </c>
      <c r="U1132">
        <v>0.2</v>
      </c>
      <c r="V1132">
        <v>-99.621900000000068</v>
      </c>
    </row>
    <row r="1133" spans="1:22" x14ac:dyDescent="0.3">
      <c r="A1133">
        <v>5881</v>
      </c>
      <c r="B1133" t="s">
        <v>8550</v>
      </c>
      <c r="C1133">
        <v>2013</v>
      </c>
      <c r="D1133" s="18">
        <v>41536</v>
      </c>
      <c r="E1133" s="18">
        <v>41540</v>
      </c>
      <c r="F1133" t="s">
        <v>50</v>
      </c>
      <c r="G1133" t="s">
        <v>4007</v>
      </c>
      <c r="H1133" t="s">
        <v>4008</v>
      </c>
      <c r="I1133" t="s">
        <v>41</v>
      </c>
      <c r="J1133" t="s">
        <v>27</v>
      </c>
      <c r="K1133" t="s">
        <v>947</v>
      </c>
      <c r="L1133" t="s">
        <v>43</v>
      </c>
      <c r="M1133">
        <v>92105</v>
      </c>
      <c r="N1133" t="s">
        <v>44</v>
      </c>
      <c r="O1133" t="s">
        <v>1726</v>
      </c>
      <c r="P1133" t="s">
        <v>32</v>
      </c>
      <c r="Q1133" t="s">
        <v>36</v>
      </c>
      <c r="R1133" t="s">
        <v>1727</v>
      </c>
      <c r="S1133">
        <v>801.5680000000001</v>
      </c>
      <c r="T1133">
        <v>2</v>
      </c>
      <c r="U1133">
        <v>0.2</v>
      </c>
      <c r="V1133">
        <v>50.097999999999985</v>
      </c>
    </row>
    <row r="1134" spans="1:22" x14ac:dyDescent="0.3">
      <c r="A1134">
        <v>5872</v>
      </c>
      <c r="B1134" t="s">
        <v>8544</v>
      </c>
      <c r="C1134">
        <v>2013</v>
      </c>
      <c r="D1134" s="18">
        <v>41542</v>
      </c>
      <c r="E1134" s="18">
        <v>41546</v>
      </c>
      <c r="F1134" t="s">
        <v>50</v>
      </c>
      <c r="G1134" t="s">
        <v>665</v>
      </c>
      <c r="H1134" t="s">
        <v>666</v>
      </c>
      <c r="I1134" t="s">
        <v>26</v>
      </c>
      <c r="J1134" t="s">
        <v>27</v>
      </c>
      <c r="K1134" t="s">
        <v>538</v>
      </c>
      <c r="L1134" t="s">
        <v>254</v>
      </c>
      <c r="M1134">
        <v>47401</v>
      </c>
      <c r="N1134" t="s">
        <v>105</v>
      </c>
      <c r="O1134" t="s">
        <v>460</v>
      </c>
      <c r="P1134" t="s">
        <v>32</v>
      </c>
      <c r="Q1134" t="s">
        <v>65</v>
      </c>
      <c r="R1134" t="s">
        <v>461</v>
      </c>
      <c r="S1134">
        <v>127.94999999999999</v>
      </c>
      <c r="T1134">
        <v>3</v>
      </c>
      <c r="U1134">
        <v>0</v>
      </c>
      <c r="V1134">
        <v>21.751499999999986</v>
      </c>
    </row>
    <row r="1135" spans="1:22" x14ac:dyDescent="0.3">
      <c r="A1135">
        <v>5871</v>
      </c>
      <c r="B1135" t="s">
        <v>8543</v>
      </c>
      <c r="C1135">
        <v>2013</v>
      </c>
      <c r="D1135" s="18">
        <v>41440</v>
      </c>
      <c r="E1135" s="18">
        <v>41440</v>
      </c>
      <c r="F1135" t="s">
        <v>1290</v>
      </c>
      <c r="G1135" t="s">
        <v>1574</v>
      </c>
      <c r="H1135" t="s">
        <v>1575</v>
      </c>
      <c r="I1135" t="s">
        <v>41</v>
      </c>
      <c r="J1135" t="s">
        <v>27</v>
      </c>
      <c r="K1135" t="s">
        <v>1883</v>
      </c>
      <c r="L1135" t="s">
        <v>43</v>
      </c>
      <c r="M1135">
        <v>92804</v>
      </c>
      <c r="N1135" t="s">
        <v>44</v>
      </c>
      <c r="O1135" t="s">
        <v>8261</v>
      </c>
      <c r="P1135" t="s">
        <v>32</v>
      </c>
      <c r="Q1135" t="s">
        <v>56</v>
      </c>
      <c r="R1135" t="s">
        <v>8262</v>
      </c>
      <c r="S1135">
        <v>1293.4879999999998</v>
      </c>
      <c r="T1135">
        <v>7</v>
      </c>
      <c r="U1135">
        <v>0.2</v>
      </c>
      <c r="V1135">
        <v>80.843000000000075</v>
      </c>
    </row>
    <row r="1136" spans="1:22" x14ac:dyDescent="0.3">
      <c r="A1136">
        <v>5870</v>
      </c>
      <c r="B1136" t="s">
        <v>8540</v>
      </c>
      <c r="C1136">
        <v>2013</v>
      </c>
      <c r="D1136" s="18">
        <v>41586</v>
      </c>
      <c r="E1136" s="18">
        <v>41591</v>
      </c>
      <c r="F1136" t="s">
        <v>50</v>
      </c>
      <c r="G1136" t="s">
        <v>6150</v>
      </c>
      <c r="H1136" t="s">
        <v>6151</v>
      </c>
      <c r="I1136" t="s">
        <v>102</v>
      </c>
      <c r="J1136" t="s">
        <v>27</v>
      </c>
      <c r="K1136" t="s">
        <v>8541</v>
      </c>
      <c r="L1136" t="s">
        <v>8542</v>
      </c>
      <c r="M1136">
        <v>82001</v>
      </c>
      <c r="N1136" t="s">
        <v>44</v>
      </c>
      <c r="O1136" t="s">
        <v>1726</v>
      </c>
      <c r="P1136" t="s">
        <v>32</v>
      </c>
      <c r="Q1136" t="s">
        <v>36</v>
      </c>
      <c r="R1136" t="s">
        <v>1727</v>
      </c>
      <c r="S1136">
        <v>1603.1360000000002</v>
      </c>
      <c r="T1136">
        <v>4</v>
      </c>
      <c r="U1136">
        <v>0.2</v>
      </c>
      <c r="V1136">
        <v>100.19599999999997</v>
      </c>
    </row>
    <row r="1137" spans="1:22" x14ac:dyDescent="0.3">
      <c r="A1137">
        <v>5867</v>
      </c>
      <c r="B1137" t="s">
        <v>8538</v>
      </c>
      <c r="C1137">
        <v>2011</v>
      </c>
      <c r="D1137" s="18">
        <v>40760</v>
      </c>
      <c r="E1137" s="18">
        <v>40762</v>
      </c>
      <c r="F1137" t="s">
        <v>23</v>
      </c>
      <c r="G1137" t="s">
        <v>5300</v>
      </c>
      <c r="H1137" t="s">
        <v>5301</v>
      </c>
      <c r="I1137" t="s">
        <v>41</v>
      </c>
      <c r="J1137" t="s">
        <v>27</v>
      </c>
      <c r="K1137" t="s">
        <v>4608</v>
      </c>
      <c r="L1137" t="s">
        <v>747</v>
      </c>
      <c r="M1137">
        <v>6450</v>
      </c>
      <c r="N1137" t="s">
        <v>148</v>
      </c>
      <c r="O1137" t="s">
        <v>2455</v>
      </c>
      <c r="P1137" t="s">
        <v>32</v>
      </c>
      <c r="Q1137" t="s">
        <v>36</v>
      </c>
      <c r="R1137" t="s">
        <v>2456</v>
      </c>
      <c r="S1137">
        <v>1133.3499999999999</v>
      </c>
      <c r="T1137">
        <v>5</v>
      </c>
      <c r="U1137">
        <v>0</v>
      </c>
      <c r="V1137">
        <v>294.67100000000005</v>
      </c>
    </row>
    <row r="1138" spans="1:22" x14ac:dyDescent="0.3">
      <c r="A1138">
        <v>5860</v>
      </c>
      <c r="B1138" t="s">
        <v>8532</v>
      </c>
      <c r="C1138">
        <v>2012</v>
      </c>
      <c r="D1138" s="18">
        <v>41214</v>
      </c>
      <c r="E1138" s="18">
        <v>41221</v>
      </c>
      <c r="F1138" t="s">
        <v>50</v>
      </c>
      <c r="G1138" t="s">
        <v>5900</v>
      </c>
      <c r="H1138" t="s">
        <v>5901</v>
      </c>
      <c r="I1138" t="s">
        <v>26</v>
      </c>
      <c r="J1138" t="s">
        <v>27</v>
      </c>
      <c r="K1138" t="s">
        <v>8533</v>
      </c>
      <c r="L1138" t="s">
        <v>1707</v>
      </c>
      <c r="M1138">
        <v>72032</v>
      </c>
      <c r="N1138" t="s">
        <v>30</v>
      </c>
      <c r="O1138" t="s">
        <v>3919</v>
      </c>
      <c r="P1138" t="s">
        <v>32</v>
      </c>
      <c r="Q1138" t="s">
        <v>56</v>
      </c>
      <c r="R1138" t="s">
        <v>3920</v>
      </c>
      <c r="S1138">
        <v>301.95999999999998</v>
      </c>
      <c r="T1138">
        <v>2</v>
      </c>
      <c r="U1138">
        <v>0</v>
      </c>
      <c r="V1138">
        <v>45.293999999999983</v>
      </c>
    </row>
    <row r="1139" spans="1:22" x14ac:dyDescent="0.3">
      <c r="A1139">
        <v>5859</v>
      </c>
      <c r="B1139" t="s">
        <v>8531</v>
      </c>
      <c r="C1139">
        <v>2014</v>
      </c>
      <c r="D1139" s="18">
        <v>41886</v>
      </c>
      <c r="E1139" s="18">
        <v>41890</v>
      </c>
      <c r="F1139" t="s">
        <v>23</v>
      </c>
      <c r="G1139" t="s">
        <v>2484</v>
      </c>
      <c r="H1139" t="s">
        <v>2485</v>
      </c>
      <c r="I1139" t="s">
        <v>26</v>
      </c>
      <c r="J1139" t="s">
        <v>27</v>
      </c>
      <c r="K1139" t="s">
        <v>87</v>
      </c>
      <c r="L1139" t="s">
        <v>43</v>
      </c>
      <c r="M1139">
        <v>94521</v>
      </c>
      <c r="N1139" t="s">
        <v>44</v>
      </c>
      <c r="O1139" t="s">
        <v>7052</v>
      </c>
      <c r="P1139" t="s">
        <v>32</v>
      </c>
      <c r="Q1139" t="s">
        <v>33</v>
      </c>
      <c r="R1139" t="s">
        <v>7053</v>
      </c>
      <c r="S1139">
        <v>239.66599999999997</v>
      </c>
      <c r="T1139">
        <v>2</v>
      </c>
      <c r="U1139">
        <v>0.15</v>
      </c>
      <c r="V1139">
        <v>14.097999999999999</v>
      </c>
    </row>
    <row r="1140" spans="1:22" x14ac:dyDescent="0.3">
      <c r="A1140">
        <v>5858</v>
      </c>
      <c r="B1140" t="s">
        <v>8530</v>
      </c>
      <c r="C1140">
        <v>2012</v>
      </c>
      <c r="D1140" s="18">
        <v>41126</v>
      </c>
      <c r="E1140" s="18">
        <v>41132</v>
      </c>
      <c r="F1140" t="s">
        <v>50</v>
      </c>
      <c r="G1140" t="s">
        <v>6638</v>
      </c>
      <c r="H1140" t="s">
        <v>6639</v>
      </c>
      <c r="I1140" t="s">
        <v>41</v>
      </c>
      <c r="J1140" t="s">
        <v>27</v>
      </c>
      <c r="K1140" t="s">
        <v>815</v>
      </c>
      <c r="L1140" t="s">
        <v>104</v>
      </c>
      <c r="M1140">
        <v>75220</v>
      </c>
      <c r="N1140" t="s">
        <v>105</v>
      </c>
      <c r="O1140" t="s">
        <v>5061</v>
      </c>
      <c r="P1140" t="s">
        <v>32</v>
      </c>
      <c r="Q1140" t="s">
        <v>65</v>
      </c>
      <c r="R1140" t="s">
        <v>5062</v>
      </c>
      <c r="S1140">
        <v>14.76</v>
      </c>
      <c r="T1140">
        <v>5</v>
      </c>
      <c r="U1140">
        <v>0.6</v>
      </c>
      <c r="V1140">
        <v>-11.439000000000004</v>
      </c>
    </row>
    <row r="1141" spans="1:22" x14ac:dyDescent="0.3">
      <c r="A1141">
        <v>5853</v>
      </c>
      <c r="B1141" t="s">
        <v>8528</v>
      </c>
      <c r="C1141">
        <v>2012</v>
      </c>
      <c r="D1141" s="18">
        <v>41223</v>
      </c>
      <c r="E1141" s="18">
        <v>41227</v>
      </c>
      <c r="F1141" t="s">
        <v>50</v>
      </c>
      <c r="G1141" t="s">
        <v>1527</v>
      </c>
      <c r="H1141" t="s">
        <v>1528</v>
      </c>
      <c r="I1141" t="s">
        <v>102</v>
      </c>
      <c r="J1141" t="s">
        <v>27</v>
      </c>
      <c r="K1141" t="s">
        <v>566</v>
      </c>
      <c r="L1141" t="s">
        <v>229</v>
      </c>
      <c r="M1141">
        <v>55113</v>
      </c>
      <c r="N1141" t="s">
        <v>105</v>
      </c>
      <c r="O1141" t="s">
        <v>922</v>
      </c>
      <c r="P1141" t="s">
        <v>32</v>
      </c>
      <c r="Q1141" t="s">
        <v>65</v>
      </c>
      <c r="R1141" t="s">
        <v>186</v>
      </c>
      <c r="S1141">
        <v>29.22</v>
      </c>
      <c r="T1141">
        <v>3</v>
      </c>
      <c r="U1141">
        <v>0</v>
      </c>
      <c r="V1141">
        <v>12.856800000000002</v>
      </c>
    </row>
    <row r="1142" spans="1:22" x14ac:dyDescent="0.3">
      <c r="A1142">
        <v>5848</v>
      </c>
      <c r="B1142" t="s">
        <v>8525</v>
      </c>
      <c r="C1142">
        <v>2012</v>
      </c>
      <c r="D1142" s="18">
        <v>41230</v>
      </c>
      <c r="E1142" s="18">
        <v>41234</v>
      </c>
      <c r="F1142" t="s">
        <v>50</v>
      </c>
      <c r="G1142" t="s">
        <v>5038</v>
      </c>
      <c r="H1142" t="s">
        <v>5039</v>
      </c>
      <c r="I1142" t="s">
        <v>26</v>
      </c>
      <c r="J1142" t="s">
        <v>27</v>
      </c>
      <c r="K1142" t="s">
        <v>947</v>
      </c>
      <c r="L1142" t="s">
        <v>43</v>
      </c>
      <c r="M1142">
        <v>92105</v>
      </c>
      <c r="N1142" t="s">
        <v>44</v>
      </c>
      <c r="O1142" t="s">
        <v>4481</v>
      </c>
      <c r="P1142" t="s">
        <v>32</v>
      </c>
      <c r="Q1142" t="s">
        <v>65</v>
      </c>
      <c r="R1142" t="s">
        <v>4482</v>
      </c>
      <c r="S1142">
        <v>36.599999999999994</v>
      </c>
      <c r="T1142">
        <v>3</v>
      </c>
      <c r="U1142">
        <v>0</v>
      </c>
      <c r="V1142">
        <v>15.372000000000002</v>
      </c>
    </row>
    <row r="1143" spans="1:22" x14ac:dyDescent="0.3">
      <c r="A1143">
        <v>1142</v>
      </c>
      <c r="B1143" t="s">
        <v>3296</v>
      </c>
      <c r="C1143">
        <v>2011</v>
      </c>
      <c r="D1143" s="18">
        <v>40815</v>
      </c>
      <c r="E1143" s="18">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5847</v>
      </c>
      <c r="B1144" t="s">
        <v>8525</v>
      </c>
      <c r="C1144">
        <v>2012</v>
      </c>
      <c r="D1144" s="18">
        <v>41230</v>
      </c>
      <c r="E1144" s="18">
        <v>41234</v>
      </c>
      <c r="F1144" t="s">
        <v>50</v>
      </c>
      <c r="G1144" t="s">
        <v>5038</v>
      </c>
      <c r="H1144" t="s">
        <v>5039</v>
      </c>
      <c r="I1144" t="s">
        <v>26</v>
      </c>
      <c r="J1144" t="s">
        <v>27</v>
      </c>
      <c r="K1144" t="s">
        <v>947</v>
      </c>
      <c r="L1144" t="s">
        <v>43</v>
      </c>
      <c r="M1144">
        <v>92105</v>
      </c>
      <c r="N1144" t="s">
        <v>44</v>
      </c>
      <c r="O1144" t="s">
        <v>3495</v>
      </c>
      <c r="P1144" t="s">
        <v>32</v>
      </c>
      <c r="Q1144" t="s">
        <v>36</v>
      </c>
      <c r="R1144" t="s">
        <v>3496</v>
      </c>
      <c r="S1144">
        <v>225.56799999999998</v>
      </c>
      <c r="T1144">
        <v>2</v>
      </c>
      <c r="U1144">
        <v>0.2</v>
      </c>
      <c r="V1144">
        <v>2.8195999999999799</v>
      </c>
    </row>
    <row r="1145" spans="1:22" x14ac:dyDescent="0.3">
      <c r="A1145">
        <v>5844</v>
      </c>
      <c r="B1145" t="s">
        <v>8525</v>
      </c>
      <c r="C1145">
        <v>2012</v>
      </c>
      <c r="D1145" s="18">
        <v>41230</v>
      </c>
      <c r="E1145" s="18">
        <v>41234</v>
      </c>
      <c r="F1145" t="s">
        <v>50</v>
      </c>
      <c r="G1145" t="s">
        <v>5038</v>
      </c>
      <c r="H1145" t="s">
        <v>5039</v>
      </c>
      <c r="I1145" t="s">
        <v>26</v>
      </c>
      <c r="J1145" t="s">
        <v>27</v>
      </c>
      <c r="K1145" t="s">
        <v>947</v>
      </c>
      <c r="L1145" t="s">
        <v>43</v>
      </c>
      <c r="M1145">
        <v>92105</v>
      </c>
      <c r="N1145" t="s">
        <v>44</v>
      </c>
      <c r="O1145" t="s">
        <v>7792</v>
      </c>
      <c r="P1145" t="s">
        <v>32</v>
      </c>
      <c r="Q1145" t="s">
        <v>65</v>
      </c>
      <c r="R1145" t="s">
        <v>7793</v>
      </c>
      <c r="S1145">
        <v>80.959999999999994</v>
      </c>
      <c r="T1145">
        <v>4</v>
      </c>
      <c r="U1145">
        <v>0</v>
      </c>
      <c r="V1145">
        <v>29.145599999999995</v>
      </c>
    </row>
    <row r="1146" spans="1:22" x14ac:dyDescent="0.3">
      <c r="A1146">
        <v>5841</v>
      </c>
      <c r="B1146" t="s">
        <v>8524</v>
      </c>
      <c r="C1146">
        <v>2012</v>
      </c>
      <c r="D1146" s="18">
        <v>41174</v>
      </c>
      <c r="E1146" s="18">
        <v>41178</v>
      </c>
      <c r="F1146" t="s">
        <v>23</v>
      </c>
      <c r="G1146" t="s">
        <v>6201</v>
      </c>
      <c r="H1146" t="s">
        <v>6202</v>
      </c>
      <c r="I1146" t="s">
        <v>102</v>
      </c>
      <c r="J1146" t="s">
        <v>27</v>
      </c>
      <c r="K1146" t="s">
        <v>1127</v>
      </c>
      <c r="L1146" t="s">
        <v>319</v>
      </c>
      <c r="M1146">
        <v>22204</v>
      </c>
      <c r="N1146" t="s">
        <v>30</v>
      </c>
      <c r="O1146" t="s">
        <v>3613</v>
      </c>
      <c r="P1146" t="s">
        <v>32</v>
      </c>
      <c r="Q1146" t="s">
        <v>65</v>
      </c>
      <c r="R1146" t="s">
        <v>3614</v>
      </c>
      <c r="S1146">
        <v>47.98</v>
      </c>
      <c r="T1146">
        <v>2</v>
      </c>
      <c r="U1146">
        <v>0</v>
      </c>
      <c r="V1146">
        <v>11.035399999999996</v>
      </c>
    </row>
    <row r="1147" spans="1:22" x14ac:dyDescent="0.3">
      <c r="A1147">
        <v>5834</v>
      </c>
      <c r="B1147" t="s">
        <v>8514</v>
      </c>
      <c r="C1147">
        <v>2013</v>
      </c>
      <c r="D1147" s="18">
        <v>41477</v>
      </c>
      <c r="E1147" s="18">
        <v>41482</v>
      </c>
      <c r="F1147" t="s">
        <v>50</v>
      </c>
      <c r="G1147" t="s">
        <v>3723</v>
      </c>
      <c r="H1147" t="s">
        <v>3724</v>
      </c>
      <c r="I1147" t="s">
        <v>26</v>
      </c>
      <c r="J1147" t="s">
        <v>27</v>
      </c>
      <c r="K1147" t="s">
        <v>87</v>
      </c>
      <c r="L1147" t="s">
        <v>88</v>
      </c>
      <c r="M1147">
        <v>28027</v>
      </c>
      <c r="N1147" t="s">
        <v>30</v>
      </c>
      <c r="O1147" t="s">
        <v>3741</v>
      </c>
      <c r="P1147" t="s">
        <v>32</v>
      </c>
      <c r="Q1147" t="s">
        <v>36</v>
      </c>
      <c r="R1147" t="s">
        <v>3742</v>
      </c>
      <c r="S1147">
        <v>363.92</v>
      </c>
      <c r="T1147">
        <v>5</v>
      </c>
      <c r="U1147">
        <v>0.2</v>
      </c>
      <c r="V1147">
        <v>0</v>
      </c>
    </row>
    <row r="1148" spans="1:22" x14ac:dyDescent="0.3">
      <c r="A1148">
        <v>5831</v>
      </c>
      <c r="B1148" t="s">
        <v>8512</v>
      </c>
      <c r="C1148">
        <v>2013</v>
      </c>
      <c r="D1148" s="18">
        <v>41612</v>
      </c>
      <c r="E1148" s="18">
        <v>41616</v>
      </c>
      <c r="F1148" t="s">
        <v>50</v>
      </c>
      <c r="G1148" t="s">
        <v>3881</v>
      </c>
      <c r="H1148" t="s">
        <v>3882</v>
      </c>
      <c r="I1148" t="s">
        <v>26</v>
      </c>
      <c r="J1148" t="s">
        <v>27</v>
      </c>
      <c r="K1148" t="s">
        <v>1464</v>
      </c>
      <c r="L1148" t="s">
        <v>254</v>
      </c>
      <c r="M1148">
        <v>47374</v>
      </c>
      <c r="N1148" t="s">
        <v>105</v>
      </c>
      <c r="O1148" t="s">
        <v>4577</v>
      </c>
      <c r="P1148" t="s">
        <v>32</v>
      </c>
      <c r="Q1148" t="s">
        <v>36</v>
      </c>
      <c r="R1148" t="s">
        <v>4578</v>
      </c>
      <c r="S1148">
        <v>29.98</v>
      </c>
      <c r="T1148">
        <v>1</v>
      </c>
      <c r="U1148">
        <v>0</v>
      </c>
      <c r="V1148">
        <v>8.0945999999999998</v>
      </c>
    </row>
    <row r="1149" spans="1:22" x14ac:dyDescent="0.3">
      <c r="A1149">
        <v>5830</v>
      </c>
      <c r="B1149" t="s">
        <v>8512</v>
      </c>
      <c r="C1149">
        <v>2013</v>
      </c>
      <c r="D1149" s="18">
        <v>41612</v>
      </c>
      <c r="E1149" s="18">
        <v>41616</v>
      </c>
      <c r="F1149" t="s">
        <v>50</v>
      </c>
      <c r="G1149" t="s">
        <v>3881</v>
      </c>
      <c r="H1149" t="s">
        <v>3882</v>
      </c>
      <c r="I1149" t="s">
        <v>26</v>
      </c>
      <c r="J1149" t="s">
        <v>27</v>
      </c>
      <c r="K1149" t="s">
        <v>1464</v>
      </c>
      <c r="L1149" t="s">
        <v>254</v>
      </c>
      <c r="M1149">
        <v>47374</v>
      </c>
      <c r="N1149" t="s">
        <v>105</v>
      </c>
      <c r="O1149" t="s">
        <v>1225</v>
      </c>
      <c r="P1149" t="s">
        <v>32</v>
      </c>
      <c r="Q1149" t="s">
        <v>56</v>
      </c>
      <c r="R1149" t="s">
        <v>1226</v>
      </c>
      <c r="S1149">
        <v>581.96</v>
      </c>
      <c r="T1149">
        <v>2</v>
      </c>
      <c r="U1149">
        <v>0</v>
      </c>
      <c r="V1149">
        <v>104.75279999999998</v>
      </c>
    </row>
    <row r="1150" spans="1:22" x14ac:dyDescent="0.3">
      <c r="A1150">
        <v>5828</v>
      </c>
      <c r="B1150" t="s">
        <v>8511</v>
      </c>
      <c r="C1150">
        <v>2014</v>
      </c>
      <c r="D1150" s="18">
        <v>41886</v>
      </c>
      <c r="E1150" s="18">
        <v>41889</v>
      </c>
      <c r="F1150" t="s">
        <v>23</v>
      </c>
      <c r="G1150" t="s">
        <v>6295</v>
      </c>
      <c r="H1150" t="s">
        <v>6296</v>
      </c>
      <c r="I1150" t="s">
        <v>102</v>
      </c>
      <c r="J1150" t="s">
        <v>27</v>
      </c>
      <c r="K1150" t="s">
        <v>266</v>
      </c>
      <c r="L1150" t="s">
        <v>267</v>
      </c>
      <c r="M1150">
        <v>10035</v>
      </c>
      <c r="N1150" t="s">
        <v>148</v>
      </c>
      <c r="O1150" t="s">
        <v>890</v>
      </c>
      <c r="P1150" t="s">
        <v>32</v>
      </c>
      <c r="Q1150" t="s">
        <v>36</v>
      </c>
      <c r="R1150" t="s">
        <v>891</v>
      </c>
      <c r="S1150">
        <v>181.76400000000001</v>
      </c>
      <c r="T1150">
        <v>2</v>
      </c>
      <c r="U1150">
        <v>0.1</v>
      </c>
      <c r="V1150">
        <v>-8.0784000000000198</v>
      </c>
    </row>
    <row r="1151" spans="1:22" x14ac:dyDescent="0.3">
      <c r="A1151">
        <v>5827</v>
      </c>
      <c r="B1151" t="s">
        <v>8511</v>
      </c>
      <c r="C1151">
        <v>2014</v>
      </c>
      <c r="D1151" s="18">
        <v>41886</v>
      </c>
      <c r="E1151" s="18">
        <v>41889</v>
      </c>
      <c r="F1151" t="s">
        <v>23</v>
      </c>
      <c r="G1151" t="s">
        <v>6295</v>
      </c>
      <c r="H1151" t="s">
        <v>6296</v>
      </c>
      <c r="I1151" t="s">
        <v>102</v>
      </c>
      <c r="J1151" t="s">
        <v>27</v>
      </c>
      <c r="K1151" t="s">
        <v>266</v>
      </c>
      <c r="L1151" t="s">
        <v>267</v>
      </c>
      <c r="M1151">
        <v>10035</v>
      </c>
      <c r="N1151" t="s">
        <v>148</v>
      </c>
      <c r="O1151" t="s">
        <v>7951</v>
      </c>
      <c r="P1151" t="s">
        <v>32</v>
      </c>
      <c r="Q1151" t="s">
        <v>36</v>
      </c>
      <c r="R1151" t="s">
        <v>7952</v>
      </c>
      <c r="S1151">
        <v>90.801000000000002</v>
      </c>
      <c r="T1151">
        <v>1</v>
      </c>
      <c r="U1151">
        <v>0.1</v>
      </c>
      <c r="V1151">
        <v>14.124599999999999</v>
      </c>
    </row>
    <row r="1152" spans="1:22" x14ac:dyDescent="0.3">
      <c r="A1152">
        <v>5823</v>
      </c>
      <c r="B1152" t="s">
        <v>8509</v>
      </c>
      <c r="C1152">
        <v>2014</v>
      </c>
      <c r="D1152" s="18">
        <v>41772</v>
      </c>
      <c r="E1152" s="18">
        <v>41778</v>
      </c>
      <c r="F1152" t="s">
        <v>50</v>
      </c>
      <c r="G1152" t="s">
        <v>7122</v>
      </c>
      <c r="H1152" t="s">
        <v>7123</v>
      </c>
      <c r="I1152" t="s">
        <v>41</v>
      </c>
      <c r="J1152" t="s">
        <v>27</v>
      </c>
      <c r="K1152" t="s">
        <v>127</v>
      </c>
      <c r="L1152" t="s">
        <v>43</v>
      </c>
      <c r="M1152">
        <v>94122</v>
      </c>
      <c r="N1152" t="s">
        <v>44</v>
      </c>
      <c r="O1152" t="s">
        <v>2803</v>
      </c>
      <c r="P1152" t="s">
        <v>32</v>
      </c>
      <c r="Q1152" t="s">
        <v>56</v>
      </c>
      <c r="R1152" t="s">
        <v>2804</v>
      </c>
      <c r="S1152">
        <v>285.48</v>
      </c>
      <c r="T1152">
        <v>5</v>
      </c>
      <c r="U1152">
        <v>0.2</v>
      </c>
      <c r="V1152">
        <v>-10.705500000000043</v>
      </c>
    </row>
    <row r="1153" spans="1:22" x14ac:dyDescent="0.3">
      <c r="A1153">
        <v>1152</v>
      </c>
      <c r="B1153" t="s">
        <v>3314</v>
      </c>
      <c r="C1153">
        <v>2012</v>
      </c>
      <c r="D1153" s="18">
        <v>41037</v>
      </c>
      <c r="E1153" s="18">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
      <c r="A1154">
        <v>5812</v>
      </c>
      <c r="B1154" t="s">
        <v>8502</v>
      </c>
      <c r="C1154">
        <v>2012</v>
      </c>
      <c r="D1154" s="18">
        <v>40990</v>
      </c>
      <c r="E1154" s="18">
        <v>40994</v>
      </c>
      <c r="F1154" t="s">
        <v>50</v>
      </c>
      <c r="G1154" t="s">
        <v>2109</v>
      </c>
      <c r="H1154" t="s">
        <v>2110</v>
      </c>
      <c r="I1154" t="s">
        <v>41</v>
      </c>
      <c r="J1154" t="s">
        <v>27</v>
      </c>
      <c r="K1154" t="s">
        <v>947</v>
      </c>
      <c r="L1154" t="s">
        <v>43</v>
      </c>
      <c r="M1154">
        <v>92037</v>
      </c>
      <c r="N1154" t="s">
        <v>44</v>
      </c>
      <c r="O1154" t="s">
        <v>8503</v>
      </c>
      <c r="P1154" t="s">
        <v>32</v>
      </c>
      <c r="Q1154" t="s">
        <v>65</v>
      </c>
      <c r="R1154" t="s">
        <v>8504</v>
      </c>
      <c r="S1154">
        <v>91.96</v>
      </c>
      <c r="T1154">
        <v>2</v>
      </c>
      <c r="U1154">
        <v>0</v>
      </c>
      <c r="V1154">
        <v>15.633199999999988</v>
      </c>
    </row>
    <row r="1155" spans="1:22" x14ac:dyDescent="0.3">
      <c r="A1155">
        <v>5810</v>
      </c>
      <c r="B1155" t="s">
        <v>8501</v>
      </c>
      <c r="C1155">
        <v>2013</v>
      </c>
      <c r="D1155" s="18">
        <v>41311</v>
      </c>
      <c r="E1155" s="18">
        <v>41316</v>
      </c>
      <c r="F1155" t="s">
        <v>50</v>
      </c>
      <c r="G1155" t="s">
        <v>1805</v>
      </c>
      <c r="H1155" t="s">
        <v>1806</v>
      </c>
      <c r="I1155" t="s">
        <v>41</v>
      </c>
      <c r="J1155" t="s">
        <v>27</v>
      </c>
      <c r="K1155" t="s">
        <v>6244</v>
      </c>
      <c r="L1155" t="s">
        <v>335</v>
      </c>
      <c r="M1155">
        <v>37421</v>
      </c>
      <c r="N1155" t="s">
        <v>30</v>
      </c>
      <c r="O1155" t="s">
        <v>1858</v>
      </c>
      <c r="P1155" t="s">
        <v>32</v>
      </c>
      <c r="Q1155" t="s">
        <v>65</v>
      </c>
      <c r="R1155" t="s">
        <v>1859</v>
      </c>
      <c r="S1155">
        <v>132.22400000000002</v>
      </c>
      <c r="T1155">
        <v>4</v>
      </c>
      <c r="U1155">
        <v>0.2</v>
      </c>
      <c r="V1155">
        <v>-18.180799999999998</v>
      </c>
    </row>
    <row r="1156" spans="1:22" x14ac:dyDescent="0.3">
      <c r="A1156">
        <v>5806</v>
      </c>
      <c r="B1156" t="s">
        <v>8499</v>
      </c>
      <c r="C1156">
        <v>2014</v>
      </c>
      <c r="D1156" s="18">
        <v>41957</v>
      </c>
      <c r="E1156" s="18">
        <v>41963</v>
      </c>
      <c r="F1156" t="s">
        <v>50</v>
      </c>
      <c r="G1156" t="s">
        <v>6982</v>
      </c>
      <c r="H1156" t="s">
        <v>6983</v>
      </c>
      <c r="I1156" t="s">
        <v>41</v>
      </c>
      <c r="J1156" t="s">
        <v>27</v>
      </c>
      <c r="K1156" t="s">
        <v>815</v>
      </c>
      <c r="L1156" t="s">
        <v>104</v>
      </c>
      <c r="M1156">
        <v>75220</v>
      </c>
      <c r="N1156" t="s">
        <v>105</v>
      </c>
      <c r="O1156" t="s">
        <v>2782</v>
      </c>
      <c r="P1156" t="s">
        <v>32</v>
      </c>
      <c r="Q1156" t="s">
        <v>33</v>
      </c>
      <c r="R1156" t="s">
        <v>2783</v>
      </c>
      <c r="S1156">
        <v>205.99919999999997</v>
      </c>
      <c r="T1156">
        <v>3</v>
      </c>
      <c r="U1156">
        <v>0.32</v>
      </c>
      <c r="V1156">
        <v>-27.264600000000016</v>
      </c>
    </row>
    <row r="1157" spans="1:22" x14ac:dyDescent="0.3">
      <c r="A1157">
        <v>1156</v>
      </c>
      <c r="B1157" t="s">
        <v>3322</v>
      </c>
      <c r="C1157">
        <v>2011</v>
      </c>
      <c r="D1157" s="18">
        <v>40897</v>
      </c>
      <c r="E1157" s="18">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
      <c r="A1158">
        <v>5800</v>
      </c>
      <c r="B1158" t="s">
        <v>8495</v>
      </c>
      <c r="C1158">
        <v>2011</v>
      </c>
      <c r="D1158" s="18">
        <v>40775</v>
      </c>
      <c r="E1158" s="18">
        <v>40780</v>
      </c>
      <c r="F1158" t="s">
        <v>23</v>
      </c>
      <c r="G1158" t="s">
        <v>2152</v>
      </c>
      <c r="H1158" t="s">
        <v>2153</v>
      </c>
      <c r="I1158" t="s">
        <v>26</v>
      </c>
      <c r="J1158" t="s">
        <v>27</v>
      </c>
      <c r="K1158" t="s">
        <v>303</v>
      </c>
      <c r="L1158" t="s">
        <v>211</v>
      </c>
      <c r="M1158">
        <v>60610</v>
      </c>
      <c r="N1158" t="s">
        <v>105</v>
      </c>
      <c r="O1158" t="s">
        <v>6357</v>
      </c>
      <c r="P1158" t="s">
        <v>32</v>
      </c>
      <c r="Q1158" t="s">
        <v>36</v>
      </c>
      <c r="R1158" t="s">
        <v>6358</v>
      </c>
      <c r="S1158">
        <v>421.37200000000001</v>
      </c>
      <c r="T1158">
        <v>2</v>
      </c>
      <c r="U1158">
        <v>0.3</v>
      </c>
      <c r="V1158">
        <v>-6.0196000000000538</v>
      </c>
    </row>
    <row r="1159" spans="1:22" x14ac:dyDescent="0.3">
      <c r="A1159">
        <v>1158</v>
      </c>
      <c r="B1159" t="s">
        <v>3322</v>
      </c>
      <c r="C1159">
        <v>2011</v>
      </c>
      <c r="D1159" s="18">
        <v>40897</v>
      </c>
      <c r="E1159" s="18">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
      <c r="A1160">
        <v>1159</v>
      </c>
      <c r="B1160" t="s">
        <v>3328</v>
      </c>
      <c r="C1160">
        <v>2013</v>
      </c>
      <c r="D1160" s="18">
        <v>41458</v>
      </c>
      <c r="E1160" s="18">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3">
      <c r="A1161">
        <v>5797</v>
      </c>
      <c r="B1161" t="s">
        <v>8494</v>
      </c>
      <c r="C1161">
        <v>2011</v>
      </c>
      <c r="D1161" s="18">
        <v>40815</v>
      </c>
      <c r="E1161" s="18">
        <v>40819</v>
      </c>
      <c r="F1161" t="s">
        <v>23</v>
      </c>
      <c r="G1161" t="s">
        <v>3673</v>
      </c>
      <c r="H1161" t="s">
        <v>3674</v>
      </c>
      <c r="I1161" t="s">
        <v>26</v>
      </c>
      <c r="J1161" t="s">
        <v>27</v>
      </c>
      <c r="K1161" t="s">
        <v>266</v>
      </c>
      <c r="L1161" t="s">
        <v>267</v>
      </c>
      <c r="M1161">
        <v>10011</v>
      </c>
      <c r="N1161" t="s">
        <v>148</v>
      </c>
      <c r="O1161" t="s">
        <v>607</v>
      </c>
      <c r="P1161" t="s">
        <v>32</v>
      </c>
      <c r="Q1161" t="s">
        <v>65</v>
      </c>
      <c r="R1161" t="s">
        <v>608</v>
      </c>
      <c r="S1161">
        <v>117.36</v>
      </c>
      <c r="T1161">
        <v>4</v>
      </c>
      <c r="U1161">
        <v>0</v>
      </c>
      <c r="V1161">
        <v>36.381599999999992</v>
      </c>
    </row>
    <row r="1162" spans="1:22" x14ac:dyDescent="0.3">
      <c r="A1162">
        <v>5794</v>
      </c>
      <c r="B1162" t="s">
        <v>8493</v>
      </c>
      <c r="C1162">
        <v>2014</v>
      </c>
      <c r="D1162" s="18">
        <v>41912</v>
      </c>
      <c r="E1162" s="18">
        <v>41915</v>
      </c>
      <c r="F1162" t="s">
        <v>188</v>
      </c>
      <c r="G1162" t="s">
        <v>2567</v>
      </c>
      <c r="H1162" t="s">
        <v>2568</v>
      </c>
      <c r="I1162" t="s">
        <v>26</v>
      </c>
      <c r="J1162" t="s">
        <v>27</v>
      </c>
      <c r="K1162" t="s">
        <v>5954</v>
      </c>
      <c r="L1162" t="s">
        <v>43</v>
      </c>
      <c r="M1162">
        <v>93309</v>
      </c>
      <c r="N1162" t="s">
        <v>44</v>
      </c>
      <c r="O1162" t="s">
        <v>170</v>
      </c>
      <c r="P1162" t="s">
        <v>32</v>
      </c>
      <c r="Q1162" t="s">
        <v>65</v>
      </c>
      <c r="R1162" t="s">
        <v>171</v>
      </c>
      <c r="S1162">
        <v>51.75</v>
      </c>
      <c r="T1162">
        <v>1</v>
      </c>
      <c r="U1162">
        <v>0</v>
      </c>
      <c r="V1162">
        <v>15.524999999999999</v>
      </c>
    </row>
    <row r="1163" spans="1:22" x14ac:dyDescent="0.3">
      <c r="A1163">
        <v>5792</v>
      </c>
      <c r="B1163" t="s">
        <v>8493</v>
      </c>
      <c r="C1163">
        <v>2014</v>
      </c>
      <c r="D1163" s="18">
        <v>41912</v>
      </c>
      <c r="E1163" s="18">
        <v>41915</v>
      </c>
      <c r="F1163" t="s">
        <v>188</v>
      </c>
      <c r="G1163" t="s">
        <v>2567</v>
      </c>
      <c r="H1163" t="s">
        <v>2568</v>
      </c>
      <c r="I1163" t="s">
        <v>26</v>
      </c>
      <c r="J1163" t="s">
        <v>27</v>
      </c>
      <c r="K1163" t="s">
        <v>5954</v>
      </c>
      <c r="L1163" t="s">
        <v>43</v>
      </c>
      <c r="M1163">
        <v>93309</v>
      </c>
      <c r="N1163" t="s">
        <v>44</v>
      </c>
      <c r="O1163" t="s">
        <v>3741</v>
      </c>
      <c r="P1163" t="s">
        <v>32</v>
      </c>
      <c r="Q1163" t="s">
        <v>36</v>
      </c>
      <c r="R1163" t="s">
        <v>3742</v>
      </c>
      <c r="S1163">
        <v>72.784000000000006</v>
      </c>
      <c r="T1163">
        <v>1</v>
      </c>
      <c r="U1163">
        <v>0.2</v>
      </c>
      <c r="V1163">
        <v>0</v>
      </c>
    </row>
    <row r="1164" spans="1:22" x14ac:dyDescent="0.3">
      <c r="A1164">
        <v>5789</v>
      </c>
      <c r="B1164" t="s">
        <v>8490</v>
      </c>
      <c r="C1164">
        <v>2014</v>
      </c>
      <c r="D1164" s="18">
        <v>41740</v>
      </c>
      <c r="E1164" s="18">
        <v>41744</v>
      </c>
      <c r="F1164" t="s">
        <v>23</v>
      </c>
      <c r="G1164" t="s">
        <v>8491</v>
      </c>
      <c r="H1164" t="s">
        <v>8492</v>
      </c>
      <c r="I1164" t="s">
        <v>41</v>
      </c>
      <c r="J1164" t="s">
        <v>27</v>
      </c>
      <c r="K1164" t="s">
        <v>1521</v>
      </c>
      <c r="L1164" t="s">
        <v>54</v>
      </c>
      <c r="M1164">
        <v>32216</v>
      </c>
      <c r="N1164" t="s">
        <v>30</v>
      </c>
      <c r="O1164" t="s">
        <v>5753</v>
      </c>
      <c r="P1164" t="s">
        <v>32</v>
      </c>
      <c r="Q1164" t="s">
        <v>65</v>
      </c>
      <c r="R1164" t="s">
        <v>5754</v>
      </c>
      <c r="S1164">
        <v>12.320000000000002</v>
      </c>
      <c r="T1164">
        <v>5</v>
      </c>
      <c r="U1164">
        <v>0.2</v>
      </c>
      <c r="V1164">
        <v>1.8479999999999985</v>
      </c>
    </row>
    <row r="1165" spans="1:22" x14ac:dyDescent="0.3">
      <c r="A1165">
        <v>5785</v>
      </c>
      <c r="B1165" t="s">
        <v>8489</v>
      </c>
      <c r="C1165">
        <v>2014</v>
      </c>
      <c r="D1165" s="18">
        <v>41915</v>
      </c>
      <c r="E1165" s="18">
        <v>41921</v>
      </c>
      <c r="F1165" t="s">
        <v>50</v>
      </c>
      <c r="G1165" t="s">
        <v>8309</v>
      </c>
      <c r="H1165" t="s">
        <v>8310</v>
      </c>
      <c r="I1165" t="s">
        <v>26</v>
      </c>
      <c r="J1165" t="s">
        <v>27</v>
      </c>
      <c r="K1165" t="s">
        <v>318</v>
      </c>
      <c r="L1165" t="s">
        <v>420</v>
      </c>
      <c r="M1165">
        <v>97477</v>
      </c>
      <c r="N1165" t="s">
        <v>44</v>
      </c>
      <c r="O1165" t="s">
        <v>1443</v>
      </c>
      <c r="P1165" t="s">
        <v>32</v>
      </c>
      <c r="Q1165" t="s">
        <v>33</v>
      </c>
      <c r="R1165" t="s">
        <v>1444</v>
      </c>
      <c r="S1165">
        <v>217.76400000000001</v>
      </c>
      <c r="T1165">
        <v>6</v>
      </c>
      <c r="U1165">
        <v>0.7</v>
      </c>
      <c r="V1165">
        <v>-384.71640000000002</v>
      </c>
    </row>
    <row r="1166" spans="1:22" x14ac:dyDescent="0.3">
      <c r="A1166">
        <v>5780</v>
      </c>
      <c r="B1166" t="s">
        <v>8483</v>
      </c>
      <c r="C1166">
        <v>2011</v>
      </c>
      <c r="D1166" s="18">
        <v>40858</v>
      </c>
      <c r="E1166" s="18">
        <v>40865</v>
      </c>
      <c r="F1166" t="s">
        <v>50</v>
      </c>
      <c r="G1166" t="s">
        <v>2287</v>
      </c>
      <c r="H1166" t="s">
        <v>2288</v>
      </c>
      <c r="I1166" t="s">
        <v>26</v>
      </c>
      <c r="J1166" t="s">
        <v>27</v>
      </c>
      <c r="K1166" t="s">
        <v>42</v>
      </c>
      <c r="L1166" t="s">
        <v>43</v>
      </c>
      <c r="M1166">
        <v>90008</v>
      </c>
      <c r="N1166" t="s">
        <v>44</v>
      </c>
      <c r="O1166" t="s">
        <v>4619</v>
      </c>
      <c r="P1166" t="s">
        <v>32</v>
      </c>
      <c r="Q1166" t="s">
        <v>36</v>
      </c>
      <c r="R1166" t="s">
        <v>4620</v>
      </c>
      <c r="S1166">
        <v>112.64800000000001</v>
      </c>
      <c r="T1166">
        <v>1</v>
      </c>
      <c r="U1166">
        <v>0.2</v>
      </c>
      <c r="V1166">
        <v>11.264799999999997</v>
      </c>
    </row>
    <row r="1167" spans="1:22" x14ac:dyDescent="0.3">
      <c r="A1167">
        <v>5775</v>
      </c>
      <c r="B1167" t="s">
        <v>8480</v>
      </c>
      <c r="C1167">
        <v>2013</v>
      </c>
      <c r="D1167" s="18">
        <v>41377</v>
      </c>
      <c r="E1167" s="18">
        <v>41381</v>
      </c>
      <c r="F1167" t="s">
        <v>50</v>
      </c>
      <c r="G1167" t="s">
        <v>3723</v>
      </c>
      <c r="H1167" t="s">
        <v>3724</v>
      </c>
      <c r="I1167" t="s">
        <v>26</v>
      </c>
      <c r="J1167" t="s">
        <v>27</v>
      </c>
      <c r="K1167" t="s">
        <v>42</v>
      </c>
      <c r="L1167" t="s">
        <v>43</v>
      </c>
      <c r="M1167">
        <v>90036</v>
      </c>
      <c r="N1167" t="s">
        <v>44</v>
      </c>
      <c r="O1167" t="s">
        <v>8382</v>
      </c>
      <c r="P1167" t="s">
        <v>32</v>
      </c>
      <c r="Q1167" t="s">
        <v>36</v>
      </c>
      <c r="R1167" t="s">
        <v>8383</v>
      </c>
      <c r="S1167">
        <v>638.28800000000012</v>
      </c>
      <c r="T1167">
        <v>7</v>
      </c>
      <c r="U1167">
        <v>0.2</v>
      </c>
      <c r="V1167">
        <v>-31.914400000000015</v>
      </c>
    </row>
    <row r="1168" spans="1:22" x14ac:dyDescent="0.3">
      <c r="A1168">
        <v>5771</v>
      </c>
      <c r="B1168" t="s">
        <v>8477</v>
      </c>
      <c r="C1168">
        <v>2012</v>
      </c>
      <c r="D1168" s="18">
        <v>41176</v>
      </c>
      <c r="E1168" s="18">
        <v>41180</v>
      </c>
      <c r="F1168" t="s">
        <v>50</v>
      </c>
      <c r="G1168" t="s">
        <v>3887</v>
      </c>
      <c r="H1168" t="s">
        <v>3888</v>
      </c>
      <c r="I1168" t="s">
        <v>41</v>
      </c>
      <c r="J1168" t="s">
        <v>27</v>
      </c>
      <c r="K1168" t="s">
        <v>42</v>
      </c>
      <c r="L1168" t="s">
        <v>43</v>
      </c>
      <c r="M1168">
        <v>90032</v>
      </c>
      <c r="N1168" t="s">
        <v>44</v>
      </c>
      <c r="O1168" t="s">
        <v>2045</v>
      </c>
      <c r="P1168" t="s">
        <v>32</v>
      </c>
      <c r="Q1168" t="s">
        <v>65</v>
      </c>
      <c r="R1168" t="s">
        <v>2046</v>
      </c>
      <c r="S1168">
        <v>14.91</v>
      </c>
      <c r="T1168">
        <v>3</v>
      </c>
      <c r="U1168">
        <v>0</v>
      </c>
      <c r="V1168">
        <v>4.6220999999999997</v>
      </c>
    </row>
    <row r="1169" spans="1:22" x14ac:dyDescent="0.3">
      <c r="A1169">
        <v>1168</v>
      </c>
      <c r="B1169" t="s">
        <v>3350</v>
      </c>
      <c r="C1169">
        <v>2014</v>
      </c>
      <c r="D1169" s="18">
        <v>41982</v>
      </c>
      <c r="E1169" s="18">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5764</v>
      </c>
      <c r="B1170" t="s">
        <v>8470</v>
      </c>
      <c r="C1170">
        <v>2012</v>
      </c>
      <c r="D1170" s="18">
        <v>41216</v>
      </c>
      <c r="E1170" s="18">
        <v>41218</v>
      </c>
      <c r="F1170" t="s">
        <v>188</v>
      </c>
      <c r="G1170" t="s">
        <v>792</v>
      </c>
      <c r="H1170" t="s">
        <v>793</v>
      </c>
      <c r="I1170" t="s">
        <v>41</v>
      </c>
      <c r="J1170" t="s">
        <v>27</v>
      </c>
      <c r="K1170" t="s">
        <v>1173</v>
      </c>
      <c r="L1170" t="s">
        <v>267</v>
      </c>
      <c r="M1170">
        <v>11561</v>
      </c>
      <c r="N1170" t="s">
        <v>148</v>
      </c>
      <c r="O1170" t="s">
        <v>6903</v>
      </c>
      <c r="P1170" t="s">
        <v>32</v>
      </c>
      <c r="Q1170" t="s">
        <v>36</v>
      </c>
      <c r="R1170" t="s">
        <v>6904</v>
      </c>
      <c r="S1170">
        <v>1448.8200000000002</v>
      </c>
      <c r="T1170">
        <v>10</v>
      </c>
      <c r="U1170">
        <v>0.1</v>
      </c>
      <c r="V1170">
        <v>209.27399999999992</v>
      </c>
    </row>
    <row r="1171" spans="1:22" x14ac:dyDescent="0.3">
      <c r="A1171">
        <v>5763</v>
      </c>
      <c r="B1171" t="s">
        <v>8468</v>
      </c>
      <c r="C1171">
        <v>2014</v>
      </c>
      <c r="D1171" s="18">
        <v>41864</v>
      </c>
      <c r="E1171" s="18">
        <v>41867</v>
      </c>
      <c r="F1171" t="s">
        <v>188</v>
      </c>
      <c r="G1171" t="s">
        <v>5224</v>
      </c>
      <c r="H1171" t="s">
        <v>5225</v>
      </c>
      <c r="I1171" t="s">
        <v>26</v>
      </c>
      <c r="J1171" t="s">
        <v>27</v>
      </c>
      <c r="K1171" t="s">
        <v>8469</v>
      </c>
      <c r="L1171" t="s">
        <v>43</v>
      </c>
      <c r="M1171">
        <v>92630</v>
      </c>
      <c r="N1171" t="s">
        <v>44</v>
      </c>
      <c r="O1171" t="s">
        <v>3928</v>
      </c>
      <c r="P1171" t="s">
        <v>32</v>
      </c>
      <c r="Q1171" t="s">
        <v>65</v>
      </c>
      <c r="R1171" t="s">
        <v>3929</v>
      </c>
      <c r="S1171">
        <v>54.92</v>
      </c>
      <c r="T1171">
        <v>4</v>
      </c>
      <c r="U1171">
        <v>0</v>
      </c>
      <c r="V1171">
        <v>19.7712</v>
      </c>
    </row>
    <row r="1172" spans="1:22" x14ac:dyDescent="0.3">
      <c r="A1172">
        <v>5758</v>
      </c>
      <c r="B1172" t="s">
        <v>8463</v>
      </c>
      <c r="C1172">
        <v>2012</v>
      </c>
      <c r="D1172" s="18">
        <v>41132</v>
      </c>
      <c r="E1172" s="18">
        <v>41137</v>
      </c>
      <c r="F1172" t="s">
        <v>50</v>
      </c>
      <c r="G1172" t="s">
        <v>8464</v>
      </c>
      <c r="H1172" t="s">
        <v>8465</v>
      </c>
      <c r="I1172" t="s">
        <v>26</v>
      </c>
      <c r="J1172" t="s">
        <v>27</v>
      </c>
      <c r="K1172" t="s">
        <v>4588</v>
      </c>
      <c r="L1172" t="s">
        <v>88</v>
      </c>
      <c r="M1172">
        <v>27604</v>
      </c>
      <c r="N1172" t="s">
        <v>30</v>
      </c>
      <c r="O1172" t="s">
        <v>3956</v>
      </c>
      <c r="P1172" t="s">
        <v>32</v>
      </c>
      <c r="Q1172" t="s">
        <v>65</v>
      </c>
      <c r="R1172" t="s">
        <v>5770</v>
      </c>
      <c r="S1172">
        <v>46.152000000000001</v>
      </c>
      <c r="T1172">
        <v>3</v>
      </c>
      <c r="U1172">
        <v>0.2</v>
      </c>
      <c r="V1172">
        <v>12.114900000000002</v>
      </c>
    </row>
    <row r="1173" spans="1:22" x14ac:dyDescent="0.3">
      <c r="A1173">
        <v>5754</v>
      </c>
      <c r="B1173" t="s">
        <v>8460</v>
      </c>
      <c r="C1173">
        <v>2013</v>
      </c>
      <c r="D1173" s="18">
        <v>41308</v>
      </c>
      <c r="E1173" s="18">
        <v>41315</v>
      </c>
      <c r="F1173" t="s">
        <v>50</v>
      </c>
      <c r="G1173" t="s">
        <v>6573</v>
      </c>
      <c r="H1173" t="s">
        <v>6574</v>
      </c>
      <c r="I1173" t="s">
        <v>26</v>
      </c>
      <c r="J1173" t="s">
        <v>27</v>
      </c>
      <c r="K1173" t="s">
        <v>1464</v>
      </c>
      <c r="L1173" t="s">
        <v>29</v>
      </c>
      <c r="M1173">
        <v>40475</v>
      </c>
      <c r="N1173" t="s">
        <v>30</v>
      </c>
      <c r="O1173" t="s">
        <v>1488</v>
      </c>
      <c r="P1173" t="s">
        <v>32</v>
      </c>
      <c r="Q1173" t="s">
        <v>36</v>
      </c>
      <c r="R1173" t="s">
        <v>1489</v>
      </c>
      <c r="S1173">
        <v>866.4</v>
      </c>
      <c r="T1173">
        <v>4</v>
      </c>
      <c r="U1173">
        <v>0</v>
      </c>
      <c r="V1173">
        <v>225.26400000000001</v>
      </c>
    </row>
    <row r="1174" spans="1:22" x14ac:dyDescent="0.3">
      <c r="A1174">
        <v>5751</v>
      </c>
      <c r="B1174" t="s">
        <v>8455</v>
      </c>
      <c r="C1174">
        <v>2011</v>
      </c>
      <c r="D1174" s="18">
        <v>40693</v>
      </c>
      <c r="E1174" s="18">
        <v>40699</v>
      </c>
      <c r="F1174" t="s">
        <v>50</v>
      </c>
      <c r="G1174" t="s">
        <v>7946</v>
      </c>
      <c r="H1174" t="s">
        <v>7947</v>
      </c>
      <c r="I1174" t="s">
        <v>26</v>
      </c>
      <c r="J1174" t="s">
        <v>27</v>
      </c>
      <c r="K1174" t="s">
        <v>8456</v>
      </c>
      <c r="L1174" t="s">
        <v>211</v>
      </c>
      <c r="M1174">
        <v>60089</v>
      </c>
      <c r="N1174" t="s">
        <v>105</v>
      </c>
      <c r="O1174" t="s">
        <v>80</v>
      </c>
      <c r="P1174" t="s">
        <v>32</v>
      </c>
      <c r="Q1174" t="s">
        <v>56</v>
      </c>
      <c r="R1174" t="s">
        <v>81</v>
      </c>
      <c r="S1174">
        <v>355.45499999999998</v>
      </c>
      <c r="T1174">
        <v>3</v>
      </c>
      <c r="U1174">
        <v>0.5</v>
      </c>
      <c r="V1174">
        <v>-184.83660000000003</v>
      </c>
    </row>
    <row r="1175" spans="1:22" x14ac:dyDescent="0.3">
      <c r="A1175">
        <v>5746</v>
      </c>
      <c r="B1175" t="s">
        <v>8452</v>
      </c>
      <c r="C1175">
        <v>2014</v>
      </c>
      <c r="D1175" s="18">
        <v>41727</v>
      </c>
      <c r="E1175" s="18">
        <v>41730</v>
      </c>
      <c r="F1175" t="s">
        <v>188</v>
      </c>
      <c r="G1175" t="s">
        <v>6604</v>
      </c>
      <c r="H1175" t="s">
        <v>6605</v>
      </c>
      <c r="I1175" t="s">
        <v>41</v>
      </c>
      <c r="J1175" t="s">
        <v>27</v>
      </c>
      <c r="K1175" t="s">
        <v>746</v>
      </c>
      <c r="L1175" t="s">
        <v>43</v>
      </c>
      <c r="M1175">
        <v>94533</v>
      </c>
      <c r="N1175" t="s">
        <v>44</v>
      </c>
      <c r="O1175" t="s">
        <v>5753</v>
      </c>
      <c r="P1175" t="s">
        <v>32</v>
      </c>
      <c r="Q1175" t="s">
        <v>65</v>
      </c>
      <c r="R1175" t="s">
        <v>5754</v>
      </c>
      <c r="S1175">
        <v>21.560000000000002</v>
      </c>
      <c r="T1175">
        <v>7</v>
      </c>
      <c r="U1175">
        <v>0</v>
      </c>
      <c r="V1175">
        <v>6.8991999999999987</v>
      </c>
    </row>
    <row r="1176" spans="1:22" x14ac:dyDescent="0.3">
      <c r="A1176">
        <v>5741</v>
      </c>
      <c r="B1176" t="s">
        <v>8452</v>
      </c>
      <c r="C1176">
        <v>2014</v>
      </c>
      <c r="D1176" s="18">
        <v>41727</v>
      </c>
      <c r="E1176" s="18">
        <v>41730</v>
      </c>
      <c r="F1176" t="s">
        <v>188</v>
      </c>
      <c r="G1176" t="s">
        <v>6604</v>
      </c>
      <c r="H1176" t="s">
        <v>6605</v>
      </c>
      <c r="I1176" t="s">
        <v>41</v>
      </c>
      <c r="J1176" t="s">
        <v>27</v>
      </c>
      <c r="K1176" t="s">
        <v>746</v>
      </c>
      <c r="L1176" t="s">
        <v>43</v>
      </c>
      <c r="M1176">
        <v>94533</v>
      </c>
      <c r="N1176" t="s">
        <v>44</v>
      </c>
      <c r="O1176" t="s">
        <v>2932</v>
      </c>
      <c r="P1176" t="s">
        <v>32</v>
      </c>
      <c r="Q1176" t="s">
        <v>65</v>
      </c>
      <c r="R1176" t="s">
        <v>2933</v>
      </c>
      <c r="S1176">
        <v>26.48</v>
      </c>
      <c r="T1176">
        <v>1</v>
      </c>
      <c r="U1176">
        <v>0</v>
      </c>
      <c r="V1176">
        <v>10.0624</v>
      </c>
    </row>
    <row r="1177" spans="1:22" x14ac:dyDescent="0.3">
      <c r="A1177">
        <v>5738</v>
      </c>
      <c r="B1177" t="s">
        <v>8450</v>
      </c>
      <c r="C1177">
        <v>2011</v>
      </c>
      <c r="D1177" s="18">
        <v>40564</v>
      </c>
      <c r="E1177" s="18">
        <v>40569</v>
      </c>
      <c r="F1177" t="s">
        <v>50</v>
      </c>
      <c r="G1177" t="s">
        <v>5248</v>
      </c>
      <c r="H1177" t="s">
        <v>5249</v>
      </c>
      <c r="I1177" t="s">
        <v>26</v>
      </c>
      <c r="J1177" t="s">
        <v>27</v>
      </c>
      <c r="K1177" t="s">
        <v>42</v>
      </c>
      <c r="L1177" t="s">
        <v>43</v>
      </c>
      <c r="M1177">
        <v>90049</v>
      </c>
      <c r="N1177" t="s">
        <v>44</v>
      </c>
      <c r="O1177" t="s">
        <v>352</v>
      </c>
      <c r="P1177" t="s">
        <v>32</v>
      </c>
      <c r="Q1177" t="s">
        <v>65</v>
      </c>
      <c r="R1177" t="s">
        <v>353</v>
      </c>
      <c r="S1177">
        <v>19.3</v>
      </c>
      <c r="T1177">
        <v>2</v>
      </c>
      <c r="U1177">
        <v>0</v>
      </c>
      <c r="V1177">
        <v>5.7899999999999991</v>
      </c>
    </row>
    <row r="1178" spans="1:22" x14ac:dyDescent="0.3">
      <c r="A1178">
        <v>5735</v>
      </c>
      <c r="B1178" t="s">
        <v>8447</v>
      </c>
      <c r="C1178">
        <v>2014</v>
      </c>
      <c r="D1178" s="18">
        <v>41820</v>
      </c>
      <c r="E1178" s="18">
        <v>41823</v>
      </c>
      <c r="F1178" t="s">
        <v>188</v>
      </c>
      <c r="G1178" t="s">
        <v>958</v>
      </c>
      <c r="H1178" t="s">
        <v>959</v>
      </c>
      <c r="I1178" t="s">
        <v>41</v>
      </c>
      <c r="J1178" t="s">
        <v>27</v>
      </c>
      <c r="K1178" t="s">
        <v>8448</v>
      </c>
      <c r="L1178" t="s">
        <v>747</v>
      </c>
      <c r="M1178">
        <v>6460</v>
      </c>
      <c r="N1178" t="s">
        <v>148</v>
      </c>
      <c r="O1178" t="s">
        <v>3839</v>
      </c>
      <c r="P1178" t="s">
        <v>32</v>
      </c>
      <c r="Q1178" t="s">
        <v>65</v>
      </c>
      <c r="R1178" t="s">
        <v>3840</v>
      </c>
      <c r="S1178">
        <v>25.16</v>
      </c>
      <c r="T1178">
        <v>2</v>
      </c>
      <c r="U1178">
        <v>0</v>
      </c>
      <c r="V1178">
        <v>8.5543999999999976</v>
      </c>
    </row>
    <row r="1179" spans="1:22" x14ac:dyDescent="0.3">
      <c r="A1179">
        <v>1178</v>
      </c>
      <c r="B1179" t="s">
        <v>3373</v>
      </c>
      <c r="C1179">
        <v>2013</v>
      </c>
      <c r="D1179" s="18">
        <v>41610</v>
      </c>
      <c r="E1179" s="18">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
      <c r="A1180">
        <v>5733</v>
      </c>
      <c r="B1180" t="s">
        <v>8447</v>
      </c>
      <c r="C1180">
        <v>2014</v>
      </c>
      <c r="D1180" s="18">
        <v>41820</v>
      </c>
      <c r="E1180" s="18">
        <v>41823</v>
      </c>
      <c r="F1180" t="s">
        <v>188</v>
      </c>
      <c r="G1180" t="s">
        <v>958</v>
      </c>
      <c r="H1180" t="s">
        <v>959</v>
      </c>
      <c r="I1180" t="s">
        <v>41</v>
      </c>
      <c r="J1180" t="s">
        <v>27</v>
      </c>
      <c r="K1180" t="s">
        <v>8448</v>
      </c>
      <c r="L1180" t="s">
        <v>747</v>
      </c>
      <c r="M1180">
        <v>6460</v>
      </c>
      <c r="N1180" t="s">
        <v>148</v>
      </c>
      <c r="O1180" t="s">
        <v>6577</v>
      </c>
      <c r="P1180" t="s">
        <v>32</v>
      </c>
      <c r="Q1180" t="s">
        <v>33</v>
      </c>
      <c r="R1180" t="s">
        <v>6578</v>
      </c>
      <c r="S1180">
        <v>638.82000000000005</v>
      </c>
      <c r="T1180">
        <v>9</v>
      </c>
      <c r="U1180">
        <v>0</v>
      </c>
      <c r="V1180">
        <v>185.25779999999997</v>
      </c>
    </row>
    <row r="1181" spans="1:22" x14ac:dyDescent="0.3">
      <c r="A1181">
        <v>5731</v>
      </c>
      <c r="B1181" t="s">
        <v>8446</v>
      </c>
      <c r="C1181">
        <v>2014</v>
      </c>
      <c r="D1181" s="18">
        <v>41982</v>
      </c>
      <c r="E1181" s="18">
        <v>41987</v>
      </c>
      <c r="F1181" t="s">
        <v>50</v>
      </c>
      <c r="G1181" t="s">
        <v>1627</v>
      </c>
      <c r="H1181" t="s">
        <v>1628</v>
      </c>
      <c r="I1181" t="s">
        <v>26</v>
      </c>
      <c r="J1181" t="s">
        <v>27</v>
      </c>
      <c r="K1181" t="s">
        <v>113</v>
      </c>
      <c r="L1181" t="s">
        <v>114</v>
      </c>
      <c r="M1181">
        <v>53711</v>
      </c>
      <c r="N1181" t="s">
        <v>105</v>
      </c>
      <c r="O1181" t="s">
        <v>4476</v>
      </c>
      <c r="P1181" t="s">
        <v>32</v>
      </c>
      <c r="Q1181" t="s">
        <v>33</v>
      </c>
      <c r="R1181" t="s">
        <v>4477</v>
      </c>
      <c r="S1181">
        <v>459.92</v>
      </c>
      <c r="T1181">
        <v>4</v>
      </c>
      <c r="U1181">
        <v>0</v>
      </c>
      <c r="V1181">
        <v>41.392799999999966</v>
      </c>
    </row>
    <row r="1182" spans="1:22" x14ac:dyDescent="0.3">
      <c r="A1182">
        <v>5710</v>
      </c>
      <c r="B1182" t="s">
        <v>8435</v>
      </c>
      <c r="C1182">
        <v>2012</v>
      </c>
      <c r="D1182" s="18">
        <v>41037</v>
      </c>
      <c r="E1182" s="18">
        <v>41044</v>
      </c>
      <c r="F1182" t="s">
        <v>50</v>
      </c>
      <c r="G1182" t="s">
        <v>4276</v>
      </c>
      <c r="H1182" t="s">
        <v>4277</v>
      </c>
      <c r="I1182" t="s">
        <v>26</v>
      </c>
      <c r="J1182" t="s">
        <v>27</v>
      </c>
      <c r="K1182" t="s">
        <v>266</v>
      </c>
      <c r="L1182" t="s">
        <v>267</v>
      </c>
      <c r="M1182">
        <v>10024</v>
      </c>
      <c r="N1182" t="s">
        <v>148</v>
      </c>
      <c r="O1182" t="s">
        <v>1839</v>
      </c>
      <c r="P1182" t="s">
        <v>32</v>
      </c>
      <c r="Q1182" t="s">
        <v>36</v>
      </c>
      <c r="R1182" t="s">
        <v>1840</v>
      </c>
      <c r="S1182">
        <v>127.76400000000001</v>
      </c>
      <c r="T1182">
        <v>2</v>
      </c>
      <c r="U1182">
        <v>0.1</v>
      </c>
      <c r="V1182">
        <v>21.294000000000008</v>
      </c>
    </row>
    <row r="1183" spans="1:22" x14ac:dyDescent="0.3">
      <c r="A1183">
        <v>5708</v>
      </c>
      <c r="B1183" t="s">
        <v>8435</v>
      </c>
      <c r="C1183">
        <v>2012</v>
      </c>
      <c r="D1183" s="18">
        <v>41037</v>
      </c>
      <c r="E1183" s="18">
        <v>41044</v>
      </c>
      <c r="F1183" t="s">
        <v>50</v>
      </c>
      <c r="G1183" t="s">
        <v>4276</v>
      </c>
      <c r="H1183" t="s">
        <v>4277</v>
      </c>
      <c r="I1183" t="s">
        <v>26</v>
      </c>
      <c r="J1183" t="s">
        <v>27</v>
      </c>
      <c r="K1183" t="s">
        <v>266</v>
      </c>
      <c r="L1183" t="s">
        <v>267</v>
      </c>
      <c r="M1183">
        <v>10024</v>
      </c>
      <c r="N1183" t="s">
        <v>148</v>
      </c>
      <c r="O1183" t="s">
        <v>2932</v>
      </c>
      <c r="P1183" t="s">
        <v>32</v>
      </c>
      <c r="Q1183" t="s">
        <v>65</v>
      </c>
      <c r="R1183" t="s">
        <v>2933</v>
      </c>
      <c r="S1183">
        <v>79.44</v>
      </c>
      <c r="T1183">
        <v>3</v>
      </c>
      <c r="U1183">
        <v>0</v>
      </c>
      <c r="V1183">
        <v>30.187200000000001</v>
      </c>
    </row>
    <row r="1184" spans="1:22" x14ac:dyDescent="0.3">
      <c r="A1184">
        <v>5704</v>
      </c>
      <c r="B1184" t="s">
        <v>8432</v>
      </c>
      <c r="C1184">
        <v>2011</v>
      </c>
      <c r="D1184" s="18">
        <v>40891</v>
      </c>
      <c r="E1184" s="18">
        <v>40898</v>
      </c>
      <c r="F1184" t="s">
        <v>50</v>
      </c>
      <c r="G1184" t="s">
        <v>2370</v>
      </c>
      <c r="H1184" t="s">
        <v>2371</v>
      </c>
      <c r="I1184" t="s">
        <v>26</v>
      </c>
      <c r="J1184" t="s">
        <v>27</v>
      </c>
      <c r="K1184" t="s">
        <v>5178</v>
      </c>
      <c r="L1184" t="s">
        <v>498</v>
      </c>
      <c r="M1184">
        <v>43302</v>
      </c>
      <c r="N1184" t="s">
        <v>148</v>
      </c>
      <c r="O1184" t="s">
        <v>5482</v>
      </c>
      <c r="P1184" t="s">
        <v>32</v>
      </c>
      <c r="Q1184" t="s">
        <v>56</v>
      </c>
      <c r="R1184" t="s">
        <v>5483</v>
      </c>
      <c r="S1184">
        <v>136.53</v>
      </c>
      <c r="T1184">
        <v>1</v>
      </c>
      <c r="U1184">
        <v>0.4</v>
      </c>
      <c r="V1184">
        <v>-52.336500000000029</v>
      </c>
    </row>
    <row r="1185" spans="1:22" x14ac:dyDescent="0.3">
      <c r="A1185">
        <v>5696</v>
      </c>
      <c r="B1185" t="s">
        <v>8427</v>
      </c>
      <c r="C1185">
        <v>2013</v>
      </c>
      <c r="D1185" s="18">
        <v>41400</v>
      </c>
      <c r="E1185" s="18">
        <v>41402</v>
      </c>
      <c r="F1185" t="s">
        <v>23</v>
      </c>
      <c r="G1185" t="s">
        <v>7259</v>
      </c>
      <c r="H1185" t="s">
        <v>7260</v>
      </c>
      <c r="I1185" t="s">
        <v>26</v>
      </c>
      <c r="J1185" t="s">
        <v>27</v>
      </c>
      <c r="K1185" t="s">
        <v>127</v>
      </c>
      <c r="L1185" t="s">
        <v>43</v>
      </c>
      <c r="M1185">
        <v>94109</v>
      </c>
      <c r="N1185" t="s">
        <v>44</v>
      </c>
      <c r="O1185" t="s">
        <v>3806</v>
      </c>
      <c r="P1185" t="s">
        <v>32</v>
      </c>
      <c r="Q1185" t="s">
        <v>56</v>
      </c>
      <c r="R1185" t="s">
        <v>3807</v>
      </c>
      <c r="S1185">
        <v>71.088000000000008</v>
      </c>
      <c r="T1185">
        <v>2</v>
      </c>
      <c r="U1185">
        <v>0.2</v>
      </c>
      <c r="V1185">
        <v>-1.7772000000000041</v>
      </c>
    </row>
    <row r="1186" spans="1:22" x14ac:dyDescent="0.3">
      <c r="A1186">
        <v>5695</v>
      </c>
      <c r="B1186" t="s">
        <v>8426</v>
      </c>
      <c r="C1186">
        <v>2012</v>
      </c>
      <c r="D1186" s="18">
        <v>41253</v>
      </c>
      <c r="E1186" s="18">
        <v>41259</v>
      </c>
      <c r="F1186" t="s">
        <v>50</v>
      </c>
      <c r="G1186" t="s">
        <v>3025</v>
      </c>
      <c r="H1186" t="s">
        <v>3026</v>
      </c>
      <c r="I1186" t="s">
        <v>41</v>
      </c>
      <c r="J1186" t="s">
        <v>27</v>
      </c>
      <c r="K1186" t="s">
        <v>4492</v>
      </c>
      <c r="L1186" t="s">
        <v>2735</v>
      </c>
      <c r="M1186">
        <v>21215</v>
      </c>
      <c r="N1186" t="s">
        <v>148</v>
      </c>
      <c r="O1186" t="s">
        <v>1280</v>
      </c>
      <c r="P1186" t="s">
        <v>32</v>
      </c>
      <c r="Q1186" t="s">
        <v>36</v>
      </c>
      <c r="R1186" t="s">
        <v>1281</v>
      </c>
      <c r="S1186">
        <v>542.93999999999994</v>
      </c>
      <c r="T1186">
        <v>3</v>
      </c>
      <c r="U1186">
        <v>0</v>
      </c>
      <c r="V1186">
        <v>141.1644</v>
      </c>
    </row>
    <row r="1187" spans="1:22" x14ac:dyDescent="0.3">
      <c r="A1187">
        <v>5690</v>
      </c>
      <c r="B1187" t="s">
        <v>8425</v>
      </c>
      <c r="C1187">
        <v>2012</v>
      </c>
      <c r="D1187" s="18">
        <v>41269</v>
      </c>
      <c r="E1187" s="18">
        <v>41274</v>
      </c>
      <c r="F1187" t="s">
        <v>50</v>
      </c>
      <c r="G1187" t="s">
        <v>417</v>
      </c>
      <c r="H1187" t="s">
        <v>418</v>
      </c>
      <c r="I1187" t="s">
        <v>102</v>
      </c>
      <c r="J1187" t="s">
        <v>27</v>
      </c>
      <c r="K1187" t="s">
        <v>184</v>
      </c>
      <c r="L1187" t="s">
        <v>104</v>
      </c>
      <c r="M1187">
        <v>77070</v>
      </c>
      <c r="N1187" t="s">
        <v>105</v>
      </c>
      <c r="O1187" t="s">
        <v>8277</v>
      </c>
      <c r="P1187" t="s">
        <v>32</v>
      </c>
      <c r="Q1187" t="s">
        <v>36</v>
      </c>
      <c r="R1187" t="s">
        <v>8278</v>
      </c>
      <c r="S1187">
        <v>275.05799999999999</v>
      </c>
      <c r="T1187">
        <v>3</v>
      </c>
      <c r="U1187">
        <v>0.3</v>
      </c>
      <c r="V1187">
        <v>-90.376199999999997</v>
      </c>
    </row>
    <row r="1188" spans="1:22" x14ac:dyDescent="0.3">
      <c r="A1188">
        <v>5688</v>
      </c>
      <c r="B1188" t="s">
        <v>8424</v>
      </c>
      <c r="C1188">
        <v>2011</v>
      </c>
      <c r="D1188" s="18">
        <v>40752</v>
      </c>
      <c r="E1188" s="18">
        <v>40752</v>
      </c>
      <c r="F1188" t="s">
        <v>1290</v>
      </c>
      <c r="G1188" t="s">
        <v>2002</v>
      </c>
      <c r="H1188" t="s">
        <v>2003</v>
      </c>
      <c r="I1188" t="s">
        <v>26</v>
      </c>
      <c r="J1188" t="s">
        <v>27</v>
      </c>
      <c r="K1188" t="s">
        <v>4736</v>
      </c>
      <c r="L1188" t="s">
        <v>54</v>
      </c>
      <c r="M1188">
        <v>32712</v>
      </c>
      <c r="N1188" t="s">
        <v>30</v>
      </c>
      <c r="O1188" t="s">
        <v>5041</v>
      </c>
      <c r="P1188" t="s">
        <v>32</v>
      </c>
      <c r="Q1188" t="s">
        <v>65</v>
      </c>
      <c r="R1188" t="s">
        <v>5042</v>
      </c>
      <c r="S1188">
        <v>129.88800000000001</v>
      </c>
      <c r="T1188">
        <v>6</v>
      </c>
      <c r="U1188">
        <v>0.2</v>
      </c>
      <c r="V1188">
        <v>12.988799999999991</v>
      </c>
    </row>
    <row r="1189" spans="1:22" x14ac:dyDescent="0.3">
      <c r="A1189">
        <v>5678</v>
      </c>
      <c r="B1189" t="s">
        <v>8418</v>
      </c>
      <c r="C1189">
        <v>2011</v>
      </c>
      <c r="D1189" s="18">
        <v>40906</v>
      </c>
      <c r="E1189" s="18">
        <v>40913</v>
      </c>
      <c r="F1189" t="s">
        <v>50</v>
      </c>
      <c r="G1189" t="s">
        <v>1974</v>
      </c>
      <c r="H1189" t="s">
        <v>1975</v>
      </c>
      <c r="I1189" t="s">
        <v>26</v>
      </c>
      <c r="J1189" t="s">
        <v>27</v>
      </c>
      <c r="K1189" t="s">
        <v>303</v>
      </c>
      <c r="L1189" t="s">
        <v>211</v>
      </c>
      <c r="M1189">
        <v>60610</v>
      </c>
      <c r="N1189" t="s">
        <v>105</v>
      </c>
      <c r="O1189" t="s">
        <v>6546</v>
      </c>
      <c r="P1189" t="s">
        <v>32</v>
      </c>
      <c r="Q1189" t="s">
        <v>65</v>
      </c>
      <c r="R1189" t="s">
        <v>6547</v>
      </c>
      <c r="S1189">
        <v>38.975999999999999</v>
      </c>
      <c r="T1189">
        <v>3</v>
      </c>
      <c r="U1189">
        <v>0.6</v>
      </c>
      <c r="V1189">
        <v>-50.66879999999999</v>
      </c>
    </row>
    <row r="1190" spans="1:22" x14ac:dyDescent="0.3">
      <c r="A1190">
        <v>5671</v>
      </c>
      <c r="B1190" t="s">
        <v>8413</v>
      </c>
      <c r="C1190">
        <v>2012</v>
      </c>
      <c r="D1190" s="18">
        <v>41069</v>
      </c>
      <c r="E1190" s="18">
        <v>41071</v>
      </c>
      <c r="F1190" t="s">
        <v>23</v>
      </c>
      <c r="G1190" t="s">
        <v>1945</v>
      </c>
      <c r="H1190" t="s">
        <v>1946</v>
      </c>
      <c r="I1190" t="s">
        <v>26</v>
      </c>
      <c r="J1190" t="s">
        <v>27</v>
      </c>
      <c r="K1190" t="s">
        <v>8414</v>
      </c>
      <c r="L1190" t="s">
        <v>6260</v>
      </c>
      <c r="M1190">
        <v>83201</v>
      </c>
      <c r="N1190" t="s">
        <v>44</v>
      </c>
      <c r="O1190" t="s">
        <v>8240</v>
      </c>
      <c r="P1190" t="s">
        <v>32</v>
      </c>
      <c r="Q1190" t="s">
        <v>65</v>
      </c>
      <c r="R1190" t="s">
        <v>8241</v>
      </c>
      <c r="S1190">
        <v>355.36</v>
      </c>
      <c r="T1190">
        <v>4</v>
      </c>
      <c r="U1190">
        <v>0</v>
      </c>
      <c r="V1190">
        <v>92.393599999999992</v>
      </c>
    </row>
    <row r="1191" spans="1:22" x14ac:dyDescent="0.3">
      <c r="A1191">
        <v>5662</v>
      </c>
      <c r="B1191" t="s">
        <v>8408</v>
      </c>
      <c r="C1191">
        <v>2013</v>
      </c>
      <c r="D1191" s="18">
        <v>41542</v>
      </c>
      <c r="E1191" s="18">
        <v>41549</v>
      </c>
      <c r="F1191" t="s">
        <v>50</v>
      </c>
      <c r="G1191" t="s">
        <v>5789</v>
      </c>
      <c r="H1191" t="s">
        <v>5790</v>
      </c>
      <c r="I1191" t="s">
        <v>102</v>
      </c>
      <c r="J1191" t="s">
        <v>27</v>
      </c>
      <c r="K1191" t="s">
        <v>456</v>
      </c>
      <c r="L1191" t="s">
        <v>457</v>
      </c>
      <c r="M1191">
        <v>80013</v>
      </c>
      <c r="N1191" t="s">
        <v>44</v>
      </c>
      <c r="O1191" t="s">
        <v>1110</v>
      </c>
      <c r="P1191" t="s">
        <v>32</v>
      </c>
      <c r="Q1191" t="s">
        <v>65</v>
      </c>
      <c r="R1191" t="s">
        <v>1111</v>
      </c>
      <c r="S1191">
        <v>21.44</v>
      </c>
      <c r="T1191">
        <v>2</v>
      </c>
      <c r="U1191">
        <v>0.2</v>
      </c>
      <c r="V1191">
        <v>7.5039999999999987</v>
      </c>
    </row>
    <row r="1192" spans="1:22" x14ac:dyDescent="0.3">
      <c r="A1192">
        <v>1191</v>
      </c>
      <c r="B1192" t="s">
        <v>3395</v>
      </c>
      <c r="C1192">
        <v>2014</v>
      </c>
      <c r="D1192" s="18">
        <v>41697</v>
      </c>
      <c r="E1192" s="18">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
      <c r="A1193">
        <v>5659</v>
      </c>
      <c r="B1193" t="s">
        <v>8407</v>
      </c>
      <c r="C1193">
        <v>2013</v>
      </c>
      <c r="D1193" s="18">
        <v>41627</v>
      </c>
      <c r="E1193" s="18">
        <v>41630</v>
      </c>
      <c r="F1193" t="s">
        <v>188</v>
      </c>
      <c r="G1193" t="s">
        <v>5003</v>
      </c>
      <c r="H1193" t="s">
        <v>5004</v>
      </c>
      <c r="I1193" t="s">
        <v>102</v>
      </c>
      <c r="J1193" t="s">
        <v>27</v>
      </c>
      <c r="K1193" t="s">
        <v>1976</v>
      </c>
      <c r="L1193" t="s">
        <v>420</v>
      </c>
      <c r="M1193">
        <v>97301</v>
      </c>
      <c r="N1193" t="s">
        <v>44</v>
      </c>
      <c r="O1193" t="s">
        <v>3919</v>
      </c>
      <c r="P1193" t="s">
        <v>32</v>
      </c>
      <c r="Q1193" t="s">
        <v>56</v>
      </c>
      <c r="R1193" t="s">
        <v>3920</v>
      </c>
      <c r="S1193">
        <v>377.45</v>
      </c>
      <c r="T1193">
        <v>5</v>
      </c>
      <c r="U1193">
        <v>0.5</v>
      </c>
      <c r="V1193">
        <v>-264.21500000000003</v>
      </c>
    </row>
    <row r="1194" spans="1:22" x14ac:dyDescent="0.3">
      <c r="A1194">
        <v>5652</v>
      </c>
      <c r="B1194" t="s">
        <v>8403</v>
      </c>
      <c r="C1194">
        <v>2014</v>
      </c>
      <c r="D1194" s="18">
        <v>41838</v>
      </c>
      <c r="E1194" s="18">
        <v>41840</v>
      </c>
      <c r="F1194" t="s">
        <v>23</v>
      </c>
      <c r="G1194" t="s">
        <v>2431</v>
      </c>
      <c r="H1194" t="s">
        <v>2432</v>
      </c>
      <c r="I1194" t="s">
        <v>41</v>
      </c>
      <c r="J1194" t="s">
        <v>27</v>
      </c>
      <c r="K1194" t="s">
        <v>6122</v>
      </c>
      <c r="L1194" t="s">
        <v>43</v>
      </c>
      <c r="M1194">
        <v>92307</v>
      </c>
      <c r="N1194" t="s">
        <v>44</v>
      </c>
      <c r="O1194" t="s">
        <v>764</v>
      </c>
      <c r="P1194" t="s">
        <v>32</v>
      </c>
      <c r="Q1194" t="s">
        <v>33</v>
      </c>
      <c r="R1194" t="s">
        <v>765</v>
      </c>
      <c r="S1194">
        <v>1194.165</v>
      </c>
      <c r="T1194">
        <v>5</v>
      </c>
      <c r="U1194">
        <v>0.15</v>
      </c>
      <c r="V1194">
        <v>210.73499999999993</v>
      </c>
    </row>
    <row r="1195" spans="1:22" x14ac:dyDescent="0.3">
      <c r="A1195">
        <v>5647</v>
      </c>
      <c r="B1195" t="s">
        <v>8401</v>
      </c>
      <c r="C1195">
        <v>2012</v>
      </c>
      <c r="D1195" s="18">
        <v>40912</v>
      </c>
      <c r="E1195" s="18">
        <v>40917</v>
      </c>
      <c r="F1195" t="s">
        <v>50</v>
      </c>
      <c r="G1195" t="s">
        <v>1033</v>
      </c>
      <c r="H1195" t="s">
        <v>1034</v>
      </c>
      <c r="I1195" t="s">
        <v>41</v>
      </c>
      <c r="J1195" t="s">
        <v>27</v>
      </c>
      <c r="K1195" t="s">
        <v>2811</v>
      </c>
      <c r="L1195" t="s">
        <v>319</v>
      </c>
      <c r="M1195">
        <v>22304</v>
      </c>
      <c r="N1195" t="s">
        <v>30</v>
      </c>
      <c r="O1195" t="s">
        <v>3928</v>
      </c>
      <c r="P1195" t="s">
        <v>32</v>
      </c>
      <c r="Q1195" t="s">
        <v>65</v>
      </c>
      <c r="R1195" t="s">
        <v>3929</v>
      </c>
      <c r="S1195">
        <v>192.22</v>
      </c>
      <c r="T1195">
        <v>14</v>
      </c>
      <c r="U1195">
        <v>0</v>
      </c>
      <c r="V1195">
        <v>69.199200000000005</v>
      </c>
    </row>
    <row r="1196" spans="1:22" x14ac:dyDescent="0.3">
      <c r="A1196">
        <v>1195</v>
      </c>
      <c r="B1196" t="s">
        <v>3404</v>
      </c>
      <c r="C1196">
        <v>2012</v>
      </c>
      <c r="D1196" s="18">
        <v>41167</v>
      </c>
      <c r="E1196" s="18">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
      <c r="A1197">
        <v>5646</v>
      </c>
      <c r="B1197" t="s">
        <v>8400</v>
      </c>
      <c r="C1197">
        <v>2014</v>
      </c>
      <c r="D1197" s="18">
        <v>41744</v>
      </c>
      <c r="E1197" s="18">
        <v>41749</v>
      </c>
      <c r="F1197" t="s">
        <v>50</v>
      </c>
      <c r="G1197" t="s">
        <v>3744</v>
      </c>
      <c r="H1197" t="s">
        <v>3745</v>
      </c>
      <c r="I1197" t="s">
        <v>41</v>
      </c>
      <c r="J1197" t="s">
        <v>27</v>
      </c>
      <c r="K1197" t="s">
        <v>1001</v>
      </c>
      <c r="L1197" t="s">
        <v>788</v>
      </c>
      <c r="M1197">
        <v>7960</v>
      </c>
      <c r="N1197" t="s">
        <v>148</v>
      </c>
      <c r="O1197" t="s">
        <v>3696</v>
      </c>
      <c r="P1197" t="s">
        <v>32</v>
      </c>
      <c r="Q1197" t="s">
        <v>65</v>
      </c>
      <c r="R1197" t="s">
        <v>3697</v>
      </c>
      <c r="S1197">
        <v>74.45</v>
      </c>
      <c r="T1197">
        <v>5</v>
      </c>
      <c r="U1197">
        <v>0</v>
      </c>
      <c r="V1197">
        <v>20.101500000000001</v>
      </c>
    </row>
    <row r="1198" spans="1:22" x14ac:dyDescent="0.3">
      <c r="A1198">
        <v>1197</v>
      </c>
      <c r="B1198" t="s">
        <v>3404</v>
      </c>
      <c r="C1198">
        <v>2012</v>
      </c>
      <c r="D1198" s="18">
        <v>41167</v>
      </c>
      <c r="E1198" s="18">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
      <c r="A1199">
        <v>5643</v>
      </c>
      <c r="B1199" t="s">
        <v>8397</v>
      </c>
      <c r="C1199">
        <v>2013</v>
      </c>
      <c r="D1199" s="18">
        <v>41366</v>
      </c>
      <c r="E1199" s="18">
        <v>41370</v>
      </c>
      <c r="F1199" t="s">
        <v>23</v>
      </c>
      <c r="G1199" t="s">
        <v>5603</v>
      </c>
      <c r="H1199" t="s">
        <v>5604</v>
      </c>
      <c r="I1199" t="s">
        <v>102</v>
      </c>
      <c r="J1199" t="s">
        <v>27</v>
      </c>
      <c r="K1199" t="s">
        <v>497</v>
      </c>
      <c r="L1199" t="s">
        <v>1272</v>
      </c>
      <c r="M1199">
        <v>31907</v>
      </c>
      <c r="N1199" t="s">
        <v>30</v>
      </c>
      <c r="O1199" t="s">
        <v>1020</v>
      </c>
      <c r="P1199" t="s">
        <v>32</v>
      </c>
      <c r="Q1199" t="s">
        <v>65</v>
      </c>
      <c r="R1199" t="s">
        <v>1021</v>
      </c>
      <c r="S1199">
        <v>7.04</v>
      </c>
      <c r="T1199">
        <v>4</v>
      </c>
      <c r="U1199">
        <v>0</v>
      </c>
      <c r="V1199">
        <v>3.0976000000000004</v>
      </c>
    </row>
    <row r="1200" spans="1:22" x14ac:dyDescent="0.3">
      <c r="A1200">
        <v>1199</v>
      </c>
      <c r="B1200" t="s">
        <v>3408</v>
      </c>
      <c r="C1200">
        <v>2013</v>
      </c>
      <c r="D1200" s="18">
        <v>41373</v>
      </c>
      <c r="E1200" s="18">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
      <c r="A1201">
        <v>5640</v>
      </c>
      <c r="B1201" t="s">
        <v>8394</v>
      </c>
      <c r="C1201">
        <v>2011</v>
      </c>
      <c r="D1201" s="18">
        <v>40898</v>
      </c>
      <c r="E1201" s="18">
        <v>40904</v>
      </c>
      <c r="F1201" t="s">
        <v>50</v>
      </c>
      <c r="G1201" t="s">
        <v>2520</v>
      </c>
      <c r="H1201" t="s">
        <v>2521</v>
      </c>
      <c r="I1201" t="s">
        <v>26</v>
      </c>
      <c r="J1201" t="s">
        <v>27</v>
      </c>
      <c r="K1201" t="s">
        <v>947</v>
      </c>
      <c r="L1201" t="s">
        <v>43</v>
      </c>
      <c r="M1201">
        <v>92024</v>
      </c>
      <c r="N1201" t="s">
        <v>44</v>
      </c>
      <c r="O1201" t="s">
        <v>1807</v>
      </c>
      <c r="P1201" t="s">
        <v>32</v>
      </c>
      <c r="Q1201" t="s">
        <v>36</v>
      </c>
      <c r="R1201" t="s">
        <v>1808</v>
      </c>
      <c r="S1201">
        <v>572.16000000000008</v>
      </c>
      <c r="T1201">
        <v>3</v>
      </c>
      <c r="U1201">
        <v>0.2</v>
      </c>
      <c r="V1201">
        <v>35.759999999999962</v>
      </c>
    </row>
    <row r="1202" spans="1:22" x14ac:dyDescent="0.3">
      <c r="A1202">
        <v>1201</v>
      </c>
      <c r="B1202" t="s">
        <v>3413</v>
      </c>
      <c r="C1202">
        <v>2013</v>
      </c>
      <c r="D1202" s="18">
        <v>41474</v>
      </c>
      <c r="E1202" s="18">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5639</v>
      </c>
      <c r="B1203" t="s">
        <v>8394</v>
      </c>
      <c r="C1203">
        <v>2011</v>
      </c>
      <c r="D1203" s="18">
        <v>40898</v>
      </c>
      <c r="E1203" s="18">
        <v>40904</v>
      </c>
      <c r="F1203" t="s">
        <v>50</v>
      </c>
      <c r="G1203" t="s">
        <v>2520</v>
      </c>
      <c r="H1203" t="s">
        <v>2521</v>
      </c>
      <c r="I1203" t="s">
        <v>26</v>
      </c>
      <c r="J1203" t="s">
        <v>27</v>
      </c>
      <c r="K1203" t="s">
        <v>947</v>
      </c>
      <c r="L1203" t="s">
        <v>43</v>
      </c>
      <c r="M1203">
        <v>92024</v>
      </c>
      <c r="N1203" t="s">
        <v>44</v>
      </c>
      <c r="O1203" t="s">
        <v>686</v>
      </c>
      <c r="P1203" t="s">
        <v>32</v>
      </c>
      <c r="Q1203" t="s">
        <v>36</v>
      </c>
      <c r="R1203" t="s">
        <v>687</v>
      </c>
      <c r="S1203">
        <v>1325.76</v>
      </c>
      <c r="T1203">
        <v>6</v>
      </c>
      <c r="U1203">
        <v>0.2</v>
      </c>
      <c r="V1203">
        <v>149.14799999999991</v>
      </c>
    </row>
    <row r="1204" spans="1:22" x14ac:dyDescent="0.3">
      <c r="A1204">
        <v>1203</v>
      </c>
      <c r="B1204" t="s">
        <v>3413</v>
      </c>
      <c r="C1204">
        <v>2013</v>
      </c>
      <c r="D1204" s="18">
        <v>41474</v>
      </c>
      <c r="E1204" s="18">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3">
      <c r="A1205">
        <v>5638</v>
      </c>
      <c r="B1205" t="s">
        <v>8391</v>
      </c>
      <c r="C1205">
        <v>2014</v>
      </c>
      <c r="D1205" s="18">
        <v>41725</v>
      </c>
      <c r="E1205" s="18">
        <v>41732</v>
      </c>
      <c r="F1205" t="s">
        <v>50</v>
      </c>
      <c r="G1205" t="s">
        <v>5466</v>
      </c>
      <c r="H1205" t="s">
        <v>5467</v>
      </c>
      <c r="I1205" t="s">
        <v>41</v>
      </c>
      <c r="J1205" t="s">
        <v>27</v>
      </c>
      <c r="K1205" t="s">
        <v>2059</v>
      </c>
      <c r="L1205" t="s">
        <v>238</v>
      </c>
      <c r="M1205">
        <v>48126</v>
      </c>
      <c r="N1205" t="s">
        <v>105</v>
      </c>
      <c r="O1205" t="s">
        <v>8392</v>
      </c>
      <c r="P1205" t="s">
        <v>32</v>
      </c>
      <c r="Q1205" t="s">
        <v>65</v>
      </c>
      <c r="R1205" t="s">
        <v>8393</v>
      </c>
      <c r="S1205">
        <v>60.84</v>
      </c>
      <c r="T1205">
        <v>3</v>
      </c>
      <c r="U1205">
        <v>0</v>
      </c>
      <c r="V1205">
        <v>23.119199999999999</v>
      </c>
    </row>
    <row r="1206" spans="1:22" x14ac:dyDescent="0.3">
      <c r="A1206">
        <v>5632</v>
      </c>
      <c r="B1206" t="s">
        <v>8385</v>
      </c>
      <c r="C1206">
        <v>2011</v>
      </c>
      <c r="D1206" s="18">
        <v>40586</v>
      </c>
      <c r="E1206" s="18">
        <v>40590</v>
      </c>
      <c r="F1206" t="s">
        <v>50</v>
      </c>
      <c r="G1206" t="s">
        <v>1485</v>
      </c>
      <c r="H1206" t="s">
        <v>1486</v>
      </c>
      <c r="I1206" t="s">
        <v>26</v>
      </c>
      <c r="J1206" t="s">
        <v>27</v>
      </c>
      <c r="K1206" t="s">
        <v>4874</v>
      </c>
      <c r="L1206" t="s">
        <v>319</v>
      </c>
      <c r="M1206">
        <v>23320</v>
      </c>
      <c r="N1206" t="s">
        <v>30</v>
      </c>
      <c r="O1206" t="s">
        <v>4026</v>
      </c>
      <c r="P1206" t="s">
        <v>32</v>
      </c>
      <c r="Q1206" t="s">
        <v>56</v>
      </c>
      <c r="R1206" t="s">
        <v>4027</v>
      </c>
      <c r="S1206">
        <v>1256.22</v>
      </c>
      <c r="T1206">
        <v>6</v>
      </c>
      <c r="U1206">
        <v>0</v>
      </c>
      <c r="V1206">
        <v>75.37319999999994</v>
      </c>
    </row>
    <row r="1207" spans="1:22" x14ac:dyDescent="0.3">
      <c r="A1207">
        <v>5630</v>
      </c>
      <c r="B1207" t="s">
        <v>8384</v>
      </c>
      <c r="C1207">
        <v>2013</v>
      </c>
      <c r="D1207" s="18">
        <v>41508</v>
      </c>
      <c r="E1207" s="18">
        <v>41510</v>
      </c>
      <c r="F1207" t="s">
        <v>23</v>
      </c>
      <c r="G1207" t="s">
        <v>440</v>
      </c>
      <c r="H1207" t="s">
        <v>441</v>
      </c>
      <c r="I1207" t="s">
        <v>102</v>
      </c>
      <c r="J1207" t="s">
        <v>27</v>
      </c>
      <c r="K1207" t="s">
        <v>146</v>
      </c>
      <c r="L1207" t="s">
        <v>147</v>
      </c>
      <c r="M1207">
        <v>19143</v>
      </c>
      <c r="N1207" t="s">
        <v>148</v>
      </c>
      <c r="O1207" t="s">
        <v>3919</v>
      </c>
      <c r="P1207" t="s">
        <v>32</v>
      </c>
      <c r="Q1207" t="s">
        <v>56</v>
      </c>
      <c r="R1207" t="s">
        <v>3920</v>
      </c>
      <c r="S1207">
        <v>815.29199999999992</v>
      </c>
      <c r="T1207">
        <v>9</v>
      </c>
      <c r="U1207">
        <v>0.4</v>
      </c>
      <c r="V1207">
        <v>-339.7050000000001</v>
      </c>
    </row>
    <row r="1208" spans="1:22" x14ac:dyDescent="0.3">
      <c r="A1208">
        <v>5629</v>
      </c>
      <c r="B1208" t="s">
        <v>8381</v>
      </c>
      <c r="C1208">
        <v>2014</v>
      </c>
      <c r="D1208" s="18">
        <v>41817</v>
      </c>
      <c r="E1208" s="18">
        <v>41822</v>
      </c>
      <c r="F1208" t="s">
        <v>50</v>
      </c>
      <c r="G1208" t="s">
        <v>958</v>
      </c>
      <c r="H1208" t="s">
        <v>959</v>
      </c>
      <c r="I1208" t="s">
        <v>41</v>
      </c>
      <c r="J1208" t="s">
        <v>27</v>
      </c>
      <c r="K1208" t="s">
        <v>1419</v>
      </c>
      <c r="L1208" t="s">
        <v>54</v>
      </c>
      <c r="M1208">
        <v>33180</v>
      </c>
      <c r="N1208" t="s">
        <v>30</v>
      </c>
      <c r="O1208" t="s">
        <v>8382</v>
      </c>
      <c r="P1208" t="s">
        <v>32</v>
      </c>
      <c r="Q1208" t="s">
        <v>36</v>
      </c>
      <c r="R1208" t="s">
        <v>8383</v>
      </c>
      <c r="S1208">
        <v>273.55200000000002</v>
      </c>
      <c r="T1208">
        <v>3</v>
      </c>
      <c r="U1208">
        <v>0.2</v>
      </c>
      <c r="V1208">
        <v>-13.677599999999998</v>
      </c>
    </row>
    <row r="1209" spans="1:22" x14ac:dyDescent="0.3">
      <c r="A1209">
        <v>5627</v>
      </c>
      <c r="B1209" t="s">
        <v>8380</v>
      </c>
      <c r="C1209">
        <v>2011</v>
      </c>
      <c r="D1209" s="18">
        <v>40815</v>
      </c>
      <c r="E1209" s="18">
        <v>40817</v>
      </c>
      <c r="F1209" t="s">
        <v>23</v>
      </c>
      <c r="G1209" t="s">
        <v>3790</v>
      </c>
      <c r="H1209" t="s">
        <v>3791</v>
      </c>
      <c r="I1209" t="s">
        <v>102</v>
      </c>
      <c r="J1209" t="s">
        <v>27</v>
      </c>
      <c r="K1209" t="s">
        <v>95</v>
      </c>
      <c r="L1209" t="s">
        <v>96</v>
      </c>
      <c r="M1209">
        <v>98115</v>
      </c>
      <c r="N1209" t="s">
        <v>44</v>
      </c>
      <c r="O1209" t="s">
        <v>3804</v>
      </c>
      <c r="P1209" t="s">
        <v>32</v>
      </c>
      <c r="Q1209" t="s">
        <v>56</v>
      </c>
      <c r="R1209" t="s">
        <v>3805</v>
      </c>
      <c r="S1209">
        <v>2348.8200000000002</v>
      </c>
      <c r="T1209">
        <v>9</v>
      </c>
      <c r="U1209">
        <v>0</v>
      </c>
      <c r="V1209">
        <v>399.29939999999976</v>
      </c>
    </row>
    <row r="1210" spans="1:22" x14ac:dyDescent="0.3">
      <c r="A1210">
        <v>5626</v>
      </c>
      <c r="B1210" t="s">
        <v>8380</v>
      </c>
      <c r="C1210">
        <v>2011</v>
      </c>
      <c r="D1210" s="18">
        <v>40815</v>
      </c>
      <c r="E1210" s="18">
        <v>40817</v>
      </c>
      <c r="F1210" t="s">
        <v>23</v>
      </c>
      <c r="G1210" t="s">
        <v>3790</v>
      </c>
      <c r="H1210" t="s">
        <v>3791</v>
      </c>
      <c r="I1210" t="s">
        <v>102</v>
      </c>
      <c r="J1210" t="s">
        <v>27</v>
      </c>
      <c r="K1210" t="s">
        <v>95</v>
      </c>
      <c r="L1210" t="s">
        <v>96</v>
      </c>
      <c r="M1210">
        <v>98115</v>
      </c>
      <c r="N1210" t="s">
        <v>44</v>
      </c>
      <c r="O1210" t="s">
        <v>259</v>
      </c>
      <c r="P1210" t="s">
        <v>32</v>
      </c>
      <c r="Q1210" t="s">
        <v>65</v>
      </c>
      <c r="R1210" t="s">
        <v>260</v>
      </c>
      <c r="S1210">
        <v>6.16</v>
      </c>
      <c r="T1210">
        <v>2</v>
      </c>
      <c r="U1210">
        <v>0</v>
      </c>
      <c r="V1210">
        <v>2.9567999999999999</v>
      </c>
    </row>
    <row r="1211" spans="1:22" x14ac:dyDescent="0.3">
      <c r="A1211">
        <v>5623</v>
      </c>
      <c r="B1211" t="s">
        <v>8378</v>
      </c>
      <c r="C1211">
        <v>2013</v>
      </c>
      <c r="D1211" s="18">
        <v>41543</v>
      </c>
      <c r="E1211" s="18">
        <v>41548</v>
      </c>
      <c r="F1211" t="s">
        <v>50</v>
      </c>
      <c r="G1211" t="s">
        <v>2328</v>
      </c>
      <c r="H1211" t="s">
        <v>2329</v>
      </c>
      <c r="I1211" t="s">
        <v>41</v>
      </c>
      <c r="J1211" t="s">
        <v>27</v>
      </c>
      <c r="K1211" t="s">
        <v>7592</v>
      </c>
      <c r="L1211" t="s">
        <v>114</v>
      </c>
      <c r="M1211">
        <v>54601</v>
      </c>
      <c r="N1211" t="s">
        <v>105</v>
      </c>
      <c r="O1211" t="s">
        <v>6182</v>
      </c>
      <c r="P1211" t="s">
        <v>32</v>
      </c>
      <c r="Q1211" t="s">
        <v>65</v>
      </c>
      <c r="R1211" t="s">
        <v>6183</v>
      </c>
      <c r="S1211">
        <v>68.64</v>
      </c>
      <c r="T1211">
        <v>11</v>
      </c>
      <c r="U1211">
        <v>0</v>
      </c>
      <c r="V1211">
        <v>17.160000000000004</v>
      </c>
    </row>
    <row r="1212" spans="1:22" x14ac:dyDescent="0.3">
      <c r="A1212">
        <v>5622</v>
      </c>
      <c r="B1212" t="s">
        <v>8378</v>
      </c>
      <c r="C1212">
        <v>2013</v>
      </c>
      <c r="D1212" s="18">
        <v>41543</v>
      </c>
      <c r="E1212" s="18">
        <v>41548</v>
      </c>
      <c r="F1212" t="s">
        <v>50</v>
      </c>
      <c r="G1212" t="s">
        <v>2328</v>
      </c>
      <c r="H1212" t="s">
        <v>2329</v>
      </c>
      <c r="I1212" t="s">
        <v>41</v>
      </c>
      <c r="J1212" t="s">
        <v>27</v>
      </c>
      <c r="K1212" t="s">
        <v>7592</v>
      </c>
      <c r="L1212" t="s">
        <v>114</v>
      </c>
      <c r="M1212">
        <v>54601</v>
      </c>
      <c r="N1212" t="s">
        <v>105</v>
      </c>
      <c r="O1212" t="s">
        <v>203</v>
      </c>
      <c r="P1212" t="s">
        <v>32</v>
      </c>
      <c r="Q1212" t="s">
        <v>36</v>
      </c>
      <c r="R1212" t="s">
        <v>204</v>
      </c>
      <c r="S1212">
        <v>201.96</v>
      </c>
      <c r="T1212">
        <v>2</v>
      </c>
      <c r="U1212">
        <v>0</v>
      </c>
      <c r="V1212">
        <v>50.490000000000009</v>
      </c>
    </row>
    <row r="1213" spans="1:22" x14ac:dyDescent="0.3">
      <c r="A1213">
        <v>1212</v>
      </c>
      <c r="B1213" t="s">
        <v>3419</v>
      </c>
      <c r="C1213">
        <v>2013</v>
      </c>
      <c r="D1213" s="18">
        <v>41470</v>
      </c>
      <c r="E1213" s="18">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3">
      <c r="A1214">
        <v>1213</v>
      </c>
      <c r="B1214" t="s">
        <v>3426</v>
      </c>
      <c r="C1214">
        <v>2014</v>
      </c>
      <c r="D1214" s="18">
        <v>41892</v>
      </c>
      <c r="E1214" s="18">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3">
      <c r="A1215">
        <v>5618</v>
      </c>
      <c r="B1215" t="s">
        <v>8376</v>
      </c>
      <c r="C1215">
        <v>2014</v>
      </c>
      <c r="D1215" s="18">
        <v>41821</v>
      </c>
      <c r="E1215" s="18">
        <v>41825</v>
      </c>
      <c r="F1215" t="s">
        <v>50</v>
      </c>
      <c r="G1215" t="s">
        <v>39</v>
      </c>
      <c r="H1215" t="s">
        <v>40</v>
      </c>
      <c r="I1215" t="s">
        <v>41</v>
      </c>
      <c r="J1215" t="s">
        <v>27</v>
      </c>
      <c r="K1215" t="s">
        <v>334</v>
      </c>
      <c r="L1215" t="s">
        <v>335</v>
      </c>
      <c r="M1215">
        <v>38109</v>
      </c>
      <c r="N1215" t="s">
        <v>30</v>
      </c>
      <c r="O1215" t="s">
        <v>4481</v>
      </c>
      <c r="P1215" t="s">
        <v>32</v>
      </c>
      <c r="Q1215" t="s">
        <v>65</v>
      </c>
      <c r="R1215" t="s">
        <v>4482</v>
      </c>
      <c r="S1215">
        <v>19.52</v>
      </c>
      <c r="T1215">
        <v>2</v>
      </c>
      <c r="U1215">
        <v>0.2</v>
      </c>
      <c r="V1215">
        <v>5.3680000000000012</v>
      </c>
    </row>
    <row r="1216" spans="1:22" x14ac:dyDescent="0.3">
      <c r="A1216">
        <v>5607</v>
      </c>
      <c r="B1216" t="s">
        <v>8364</v>
      </c>
      <c r="C1216">
        <v>2013</v>
      </c>
      <c r="D1216" s="18">
        <v>41538</v>
      </c>
      <c r="E1216" s="18">
        <v>41543</v>
      </c>
      <c r="F1216" t="s">
        <v>50</v>
      </c>
      <c r="G1216" t="s">
        <v>4427</v>
      </c>
      <c r="H1216" t="s">
        <v>4428</v>
      </c>
      <c r="I1216" t="s">
        <v>41</v>
      </c>
      <c r="J1216" t="s">
        <v>27</v>
      </c>
      <c r="K1216" t="s">
        <v>4488</v>
      </c>
      <c r="L1216" t="s">
        <v>88</v>
      </c>
      <c r="M1216">
        <v>27405</v>
      </c>
      <c r="N1216" t="s">
        <v>30</v>
      </c>
      <c r="O1216" t="s">
        <v>3186</v>
      </c>
      <c r="P1216" t="s">
        <v>32</v>
      </c>
      <c r="Q1216" t="s">
        <v>36</v>
      </c>
      <c r="R1216" t="s">
        <v>3187</v>
      </c>
      <c r="S1216">
        <v>98.391999999999996</v>
      </c>
      <c r="T1216">
        <v>1</v>
      </c>
      <c r="U1216">
        <v>0.2</v>
      </c>
      <c r="V1216">
        <v>-11.069100000000006</v>
      </c>
    </row>
    <row r="1217" spans="1:22" x14ac:dyDescent="0.3">
      <c r="A1217">
        <v>5606</v>
      </c>
      <c r="B1217" t="s">
        <v>8364</v>
      </c>
      <c r="C1217">
        <v>2013</v>
      </c>
      <c r="D1217" s="18">
        <v>41538</v>
      </c>
      <c r="E1217" s="18">
        <v>41543</v>
      </c>
      <c r="F1217" t="s">
        <v>50</v>
      </c>
      <c r="G1217" t="s">
        <v>4427</v>
      </c>
      <c r="H1217" t="s">
        <v>4428</v>
      </c>
      <c r="I1217" t="s">
        <v>41</v>
      </c>
      <c r="J1217" t="s">
        <v>27</v>
      </c>
      <c r="K1217" t="s">
        <v>4488</v>
      </c>
      <c r="L1217" t="s">
        <v>88</v>
      </c>
      <c r="M1217">
        <v>27405</v>
      </c>
      <c r="N1217" t="s">
        <v>30</v>
      </c>
      <c r="O1217" t="s">
        <v>6056</v>
      </c>
      <c r="P1217" t="s">
        <v>32</v>
      </c>
      <c r="Q1217" t="s">
        <v>65</v>
      </c>
      <c r="R1217" t="s">
        <v>6057</v>
      </c>
      <c r="S1217">
        <v>17.088000000000001</v>
      </c>
      <c r="T1217">
        <v>2</v>
      </c>
      <c r="U1217">
        <v>0.2</v>
      </c>
      <c r="V1217">
        <v>1.0679999999999996</v>
      </c>
    </row>
    <row r="1218" spans="1:22" x14ac:dyDescent="0.3">
      <c r="A1218">
        <v>5592</v>
      </c>
      <c r="B1218" t="s">
        <v>8350</v>
      </c>
      <c r="C1218">
        <v>2011</v>
      </c>
      <c r="D1218" s="18">
        <v>40829</v>
      </c>
      <c r="E1218" s="18">
        <v>40834</v>
      </c>
      <c r="F1218" t="s">
        <v>23</v>
      </c>
      <c r="G1218" t="s">
        <v>4236</v>
      </c>
      <c r="H1218" t="s">
        <v>4237</v>
      </c>
      <c r="I1218" t="s">
        <v>41</v>
      </c>
      <c r="J1218" t="s">
        <v>27</v>
      </c>
      <c r="K1218" t="s">
        <v>1119</v>
      </c>
      <c r="L1218" t="s">
        <v>788</v>
      </c>
      <c r="M1218">
        <v>8701</v>
      </c>
      <c r="N1218" t="s">
        <v>148</v>
      </c>
      <c r="O1218" t="s">
        <v>3186</v>
      </c>
      <c r="P1218" t="s">
        <v>32</v>
      </c>
      <c r="Q1218" t="s">
        <v>36</v>
      </c>
      <c r="R1218" t="s">
        <v>3187</v>
      </c>
      <c r="S1218">
        <v>245.98</v>
      </c>
      <c r="T1218">
        <v>2</v>
      </c>
      <c r="U1218">
        <v>0</v>
      </c>
      <c r="V1218">
        <v>27.057799999999986</v>
      </c>
    </row>
    <row r="1219" spans="1:22" x14ac:dyDescent="0.3">
      <c r="A1219">
        <v>1218</v>
      </c>
      <c r="B1219" t="s">
        <v>3426</v>
      </c>
      <c r="C1219">
        <v>2014</v>
      </c>
      <c r="D1219" s="18">
        <v>41892</v>
      </c>
      <c r="E1219" s="18">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3">
      <c r="A1220">
        <v>5584</v>
      </c>
      <c r="B1220" t="s">
        <v>8341</v>
      </c>
      <c r="C1220">
        <v>2011</v>
      </c>
      <c r="D1220" s="18">
        <v>40892</v>
      </c>
      <c r="E1220" s="18">
        <v>40896</v>
      </c>
      <c r="F1220" t="s">
        <v>23</v>
      </c>
      <c r="G1220" t="s">
        <v>1049</v>
      </c>
      <c r="H1220" t="s">
        <v>1050</v>
      </c>
      <c r="I1220" t="s">
        <v>26</v>
      </c>
      <c r="J1220" t="s">
        <v>27</v>
      </c>
      <c r="K1220" t="s">
        <v>947</v>
      </c>
      <c r="L1220" t="s">
        <v>43</v>
      </c>
      <c r="M1220">
        <v>92037</v>
      </c>
      <c r="N1220" t="s">
        <v>44</v>
      </c>
      <c r="O1220" t="s">
        <v>5753</v>
      </c>
      <c r="P1220" t="s">
        <v>32</v>
      </c>
      <c r="Q1220" t="s">
        <v>65</v>
      </c>
      <c r="R1220" t="s">
        <v>5754</v>
      </c>
      <c r="S1220">
        <v>6.16</v>
      </c>
      <c r="T1220">
        <v>2</v>
      </c>
      <c r="U1220">
        <v>0</v>
      </c>
      <c r="V1220">
        <v>1.9711999999999996</v>
      </c>
    </row>
    <row r="1221" spans="1:22" x14ac:dyDescent="0.3">
      <c r="A1221">
        <v>5582</v>
      </c>
      <c r="B1221" t="s">
        <v>8339</v>
      </c>
      <c r="C1221">
        <v>2014</v>
      </c>
      <c r="D1221" s="18">
        <v>41917</v>
      </c>
      <c r="E1221" s="18">
        <v>41921</v>
      </c>
      <c r="F1221" t="s">
        <v>50</v>
      </c>
      <c r="G1221" t="s">
        <v>301</v>
      </c>
      <c r="H1221" t="s">
        <v>302</v>
      </c>
      <c r="I1221" t="s">
        <v>102</v>
      </c>
      <c r="J1221" t="s">
        <v>27</v>
      </c>
      <c r="K1221" t="s">
        <v>3213</v>
      </c>
      <c r="L1221" t="s">
        <v>2735</v>
      </c>
      <c r="M1221">
        <v>20735</v>
      </c>
      <c r="N1221" t="s">
        <v>148</v>
      </c>
      <c r="O1221" t="s">
        <v>3462</v>
      </c>
      <c r="P1221" t="s">
        <v>32</v>
      </c>
      <c r="Q1221" t="s">
        <v>65</v>
      </c>
      <c r="R1221" t="s">
        <v>3463</v>
      </c>
      <c r="S1221">
        <v>19.98</v>
      </c>
      <c r="T1221">
        <v>1</v>
      </c>
      <c r="U1221">
        <v>0</v>
      </c>
      <c r="V1221">
        <v>8.5914000000000019</v>
      </c>
    </row>
    <row r="1222" spans="1:22" x14ac:dyDescent="0.3">
      <c r="A1222">
        <v>5580</v>
      </c>
      <c r="B1222" t="s">
        <v>8338</v>
      </c>
      <c r="C1222">
        <v>2014</v>
      </c>
      <c r="D1222" s="18">
        <v>41892</v>
      </c>
      <c r="E1222" s="18">
        <v>41897</v>
      </c>
      <c r="F1222" t="s">
        <v>23</v>
      </c>
      <c r="G1222" t="s">
        <v>6573</v>
      </c>
      <c r="H1222" t="s">
        <v>6574</v>
      </c>
      <c r="I1222" t="s">
        <v>26</v>
      </c>
      <c r="J1222" t="s">
        <v>27</v>
      </c>
      <c r="K1222" t="s">
        <v>42</v>
      </c>
      <c r="L1222" t="s">
        <v>43</v>
      </c>
      <c r="M1222">
        <v>90004</v>
      </c>
      <c r="N1222" t="s">
        <v>44</v>
      </c>
      <c r="O1222" t="s">
        <v>4928</v>
      </c>
      <c r="P1222" t="s">
        <v>32</v>
      </c>
      <c r="Q1222" t="s">
        <v>36</v>
      </c>
      <c r="R1222" t="s">
        <v>4929</v>
      </c>
      <c r="S1222">
        <v>243.92</v>
      </c>
      <c r="T1222">
        <v>5</v>
      </c>
      <c r="U1222">
        <v>0.2</v>
      </c>
      <c r="V1222">
        <v>-15.245000000000005</v>
      </c>
    </row>
    <row r="1223" spans="1:22" x14ac:dyDescent="0.3">
      <c r="A1223">
        <v>5577</v>
      </c>
      <c r="B1223" t="s">
        <v>8337</v>
      </c>
      <c r="C1223">
        <v>2013</v>
      </c>
      <c r="D1223" s="18">
        <v>41621</v>
      </c>
      <c r="E1223" s="18">
        <v>41625</v>
      </c>
      <c r="F1223" t="s">
        <v>50</v>
      </c>
      <c r="G1223" t="s">
        <v>1426</v>
      </c>
      <c r="H1223" t="s">
        <v>1427</v>
      </c>
      <c r="I1223" t="s">
        <v>26</v>
      </c>
      <c r="J1223" t="s">
        <v>27</v>
      </c>
      <c r="K1223" t="s">
        <v>602</v>
      </c>
      <c r="L1223" t="s">
        <v>43</v>
      </c>
      <c r="M1223">
        <v>91104</v>
      </c>
      <c r="N1223" t="s">
        <v>44</v>
      </c>
      <c r="O1223" t="s">
        <v>1714</v>
      </c>
      <c r="P1223" t="s">
        <v>32</v>
      </c>
      <c r="Q1223" t="s">
        <v>65</v>
      </c>
      <c r="R1223" t="s">
        <v>1715</v>
      </c>
      <c r="S1223">
        <v>383.64</v>
      </c>
      <c r="T1223">
        <v>6</v>
      </c>
      <c r="U1223">
        <v>0</v>
      </c>
      <c r="V1223">
        <v>122.76479999999999</v>
      </c>
    </row>
    <row r="1224" spans="1:22" x14ac:dyDescent="0.3">
      <c r="A1224">
        <v>1223</v>
      </c>
      <c r="B1224" t="s">
        <v>3440</v>
      </c>
      <c r="C1224">
        <v>2013</v>
      </c>
      <c r="D1224" s="18">
        <v>41613</v>
      </c>
      <c r="E1224" s="18">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
      <c r="A1225">
        <v>5568</v>
      </c>
      <c r="B1225" t="s">
        <v>8329</v>
      </c>
      <c r="C1225">
        <v>2014</v>
      </c>
      <c r="D1225" s="18">
        <v>41712</v>
      </c>
      <c r="E1225" s="18">
        <v>41712</v>
      </c>
      <c r="F1225" t="s">
        <v>1290</v>
      </c>
      <c r="G1225" t="s">
        <v>6713</v>
      </c>
      <c r="H1225" t="s">
        <v>6714</v>
      </c>
      <c r="I1225" t="s">
        <v>102</v>
      </c>
      <c r="J1225" t="s">
        <v>27</v>
      </c>
      <c r="K1225" t="s">
        <v>303</v>
      </c>
      <c r="L1225" t="s">
        <v>211</v>
      </c>
      <c r="M1225">
        <v>60610</v>
      </c>
      <c r="N1225" t="s">
        <v>105</v>
      </c>
      <c r="O1225" t="s">
        <v>6953</v>
      </c>
      <c r="P1225" t="s">
        <v>32</v>
      </c>
      <c r="Q1225" t="s">
        <v>36</v>
      </c>
      <c r="R1225" t="s">
        <v>6954</v>
      </c>
      <c r="S1225">
        <v>89.768000000000001</v>
      </c>
      <c r="T1225">
        <v>1</v>
      </c>
      <c r="U1225">
        <v>0.3</v>
      </c>
      <c r="V1225">
        <v>-2.5647999999999982</v>
      </c>
    </row>
    <row r="1226" spans="1:22" x14ac:dyDescent="0.3">
      <c r="A1226">
        <v>5557</v>
      </c>
      <c r="B1226" t="s">
        <v>8324</v>
      </c>
      <c r="C1226">
        <v>2012</v>
      </c>
      <c r="D1226" s="18">
        <v>41257</v>
      </c>
      <c r="E1226" s="18">
        <v>41261</v>
      </c>
      <c r="F1226" t="s">
        <v>50</v>
      </c>
      <c r="G1226" t="s">
        <v>3939</v>
      </c>
      <c r="H1226" t="s">
        <v>3940</v>
      </c>
      <c r="I1226" t="s">
        <v>41</v>
      </c>
      <c r="J1226" t="s">
        <v>27</v>
      </c>
      <c r="K1226" t="s">
        <v>328</v>
      </c>
      <c r="L1226" t="s">
        <v>1487</v>
      </c>
      <c r="M1226">
        <v>39212</v>
      </c>
      <c r="N1226" t="s">
        <v>30</v>
      </c>
      <c r="O1226" t="s">
        <v>5753</v>
      </c>
      <c r="P1226" t="s">
        <v>32</v>
      </c>
      <c r="Q1226" t="s">
        <v>65</v>
      </c>
      <c r="R1226" t="s">
        <v>5754</v>
      </c>
      <c r="S1226">
        <v>6.16</v>
      </c>
      <c r="T1226">
        <v>2</v>
      </c>
      <c r="U1226">
        <v>0</v>
      </c>
      <c r="V1226">
        <v>1.9711999999999996</v>
      </c>
    </row>
    <row r="1227" spans="1:22" x14ac:dyDescent="0.3">
      <c r="A1227">
        <v>5556</v>
      </c>
      <c r="B1227" t="s">
        <v>8323</v>
      </c>
      <c r="C1227">
        <v>2014</v>
      </c>
      <c r="D1227" s="18">
        <v>41915</v>
      </c>
      <c r="E1227" s="18">
        <v>41919</v>
      </c>
      <c r="F1227" t="s">
        <v>23</v>
      </c>
      <c r="G1227" t="s">
        <v>4007</v>
      </c>
      <c r="H1227" t="s">
        <v>4008</v>
      </c>
      <c r="I1227" t="s">
        <v>41</v>
      </c>
      <c r="J1227" t="s">
        <v>27</v>
      </c>
      <c r="K1227" t="s">
        <v>1817</v>
      </c>
      <c r="L1227" t="s">
        <v>358</v>
      </c>
      <c r="M1227">
        <v>36116</v>
      </c>
      <c r="N1227" t="s">
        <v>30</v>
      </c>
      <c r="O1227" t="s">
        <v>6541</v>
      </c>
      <c r="P1227" t="s">
        <v>32</v>
      </c>
      <c r="Q1227" t="s">
        <v>65</v>
      </c>
      <c r="R1227" t="s">
        <v>6542</v>
      </c>
      <c r="S1227">
        <v>10.16</v>
      </c>
      <c r="T1227">
        <v>2</v>
      </c>
      <c r="U1227">
        <v>0</v>
      </c>
      <c r="V1227">
        <v>3.4543999999999997</v>
      </c>
    </row>
    <row r="1228" spans="1:22" x14ac:dyDescent="0.3">
      <c r="A1228">
        <v>5555</v>
      </c>
      <c r="B1228" t="s">
        <v>8322</v>
      </c>
      <c r="C1228">
        <v>2011</v>
      </c>
      <c r="D1228" s="18">
        <v>40859</v>
      </c>
      <c r="E1228" s="18">
        <v>40863</v>
      </c>
      <c r="F1228" t="s">
        <v>50</v>
      </c>
      <c r="G1228" t="s">
        <v>6798</v>
      </c>
      <c r="H1228" t="s">
        <v>6799</v>
      </c>
      <c r="I1228" t="s">
        <v>41</v>
      </c>
      <c r="J1228" t="s">
        <v>27</v>
      </c>
      <c r="K1228" t="s">
        <v>184</v>
      </c>
      <c r="L1228" t="s">
        <v>104</v>
      </c>
      <c r="M1228">
        <v>77036</v>
      </c>
      <c r="N1228" t="s">
        <v>105</v>
      </c>
      <c r="O1228" t="s">
        <v>3491</v>
      </c>
      <c r="P1228" t="s">
        <v>32</v>
      </c>
      <c r="Q1228" t="s">
        <v>33</v>
      </c>
      <c r="R1228" t="s">
        <v>3492</v>
      </c>
      <c r="S1228">
        <v>67.993199999999987</v>
      </c>
      <c r="T1228">
        <v>1</v>
      </c>
      <c r="U1228">
        <v>0.32</v>
      </c>
      <c r="V1228">
        <v>-12.998700000000007</v>
      </c>
    </row>
    <row r="1229" spans="1:22" x14ac:dyDescent="0.3">
      <c r="A1229">
        <v>5547</v>
      </c>
      <c r="B1229" t="s">
        <v>8319</v>
      </c>
      <c r="C1229">
        <v>2014</v>
      </c>
      <c r="D1229" s="18">
        <v>41890</v>
      </c>
      <c r="E1229" s="18">
        <v>41891</v>
      </c>
      <c r="F1229" t="s">
        <v>188</v>
      </c>
      <c r="G1229" t="s">
        <v>5224</v>
      </c>
      <c r="H1229" t="s">
        <v>5225</v>
      </c>
      <c r="I1229" t="s">
        <v>26</v>
      </c>
      <c r="J1229" t="s">
        <v>27</v>
      </c>
      <c r="K1229" t="s">
        <v>8320</v>
      </c>
      <c r="L1229" t="s">
        <v>121</v>
      </c>
      <c r="M1229">
        <v>84020</v>
      </c>
      <c r="N1229" t="s">
        <v>44</v>
      </c>
      <c r="O1229" t="s">
        <v>7026</v>
      </c>
      <c r="P1229" t="s">
        <v>32</v>
      </c>
      <c r="Q1229" t="s">
        <v>65</v>
      </c>
      <c r="R1229" t="s">
        <v>7027</v>
      </c>
      <c r="S1229">
        <v>25.16</v>
      </c>
      <c r="T1229">
        <v>2</v>
      </c>
      <c r="U1229">
        <v>0</v>
      </c>
      <c r="V1229">
        <v>10.567200000000001</v>
      </c>
    </row>
    <row r="1230" spans="1:22" x14ac:dyDescent="0.3">
      <c r="A1230">
        <v>5543</v>
      </c>
      <c r="B1230" t="s">
        <v>8315</v>
      </c>
      <c r="C1230">
        <v>2013</v>
      </c>
      <c r="D1230" s="18">
        <v>41628</v>
      </c>
      <c r="E1230" s="18">
        <v>41634</v>
      </c>
      <c r="F1230" t="s">
        <v>50</v>
      </c>
      <c r="G1230" t="s">
        <v>220</v>
      </c>
      <c r="H1230" t="s">
        <v>221</v>
      </c>
      <c r="I1230" t="s">
        <v>41</v>
      </c>
      <c r="J1230" t="s">
        <v>27</v>
      </c>
      <c r="K1230" t="s">
        <v>1310</v>
      </c>
      <c r="L1230" t="s">
        <v>310</v>
      </c>
      <c r="M1230">
        <v>85705</v>
      </c>
      <c r="N1230" t="s">
        <v>44</v>
      </c>
      <c r="O1230" t="s">
        <v>8316</v>
      </c>
      <c r="P1230" t="s">
        <v>32</v>
      </c>
      <c r="Q1230" t="s">
        <v>56</v>
      </c>
      <c r="R1230" t="s">
        <v>8317</v>
      </c>
      <c r="S1230">
        <v>455.97</v>
      </c>
      <c r="T1230">
        <v>6</v>
      </c>
      <c r="U1230">
        <v>0.5</v>
      </c>
      <c r="V1230">
        <v>-218.86559999999997</v>
      </c>
    </row>
    <row r="1231" spans="1:22" x14ac:dyDescent="0.3">
      <c r="A1231">
        <v>1230</v>
      </c>
      <c r="B1231" t="s">
        <v>3446</v>
      </c>
      <c r="C1231">
        <v>2014</v>
      </c>
      <c r="D1231" s="18">
        <v>41950</v>
      </c>
      <c r="E1231" s="18">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3">
      <c r="A1232">
        <v>5540</v>
      </c>
      <c r="B1232" t="s">
        <v>8314</v>
      </c>
      <c r="C1232">
        <v>2014</v>
      </c>
      <c r="D1232" s="18">
        <v>41782</v>
      </c>
      <c r="E1232" s="18">
        <v>41786</v>
      </c>
      <c r="F1232" t="s">
        <v>50</v>
      </c>
      <c r="G1232" t="s">
        <v>824</v>
      </c>
      <c r="H1232" t="s">
        <v>825</v>
      </c>
      <c r="I1232" t="s">
        <v>26</v>
      </c>
      <c r="J1232" t="s">
        <v>27</v>
      </c>
      <c r="K1232" t="s">
        <v>303</v>
      </c>
      <c r="L1232" t="s">
        <v>211</v>
      </c>
      <c r="M1232">
        <v>60653</v>
      </c>
      <c r="N1232" t="s">
        <v>105</v>
      </c>
      <c r="O1232" t="s">
        <v>336</v>
      </c>
      <c r="P1232" t="s">
        <v>32</v>
      </c>
      <c r="Q1232" t="s">
        <v>36</v>
      </c>
      <c r="R1232" t="s">
        <v>337</v>
      </c>
      <c r="S1232">
        <v>181.98599999999999</v>
      </c>
      <c r="T1232">
        <v>2</v>
      </c>
      <c r="U1232">
        <v>0.3</v>
      </c>
      <c r="V1232">
        <v>-54.595799999999997</v>
      </c>
    </row>
    <row r="1233" spans="1:22" x14ac:dyDescent="0.3">
      <c r="A1233">
        <v>5519</v>
      </c>
      <c r="B1233" t="s">
        <v>8298</v>
      </c>
      <c r="C1233">
        <v>2014</v>
      </c>
      <c r="D1233" s="18">
        <v>41978</v>
      </c>
      <c r="E1233" s="18">
        <v>41983</v>
      </c>
      <c r="F1233" t="s">
        <v>50</v>
      </c>
      <c r="G1233" t="s">
        <v>842</v>
      </c>
      <c r="H1233" t="s">
        <v>843</v>
      </c>
      <c r="I1233" t="s">
        <v>41</v>
      </c>
      <c r="J1233" t="s">
        <v>27</v>
      </c>
      <c r="K1233" t="s">
        <v>146</v>
      </c>
      <c r="L1233" t="s">
        <v>147</v>
      </c>
      <c r="M1233">
        <v>19134</v>
      </c>
      <c r="N1233" t="s">
        <v>148</v>
      </c>
      <c r="O1233" t="s">
        <v>4740</v>
      </c>
      <c r="P1233" t="s">
        <v>32</v>
      </c>
      <c r="Q1233" t="s">
        <v>65</v>
      </c>
      <c r="R1233" t="s">
        <v>4741</v>
      </c>
      <c r="S1233">
        <v>54.768000000000001</v>
      </c>
      <c r="T1233">
        <v>2</v>
      </c>
      <c r="U1233">
        <v>0.2</v>
      </c>
      <c r="V1233">
        <v>6.8459999999999965</v>
      </c>
    </row>
    <row r="1234" spans="1:22" x14ac:dyDescent="0.3">
      <c r="A1234">
        <v>5518</v>
      </c>
      <c r="B1234" t="s">
        <v>8298</v>
      </c>
      <c r="C1234">
        <v>2014</v>
      </c>
      <c r="D1234" s="18">
        <v>41978</v>
      </c>
      <c r="E1234" s="18">
        <v>41983</v>
      </c>
      <c r="F1234" t="s">
        <v>50</v>
      </c>
      <c r="G1234" t="s">
        <v>842</v>
      </c>
      <c r="H1234" t="s">
        <v>843</v>
      </c>
      <c r="I1234" t="s">
        <v>41</v>
      </c>
      <c r="J1234" t="s">
        <v>27</v>
      </c>
      <c r="K1234" t="s">
        <v>146</v>
      </c>
      <c r="L1234" t="s">
        <v>147</v>
      </c>
      <c r="M1234">
        <v>19134</v>
      </c>
      <c r="N1234" t="s">
        <v>148</v>
      </c>
      <c r="O1234" t="s">
        <v>3411</v>
      </c>
      <c r="P1234" t="s">
        <v>32</v>
      </c>
      <c r="Q1234" t="s">
        <v>36</v>
      </c>
      <c r="R1234" t="s">
        <v>3412</v>
      </c>
      <c r="S1234">
        <v>239.95999999999998</v>
      </c>
      <c r="T1234">
        <v>10</v>
      </c>
      <c r="U1234">
        <v>0.3</v>
      </c>
      <c r="V1234">
        <v>-10.283999999999992</v>
      </c>
    </row>
    <row r="1235" spans="1:22" x14ac:dyDescent="0.3">
      <c r="A1235">
        <v>5509</v>
      </c>
      <c r="B1235" t="s">
        <v>8292</v>
      </c>
      <c r="C1235">
        <v>2012</v>
      </c>
      <c r="D1235" s="18">
        <v>41190</v>
      </c>
      <c r="E1235" s="18">
        <v>41194</v>
      </c>
      <c r="F1235" t="s">
        <v>50</v>
      </c>
      <c r="G1235" t="s">
        <v>799</v>
      </c>
      <c r="H1235" t="s">
        <v>800</v>
      </c>
      <c r="I1235" t="s">
        <v>26</v>
      </c>
      <c r="J1235" t="s">
        <v>27</v>
      </c>
      <c r="K1235" t="s">
        <v>127</v>
      </c>
      <c r="L1235" t="s">
        <v>43</v>
      </c>
      <c r="M1235">
        <v>94122</v>
      </c>
      <c r="N1235" t="s">
        <v>44</v>
      </c>
      <c r="O1235" t="s">
        <v>1146</v>
      </c>
      <c r="P1235" t="s">
        <v>32</v>
      </c>
      <c r="Q1235" t="s">
        <v>65</v>
      </c>
      <c r="R1235" t="s">
        <v>1147</v>
      </c>
      <c r="S1235">
        <v>145.9</v>
      </c>
      <c r="T1235">
        <v>5</v>
      </c>
      <c r="U1235">
        <v>0</v>
      </c>
      <c r="V1235">
        <v>62.736999999999995</v>
      </c>
    </row>
    <row r="1236" spans="1:22" x14ac:dyDescent="0.3">
      <c r="A1236">
        <v>1235</v>
      </c>
      <c r="B1236" t="s">
        <v>3460</v>
      </c>
      <c r="C1236">
        <v>2013</v>
      </c>
      <c r="D1236" s="18">
        <v>41576</v>
      </c>
      <c r="E1236" s="18">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3">
      <c r="A1237">
        <v>5503</v>
      </c>
      <c r="B1237" t="s">
        <v>8287</v>
      </c>
      <c r="C1237">
        <v>2014</v>
      </c>
      <c r="D1237" s="18">
        <v>41946</v>
      </c>
      <c r="E1237" s="18">
        <v>41950</v>
      </c>
      <c r="F1237" t="s">
        <v>50</v>
      </c>
      <c r="G1237" t="s">
        <v>8288</v>
      </c>
      <c r="H1237" t="s">
        <v>8289</v>
      </c>
      <c r="I1237" t="s">
        <v>41</v>
      </c>
      <c r="J1237" t="s">
        <v>27</v>
      </c>
      <c r="K1237" t="s">
        <v>146</v>
      </c>
      <c r="L1237" t="s">
        <v>147</v>
      </c>
      <c r="M1237">
        <v>19140</v>
      </c>
      <c r="N1237" t="s">
        <v>148</v>
      </c>
      <c r="O1237" t="s">
        <v>5688</v>
      </c>
      <c r="P1237" t="s">
        <v>32</v>
      </c>
      <c r="Q1237" t="s">
        <v>65</v>
      </c>
      <c r="R1237" t="s">
        <v>5689</v>
      </c>
      <c r="S1237">
        <v>3.3119999999999998</v>
      </c>
      <c r="T1237">
        <v>1</v>
      </c>
      <c r="U1237">
        <v>0.2</v>
      </c>
      <c r="V1237">
        <v>0.66239999999999977</v>
      </c>
    </row>
    <row r="1238" spans="1:22" x14ac:dyDescent="0.3">
      <c r="A1238">
        <v>1237</v>
      </c>
      <c r="B1238" t="s">
        <v>3460</v>
      </c>
      <c r="C1238">
        <v>2013</v>
      </c>
      <c r="D1238" s="18">
        <v>41576</v>
      </c>
      <c r="E1238" s="18">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3">
      <c r="A1239">
        <v>1238</v>
      </c>
      <c r="B1239" t="s">
        <v>3460</v>
      </c>
      <c r="C1239">
        <v>2013</v>
      </c>
      <c r="D1239" s="18">
        <v>41576</v>
      </c>
      <c r="E1239" s="18">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8">
        <v>40766</v>
      </c>
      <c r="E1240" s="18">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5501</v>
      </c>
      <c r="B1241" t="s">
        <v>8286</v>
      </c>
      <c r="C1241">
        <v>2014</v>
      </c>
      <c r="D1241" s="18">
        <v>41836</v>
      </c>
      <c r="E1241" s="18">
        <v>41839</v>
      </c>
      <c r="F1241" t="s">
        <v>23</v>
      </c>
      <c r="G1241" t="s">
        <v>4324</v>
      </c>
      <c r="H1241" t="s">
        <v>4325</v>
      </c>
      <c r="I1241" t="s">
        <v>26</v>
      </c>
      <c r="J1241" t="s">
        <v>27</v>
      </c>
      <c r="K1241" t="s">
        <v>266</v>
      </c>
      <c r="L1241" t="s">
        <v>267</v>
      </c>
      <c r="M1241">
        <v>10024</v>
      </c>
      <c r="N1241" t="s">
        <v>148</v>
      </c>
      <c r="O1241" t="s">
        <v>5123</v>
      </c>
      <c r="P1241" t="s">
        <v>32</v>
      </c>
      <c r="Q1241" t="s">
        <v>36</v>
      </c>
      <c r="R1241" t="s">
        <v>5124</v>
      </c>
      <c r="S1241">
        <v>664.14599999999996</v>
      </c>
      <c r="T1241">
        <v>6</v>
      </c>
      <c r="U1241">
        <v>0.1</v>
      </c>
      <c r="V1241">
        <v>88.552800000000005</v>
      </c>
    </row>
    <row r="1242" spans="1:22" x14ac:dyDescent="0.3">
      <c r="A1242">
        <v>5495</v>
      </c>
      <c r="B1242" t="s">
        <v>8283</v>
      </c>
      <c r="C1242">
        <v>2011</v>
      </c>
      <c r="D1242" s="18">
        <v>40875</v>
      </c>
      <c r="E1242" s="18">
        <v>40875</v>
      </c>
      <c r="F1242" t="s">
        <v>1290</v>
      </c>
      <c r="G1242" t="s">
        <v>6993</v>
      </c>
      <c r="H1242" t="s">
        <v>6994</v>
      </c>
      <c r="I1242" t="s">
        <v>102</v>
      </c>
      <c r="J1242" t="s">
        <v>27</v>
      </c>
      <c r="K1242" t="s">
        <v>127</v>
      </c>
      <c r="L1242" t="s">
        <v>43</v>
      </c>
      <c r="M1242">
        <v>94122</v>
      </c>
      <c r="N1242" t="s">
        <v>44</v>
      </c>
      <c r="O1242" t="s">
        <v>4472</v>
      </c>
      <c r="P1242" t="s">
        <v>32</v>
      </c>
      <c r="Q1242" t="s">
        <v>33</v>
      </c>
      <c r="R1242" t="s">
        <v>4473</v>
      </c>
      <c r="S1242">
        <v>411.33199999999999</v>
      </c>
      <c r="T1242">
        <v>4</v>
      </c>
      <c r="U1242">
        <v>0.15</v>
      </c>
      <c r="V1242">
        <v>-4.8391999999999769</v>
      </c>
    </row>
    <row r="1243" spans="1:22" x14ac:dyDescent="0.3">
      <c r="A1243">
        <v>5491</v>
      </c>
      <c r="B1243" t="s">
        <v>8281</v>
      </c>
      <c r="C1243">
        <v>2014</v>
      </c>
      <c r="D1243" s="18">
        <v>41731</v>
      </c>
      <c r="E1243" s="18">
        <v>41734</v>
      </c>
      <c r="F1243" t="s">
        <v>23</v>
      </c>
      <c r="G1243" t="s">
        <v>2410</v>
      </c>
      <c r="H1243" t="s">
        <v>2411</v>
      </c>
      <c r="I1243" t="s">
        <v>41</v>
      </c>
      <c r="J1243" t="s">
        <v>27</v>
      </c>
      <c r="K1243" t="s">
        <v>1521</v>
      </c>
      <c r="L1243" t="s">
        <v>54</v>
      </c>
      <c r="M1243">
        <v>32216</v>
      </c>
      <c r="N1243" t="s">
        <v>30</v>
      </c>
      <c r="O1243" t="s">
        <v>4839</v>
      </c>
      <c r="P1243" t="s">
        <v>32</v>
      </c>
      <c r="Q1243" t="s">
        <v>36</v>
      </c>
      <c r="R1243" t="s">
        <v>4840</v>
      </c>
      <c r="S1243">
        <v>218.35200000000003</v>
      </c>
      <c r="T1243">
        <v>3</v>
      </c>
      <c r="U1243">
        <v>0.2</v>
      </c>
      <c r="V1243">
        <v>-19.105800000000016</v>
      </c>
    </row>
    <row r="1244" spans="1:22" x14ac:dyDescent="0.3">
      <c r="A1244">
        <v>5485</v>
      </c>
      <c r="B1244" t="s">
        <v>8276</v>
      </c>
      <c r="C1244">
        <v>2014</v>
      </c>
      <c r="D1244" s="18">
        <v>41670</v>
      </c>
      <c r="E1244" s="18">
        <v>41675</v>
      </c>
      <c r="F1244" t="s">
        <v>50</v>
      </c>
      <c r="G1244" t="s">
        <v>152</v>
      </c>
      <c r="H1244" t="s">
        <v>153</v>
      </c>
      <c r="I1244" t="s">
        <v>26</v>
      </c>
      <c r="J1244" t="s">
        <v>27</v>
      </c>
      <c r="K1244" t="s">
        <v>1419</v>
      </c>
      <c r="L1244" t="s">
        <v>54</v>
      </c>
      <c r="M1244">
        <v>33142</v>
      </c>
      <c r="N1244" t="s">
        <v>30</v>
      </c>
      <c r="O1244" t="s">
        <v>8277</v>
      </c>
      <c r="P1244" t="s">
        <v>32</v>
      </c>
      <c r="Q1244" t="s">
        <v>36</v>
      </c>
      <c r="R1244" t="s">
        <v>8278</v>
      </c>
      <c r="S1244">
        <v>419.13599999999997</v>
      </c>
      <c r="T1244">
        <v>4</v>
      </c>
      <c r="U1244">
        <v>0.2</v>
      </c>
      <c r="V1244">
        <v>-68.1096</v>
      </c>
    </row>
    <row r="1245" spans="1:22" x14ac:dyDescent="0.3">
      <c r="A1245">
        <v>5474</v>
      </c>
      <c r="B1245" t="s">
        <v>8270</v>
      </c>
      <c r="C1245">
        <v>2014</v>
      </c>
      <c r="D1245" s="18">
        <v>41993</v>
      </c>
      <c r="E1245" s="18">
        <v>41997</v>
      </c>
      <c r="F1245" t="s">
        <v>50</v>
      </c>
      <c r="G1245" t="s">
        <v>6532</v>
      </c>
      <c r="H1245" t="s">
        <v>6533</v>
      </c>
      <c r="I1245" t="s">
        <v>26</v>
      </c>
      <c r="J1245" t="s">
        <v>27</v>
      </c>
      <c r="K1245" t="s">
        <v>1721</v>
      </c>
      <c r="L1245" t="s">
        <v>457</v>
      </c>
      <c r="M1245">
        <v>80134</v>
      </c>
      <c r="N1245" t="s">
        <v>44</v>
      </c>
      <c r="O1245" t="s">
        <v>4791</v>
      </c>
      <c r="P1245" t="s">
        <v>32</v>
      </c>
      <c r="Q1245" t="s">
        <v>33</v>
      </c>
      <c r="R1245" t="s">
        <v>4792</v>
      </c>
      <c r="S1245">
        <v>102.01800000000001</v>
      </c>
      <c r="T1245">
        <v>7</v>
      </c>
      <c r="U1245">
        <v>0.7</v>
      </c>
      <c r="V1245">
        <v>-183.6323999999999</v>
      </c>
    </row>
    <row r="1246" spans="1:22" x14ac:dyDescent="0.3">
      <c r="A1246">
        <v>5472</v>
      </c>
      <c r="B1246" t="s">
        <v>8270</v>
      </c>
      <c r="C1246">
        <v>2014</v>
      </c>
      <c r="D1246" s="18">
        <v>41993</v>
      </c>
      <c r="E1246" s="18">
        <v>41997</v>
      </c>
      <c r="F1246" t="s">
        <v>50</v>
      </c>
      <c r="G1246" t="s">
        <v>6532</v>
      </c>
      <c r="H1246" t="s">
        <v>6533</v>
      </c>
      <c r="I1246" t="s">
        <v>26</v>
      </c>
      <c r="J1246" t="s">
        <v>27</v>
      </c>
      <c r="K1246" t="s">
        <v>1721</v>
      </c>
      <c r="L1246" t="s">
        <v>457</v>
      </c>
      <c r="M1246">
        <v>80134</v>
      </c>
      <c r="N1246" t="s">
        <v>44</v>
      </c>
      <c r="O1246" t="s">
        <v>6591</v>
      </c>
      <c r="P1246" t="s">
        <v>32</v>
      </c>
      <c r="Q1246" t="s">
        <v>65</v>
      </c>
      <c r="R1246" t="s">
        <v>6592</v>
      </c>
      <c r="S1246">
        <v>13.360000000000001</v>
      </c>
      <c r="T1246">
        <v>5</v>
      </c>
      <c r="U1246">
        <v>0.2</v>
      </c>
      <c r="V1246">
        <v>4.0080000000000009</v>
      </c>
    </row>
    <row r="1247" spans="1:22" x14ac:dyDescent="0.3">
      <c r="A1247">
        <v>1246</v>
      </c>
      <c r="B1247" t="s">
        <v>3485</v>
      </c>
      <c r="C1247">
        <v>2011</v>
      </c>
      <c r="D1247" s="18">
        <v>40889</v>
      </c>
      <c r="E1247" s="18">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s="18">
        <v>40889</v>
      </c>
      <c r="E1248" s="18">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s="18">
        <v>40889</v>
      </c>
      <c r="E1249" s="18">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
      <c r="A1250">
        <v>5469</v>
      </c>
      <c r="B1250" t="s">
        <v>8268</v>
      </c>
      <c r="C1250">
        <v>2011</v>
      </c>
      <c r="D1250" s="18">
        <v>40812</v>
      </c>
      <c r="E1250" s="18">
        <v>40813</v>
      </c>
      <c r="F1250" t="s">
        <v>188</v>
      </c>
      <c r="G1250" t="s">
        <v>5098</v>
      </c>
      <c r="H1250" t="s">
        <v>5099</v>
      </c>
      <c r="I1250" t="s">
        <v>102</v>
      </c>
      <c r="J1250" t="s">
        <v>27</v>
      </c>
      <c r="K1250" t="s">
        <v>947</v>
      </c>
      <c r="L1250" t="s">
        <v>43</v>
      </c>
      <c r="M1250">
        <v>92105</v>
      </c>
      <c r="N1250" t="s">
        <v>44</v>
      </c>
      <c r="O1250" t="s">
        <v>35</v>
      </c>
      <c r="P1250" t="s">
        <v>32</v>
      </c>
      <c r="Q1250" t="s">
        <v>36</v>
      </c>
      <c r="R1250" t="s">
        <v>37</v>
      </c>
      <c r="S1250">
        <v>585.55200000000002</v>
      </c>
      <c r="T1250">
        <v>3</v>
      </c>
      <c r="U1250">
        <v>0.2</v>
      </c>
      <c r="V1250">
        <v>73.19399999999996</v>
      </c>
    </row>
    <row r="1251" spans="1:22" x14ac:dyDescent="0.3">
      <c r="A1251">
        <v>1250</v>
      </c>
      <c r="B1251" t="s">
        <v>3493</v>
      </c>
      <c r="C1251">
        <v>2014</v>
      </c>
      <c r="D1251" s="18">
        <v>41992</v>
      </c>
      <c r="E1251" s="18">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
      <c r="A1252">
        <v>5468</v>
      </c>
      <c r="B1252" t="s">
        <v>8267</v>
      </c>
      <c r="C1252">
        <v>2013</v>
      </c>
      <c r="D1252" s="18">
        <v>41435</v>
      </c>
      <c r="E1252" s="18">
        <v>41440</v>
      </c>
      <c r="F1252" t="s">
        <v>50</v>
      </c>
      <c r="G1252" t="s">
        <v>1772</v>
      </c>
      <c r="H1252" t="s">
        <v>1773</v>
      </c>
      <c r="I1252" t="s">
        <v>26</v>
      </c>
      <c r="J1252" t="s">
        <v>27</v>
      </c>
      <c r="K1252" t="s">
        <v>127</v>
      </c>
      <c r="L1252" t="s">
        <v>43</v>
      </c>
      <c r="M1252">
        <v>94109</v>
      </c>
      <c r="N1252" t="s">
        <v>44</v>
      </c>
      <c r="O1252" t="s">
        <v>149</v>
      </c>
      <c r="P1252" t="s">
        <v>32</v>
      </c>
      <c r="Q1252" t="s">
        <v>36</v>
      </c>
      <c r="R1252" t="s">
        <v>150</v>
      </c>
      <c r="S1252">
        <v>122.352</v>
      </c>
      <c r="T1252">
        <v>3</v>
      </c>
      <c r="U1252">
        <v>0.2</v>
      </c>
      <c r="V1252">
        <v>13.764599999999994</v>
      </c>
    </row>
    <row r="1253" spans="1:22" x14ac:dyDescent="0.3">
      <c r="A1253">
        <v>5466</v>
      </c>
      <c r="B1253" t="s">
        <v>8265</v>
      </c>
      <c r="C1253">
        <v>2011</v>
      </c>
      <c r="D1253" s="18">
        <v>40563</v>
      </c>
      <c r="E1253" s="18">
        <v>40564</v>
      </c>
      <c r="F1253" t="s">
        <v>188</v>
      </c>
      <c r="G1253" t="s">
        <v>2961</v>
      </c>
      <c r="H1253" t="s">
        <v>2962</v>
      </c>
      <c r="I1253" t="s">
        <v>26</v>
      </c>
      <c r="J1253" t="s">
        <v>27</v>
      </c>
      <c r="K1253" t="s">
        <v>622</v>
      </c>
      <c r="L1253" t="s">
        <v>310</v>
      </c>
      <c r="M1253">
        <v>85254</v>
      </c>
      <c r="N1253" t="s">
        <v>44</v>
      </c>
      <c r="O1253" t="s">
        <v>1443</v>
      </c>
      <c r="P1253" t="s">
        <v>32</v>
      </c>
      <c r="Q1253" t="s">
        <v>33</v>
      </c>
      <c r="R1253" t="s">
        <v>1444</v>
      </c>
      <c r="S1253">
        <v>181.47000000000003</v>
      </c>
      <c r="T1253">
        <v>5</v>
      </c>
      <c r="U1253">
        <v>0.7</v>
      </c>
      <c r="V1253">
        <v>-320.59699999999998</v>
      </c>
    </row>
    <row r="1254" spans="1:22" x14ac:dyDescent="0.3">
      <c r="A1254">
        <v>5462</v>
      </c>
      <c r="B1254" t="s">
        <v>8264</v>
      </c>
      <c r="C1254">
        <v>2014</v>
      </c>
      <c r="D1254" s="18">
        <v>41911</v>
      </c>
      <c r="E1254" s="18">
        <v>41917</v>
      </c>
      <c r="F1254" t="s">
        <v>50</v>
      </c>
      <c r="G1254" t="s">
        <v>1969</v>
      </c>
      <c r="H1254" t="s">
        <v>1970</v>
      </c>
      <c r="I1254" t="s">
        <v>26</v>
      </c>
      <c r="J1254" t="s">
        <v>27</v>
      </c>
      <c r="K1254" t="s">
        <v>42</v>
      </c>
      <c r="L1254" t="s">
        <v>43</v>
      </c>
      <c r="M1254">
        <v>90032</v>
      </c>
      <c r="N1254" t="s">
        <v>44</v>
      </c>
      <c r="O1254" t="s">
        <v>259</v>
      </c>
      <c r="P1254" t="s">
        <v>32</v>
      </c>
      <c r="Q1254" t="s">
        <v>65</v>
      </c>
      <c r="R1254" t="s">
        <v>260</v>
      </c>
      <c r="S1254">
        <v>9.24</v>
      </c>
      <c r="T1254">
        <v>3</v>
      </c>
      <c r="U1254">
        <v>0</v>
      </c>
      <c r="V1254">
        <v>4.4352</v>
      </c>
    </row>
    <row r="1255" spans="1:22" x14ac:dyDescent="0.3">
      <c r="A1255">
        <v>5460</v>
      </c>
      <c r="B1255" t="s">
        <v>8260</v>
      </c>
      <c r="C1255">
        <v>2014</v>
      </c>
      <c r="D1255" s="18">
        <v>41887</v>
      </c>
      <c r="E1255" s="18">
        <v>41889</v>
      </c>
      <c r="F1255" t="s">
        <v>23</v>
      </c>
      <c r="G1255" t="s">
        <v>111</v>
      </c>
      <c r="H1255" t="s">
        <v>112</v>
      </c>
      <c r="I1255" t="s">
        <v>26</v>
      </c>
      <c r="J1255" t="s">
        <v>27</v>
      </c>
      <c r="K1255" t="s">
        <v>127</v>
      </c>
      <c r="L1255" t="s">
        <v>43</v>
      </c>
      <c r="M1255">
        <v>94122</v>
      </c>
      <c r="N1255" t="s">
        <v>44</v>
      </c>
      <c r="O1255" t="s">
        <v>8261</v>
      </c>
      <c r="P1255" t="s">
        <v>32</v>
      </c>
      <c r="Q1255" t="s">
        <v>56</v>
      </c>
      <c r="R1255" t="s">
        <v>8262</v>
      </c>
      <c r="S1255">
        <v>1478.2719999999999</v>
      </c>
      <c r="T1255">
        <v>8</v>
      </c>
      <c r="U1255">
        <v>0.2</v>
      </c>
      <c r="V1255">
        <v>92.392000000000053</v>
      </c>
    </row>
    <row r="1256" spans="1:22" x14ac:dyDescent="0.3">
      <c r="A1256">
        <v>5458</v>
      </c>
      <c r="B1256" t="s">
        <v>8257</v>
      </c>
      <c r="C1256">
        <v>2014</v>
      </c>
      <c r="D1256" s="18">
        <v>42003</v>
      </c>
      <c r="E1256" s="18">
        <v>42007</v>
      </c>
      <c r="F1256" t="s">
        <v>50</v>
      </c>
      <c r="G1256" t="s">
        <v>805</v>
      </c>
      <c r="H1256" t="s">
        <v>806</v>
      </c>
      <c r="I1256" t="s">
        <v>26</v>
      </c>
      <c r="J1256" t="s">
        <v>27</v>
      </c>
      <c r="K1256" t="s">
        <v>2534</v>
      </c>
      <c r="L1256" t="s">
        <v>96</v>
      </c>
      <c r="M1256">
        <v>98026</v>
      </c>
      <c r="N1256" t="s">
        <v>44</v>
      </c>
      <c r="O1256" t="s">
        <v>4740</v>
      </c>
      <c r="P1256" t="s">
        <v>32</v>
      </c>
      <c r="Q1256" t="s">
        <v>65</v>
      </c>
      <c r="R1256" t="s">
        <v>4741</v>
      </c>
      <c r="S1256">
        <v>68.459999999999994</v>
      </c>
      <c r="T1256">
        <v>2</v>
      </c>
      <c r="U1256">
        <v>0</v>
      </c>
      <c r="V1256">
        <v>20.537999999999997</v>
      </c>
    </row>
    <row r="1257" spans="1:22" x14ac:dyDescent="0.3">
      <c r="A1257">
        <v>1256</v>
      </c>
      <c r="B1257" t="s">
        <v>3502</v>
      </c>
      <c r="C1257">
        <v>2014</v>
      </c>
      <c r="D1257" s="18">
        <v>41709</v>
      </c>
      <c r="E1257" s="18">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
      <c r="A1258">
        <v>1257</v>
      </c>
      <c r="B1258" t="s">
        <v>3502</v>
      </c>
      <c r="C1258">
        <v>2014</v>
      </c>
      <c r="D1258" s="18">
        <v>41709</v>
      </c>
      <c r="E1258" s="18">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3">
      <c r="A1259">
        <v>5452</v>
      </c>
      <c r="B1259" t="s">
        <v>8253</v>
      </c>
      <c r="C1259">
        <v>2011</v>
      </c>
      <c r="D1259" s="18">
        <v>40798</v>
      </c>
      <c r="E1259" s="18">
        <v>40805</v>
      </c>
      <c r="F1259" t="s">
        <v>50</v>
      </c>
      <c r="G1259" t="s">
        <v>5737</v>
      </c>
      <c r="H1259" t="s">
        <v>5738</v>
      </c>
      <c r="I1259" t="s">
        <v>102</v>
      </c>
      <c r="J1259" t="s">
        <v>27</v>
      </c>
      <c r="K1259" t="s">
        <v>4529</v>
      </c>
      <c r="L1259" t="s">
        <v>4530</v>
      </c>
      <c r="M1259">
        <v>66062</v>
      </c>
      <c r="N1259" t="s">
        <v>105</v>
      </c>
      <c r="O1259" t="s">
        <v>6332</v>
      </c>
      <c r="P1259" t="s">
        <v>32</v>
      </c>
      <c r="Q1259" t="s">
        <v>65</v>
      </c>
      <c r="R1259" t="s">
        <v>6333</v>
      </c>
      <c r="S1259">
        <v>40.56</v>
      </c>
      <c r="T1259">
        <v>2</v>
      </c>
      <c r="U1259">
        <v>0</v>
      </c>
      <c r="V1259">
        <v>12.979199999999999</v>
      </c>
    </row>
    <row r="1260" spans="1:22" x14ac:dyDescent="0.3">
      <c r="A1260">
        <v>5439</v>
      </c>
      <c r="B1260" t="s">
        <v>8239</v>
      </c>
      <c r="C1260">
        <v>2011</v>
      </c>
      <c r="D1260" s="18">
        <v>40729</v>
      </c>
      <c r="E1260" s="18">
        <v>40732</v>
      </c>
      <c r="F1260" t="s">
        <v>188</v>
      </c>
      <c r="G1260" t="s">
        <v>8188</v>
      </c>
      <c r="H1260" t="s">
        <v>8189</v>
      </c>
      <c r="I1260" t="s">
        <v>41</v>
      </c>
      <c r="J1260" t="s">
        <v>27</v>
      </c>
      <c r="K1260" t="s">
        <v>2289</v>
      </c>
      <c r="L1260" t="s">
        <v>54</v>
      </c>
      <c r="M1260">
        <v>32137</v>
      </c>
      <c r="N1260" t="s">
        <v>30</v>
      </c>
      <c r="O1260" t="s">
        <v>8240</v>
      </c>
      <c r="P1260" t="s">
        <v>32</v>
      </c>
      <c r="Q1260" t="s">
        <v>65</v>
      </c>
      <c r="R1260" t="s">
        <v>8241</v>
      </c>
      <c r="S1260">
        <v>213.21600000000001</v>
      </c>
      <c r="T1260">
        <v>3</v>
      </c>
      <c r="U1260">
        <v>0.2</v>
      </c>
      <c r="V1260">
        <v>15.991199999999992</v>
      </c>
    </row>
    <row r="1261" spans="1:22" x14ac:dyDescent="0.3">
      <c r="A1261">
        <v>5437</v>
      </c>
      <c r="B1261" t="s">
        <v>8239</v>
      </c>
      <c r="C1261">
        <v>2011</v>
      </c>
      <c r="D1261" s="18">
        <v>40729</v>
      </c>
      <c r="E1261" s="18">
        <v>40732</v>
      </c>
      <c r="F1261" t="s">
        <v>188</v>
      </c>
      <c r="G1261" t="s">
        <v>8188</v>
      </c>
      <c r="H1261" t="s">
        <v>8189</v>
      </c>
      <c r="I1261" t="s">
        <v>41</v>
      </c>
      <c r="J1261" t="s">
        <v>27</v>
      </c>
      <c r="K1261" t="s">
        <v>2289</v>
      </c>
      <c r="L1261" t="s">
        <v>54</v>
      </c>
      <c r="M1261">
        <v>32137</v>
      </c>
      <c r="N1261" t="s">
        <v>30</v>
      </c>
      <c r="O1261" t="s">
        <v>4481</v>
      </c>
      <c r="P1261" t="s">
        <v>32</v>
      </c>
      <c r="Q1261" t="s">
        <v>65</v>
      </c>
      <c r="R1261" t="s">
        <v>4482</v>
      </c>
      <c r="S1261">
        <v>19.52</v>
      </c>
      <c r="T1261">
        <v>2</v>
      </c>
      <c r="U1261">
        <v>0.2</v>
      </c>
      <c r="V1261">
        <v>5.3680000000000012</v>
      </c>
    </row>
    <row r="1262" spans="1:22" x14ac:dyDescent="0.3">
      <c r="A1262">
        <v>5430</v>
      </c>
      <c r="B1262" t="s">
        <v>8231</v>
      </c>
      <c r="C1262">
        <v>2011</v>
      </c>
      <c r="D1262" s="18">
        <v>40791</v>
      </c>
      <c r="E1262" s="18">
        <v>40793</v>
      </c>
      <c r="F1262" t="s">
        <v>188</v>
      </c>
      <c r="G1262" t="s">
        <v>6544</v>
      </c>
      <c r="H1262" t="s">
        <v>6545</v>
      </c>
      <c r="I1262" t="s">
        <v>26</v>
      </c>
      <c r="J1262" t="s">
        <v>27</v>
      </c>
      <c r="K1262" t="s">
        <v>1151</v>
      </c>
      <c r="L1262" t="s">
        <v>54</v>
      </c>
      <c r="M1262">
        <v>33710</v>
      </c>
      <c r="N1262" t="s">
        <v>30</v>
      </c>
      <c r="O1262" t="s">
        <v>1186</v>
      </c>
      <c r="P1262" t="s">
        <v>32</v>
      </c>
      <c r="Q1262" t="s">
        <v>65</v>
      </c>
      <c r="R1262" t="s">
        <v>1187</v>
      </c>
      <c r="S1262">
        <v>31.983999999999998</v>
      </c>
      <c r="T1262">
        <v>2</v>
      </c>
      <c r="U1262">
        <v>0.2</v>
      </c>
      <c r="V1262">
        <v>1.9989999999999979</v>
      </c>
    </row>
    <row r="1263" spans="1:22" x14ac:dyDescent="0.3">
      <c r="A1263">
        <v>5428</v>
      </c>
      <c r="B1263" t="s">
        <v>8227</v>
      </c>
      <c r="C1263">
        <v>2013</v>
      </c>
      <c r="D1263" s="18">
        <v>41440</v>
      </c>
      <c r="E1263" s="18">
        <v>41440</v>
      </c>
      <c r="F1263" t="s">
        <v>1290</v>
      </c>
      <c r="G1263" t="s">
        <v>8228</v>
      </c>
      <c r="H1263" t="s">
        <v>8229</v>
      </c>
      <c r="I1263" t="s">
        <v>102</v>
      </c>
      <c r="J1263" t="s">
        <v>27</v>
      </c>
      <c r="K1263" t="s">
        <v>42</v>
      </c>
      <c r="L1263" t="s">
        <v>43</v>
      </c>
      <c r="M1263">
        <v>90036</v>
      </c>
      <c r="N1263" t="s">
        <v>44</v>
      </c>
      <c r="O1263" t="s">
        <v>7052</v>
      </c>
      <c r="P1263" t="s">
        <v>32</v>
      </c>
      <c r="Q1263" t="s">
        <v>33</v>
      </c>
      <c r="R1263" t="s">
        <v>7053</v>
      </c>
      <c r="S1263">
        <v>599.16499999999996</v>
      </c>
      <c r="T1263">
        <v>5</v>
      </c>
      <c r="U1263">
        <v>0.15</v>
      </c>
      <c r="V1263">
        <v>35.245000000000005</v>
      </c>
    </row>
    <row r="1264" spans="1:22" x14ac:dyDescent="0.3">
      <c r="A1264">
        <v>5427</v>
      </c>
      <c r="B1264" t="s">
        <v>8224</v>
      </c>
      <c r="C1264">
        <v>2013</v>
      </c>
      <c r="D1264" s="18">
        <v>41612</v>
      </c>
      <c r="E1264" s="18">
        <v>41615</v>
      </c>
      <c r="F1264" t="s">
        <v>188</v>
      </c>
      <c r="G1264" t="s">
        <v>3237</v>
      </c>
      <c r="H1264" t="s">
        <v>3238</v>
      </c>
      <c r="I1264" t="s">
        <v>26</v>
      </c>
      <c r="J1264" t="s">
        <v>27</v>
      </c>
      <c r="K1264" t="s">
        <v>42</v>
      </c>
      <c r="L1264" t="s">
        <v>43</v>
      </c>
      <c r="M1264">
        <v>90045</v>
      </c>
      <c r="N1264" t="s">
        <v>44</v>
      </c>
      <c r="O1264" t="s">
        <v>7092</v>
      </c>
      <c r="P1264" t="s">
        <v>32</v>
      </c>
      <c r="Q1264" t="s">
        <v>65</v>
      </c>
      <c r="R1264" t="s">
        <v>7093</v>
      </c>
      <c r="S1264">
        <v>111.89999999999999</v>
      </c>
      <c r="T1264">
        <v>6</v>
      </c>
      <c r="U1264">
        <v>0</v>
      </c>
      <c r="V1264">
        <v>51.47399999999999</v>
      </c>
    </row>
    <row r="1265" spans="1:22" x14ac:dyDescent="0.3">
      <c r="A1265">
        <v>5400</v>
      </c>
      <c r="B1265" t="s">
        <v>8200</v>
      </c>
      <c r="C1265">
        <v>2013</v>
      </c>
      <c r="D1265" s="18">
        <v>41374</v>
      </c>
      <c r="E1265" s="18">
        <v>41379</v>
      </c>
      <c r="F1265" t="s">
        <v>50</v>
      </c>
      <c r="G1265" t="s">
        <v>4372</v>
      </c>
      <c r="H1265" t="s">
        <v>4373</v>
      </c>
      <c r="I1265" t="s">
        <v>26</v>
      </c>
      <c r="J1265" t="s">
        <v>27</v>
      </c>
      <c r="K1265" t="s">
        <v>42</v>
      </c>
      <c r="L1265" t="s">
        <v>43</v>
      </c>
      <c r="M1265">
        <v>90004</v>
      </c>
      <c r="N1265" t="s">
        <v>44</v>
      </c>
      <c r="O1265" t="s">
        <v>31</v>
      </c>
      <c r="P1265" t="s">
        <v>32</v>
      </c>
      <c r="Q1265" t="s">
        <v>33</v>
      </c>
      <c r="R1265" t="s">
        <v>34</v>
      </c>
      <c r="S1265">
        <v>556.66499999999996</v>
      </c>
      <c r="T1265">
        <v>5</v>
      </c>
      <c r="U1265">
        <v>0.15</v>
      </c>
      <c r="V1265">
        <v>6.5490000000000208</v>
      </c>
    </row>
    <row r="1266" spans="1:22" x14ac:dyDescent="0.3">
      <c r="A1266">
        <v>1265</v>
      </c>
      <c r="B1266" t="s">
        <v>3524</v>
      </c>
      <c r="C1266">
        <v>2013</v>
      </c>
      <c r="D1266" s="18">
        <v>41549</v>
      </c>
      <c r="E1266" s="18">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3">
      <c r="A1267">
        <v>5397</v>
      </c>
      <c r="B1267" t="s">
        <v>8197</v>
      </c>
      <c r="C1267">
        <v>2013</v>
      </c>
      <c r="D1267" s="18">
        <v>41542</v>
      </c>
      <c r="E1267" s="18">
        <v>41542</v>
      </c>
      <c r="F1267" t="s">
        <v>1290</v>
      </c>
      <c r="G1267" t="s">
        <v>4136</v>
      </c>
      <c r="H1267" t="s">
        <v>4137</v>
      </c>
      <c r="I1267" t="s">
        <v>41</v>
      </c>
      <c r="J1267" t="s">
        <v>27</v>
      </c>
      <c r="K1267" t="s">
        <v>127</v>
      </c>
      <c r="L1267" t="s">
        <v>43</v>
      </c>
      <c r="M1267">
        <v>94110</v>
      </c>
      <c r="N1267" t="s">
        <v>44</v>
      </c>
      <c r="O1267" t="s">
        <v>5363</v>
      </c>
      <c r="P1267" t="s">
        <v>32</v>
      </c>
      <c r="Q1267" t="s">
        <v>65</v>
      </c>
      <c r="R1267" t="s">
        <v>5364</v>
      </c>
      <c r="S1267">
        <v>63.2</v>
      </c>
      <c r="T1267">
        <v>5</v>
      </c>
      <c r="U1267">
        <v>0</v>
      </c>
      <c r="V1267">
        <v>23.384</v>
      </c>
    </row>
    <row r="1268" spans="1:22" x14ac:dyDescent="0.3">
      <c r="A1268">
        <v>5395</v>
      </c>
      <c r="B1268" t="s">
        <v>8195</v>
      </c>
      <c r="C1268">
        <v>2011</v>
      </c>
      <c r="D1268" s="18">
        <v>40866</v>
      </c>
      <c r="E1268" s="18">
        <v>40872</v>
      </c>
      <c r="F1268" t="s">
        <v>50</v>
      </c>
      <c r="G1268" t="s">
        <v>7542</v>
      </c>
      <c r="H1268" t="s">
        <v>7543</v>
      </c>
      <c r="I1268" t="s">
        <v>41</v>
      </c>
      <c r="J1268" t="s">
        <v>27</v>
      </c>
      <c r="K1268" t="s">
        <v>521</v>
      </c>
      <c r="L1268" t="s">
        <v>245</v>
      </c>
      <c r="M1268">
        <v>19805</v>
      </c>
      <c r="N1268" t="s">
        <v>148</v>
      </c>
      <c r="O1268" t="s">
        <v>4209</v>
      </c>
      <c r="P1268" t="s">
        <v>32</v>
      </c>
      <c r="Q1268" t="s">
        <v>33</v>
      </c>
      <c r="R1268" t="s">
        <v>4210</v>
      </c>
      <c r="S1268">
        <v>1025.8799999999999</v>
      </c>
      <c r="T1268">
        <v>6</v>
      </c>
      <c r="U1268">
        <v>0</v>
      </c>
      <c r="V1268">
        <v>235.95240000000001</v>
      </c>
    </row>
    <row r="1269" spans="1:22" x14ac:dyDescent="0.3">
      <c r="A1269">
        <v>1268</v>
      </c>
      <c r="B1269" t="s">
        <v>3532</v>
      </c>
      <c r="C1269">
        <v>2011</v>
      </c>
      <c r="D1269" s="18">
        <v>40901</v>
      </c>
      <c r="E1269" s="18">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
      <c r="A1270">
        <v>1269</v>
      </c>
      <c r="B1270" t="s">
        <v>3533</v>
      </c>
      <c r="C1270">
        <v>2014</v>
      </c>
      <c r="D1270" s="18">
        <v>41906</v>
      </c>
      <c r="E1270" s="18">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3">
      <c r="A1271">
        <v>5374</v>
      </c>
      <c r="B1271" t="s">
        <v>8181</v>
      </c>
      <c r="C1271">
        <v>2012</v>
      </c>
      <c r="D1271" s="18">
        <v>41206</v>
      </c>
      <c r="E1271" s="18">
        <v>41212</v>
      </c>
      <c r="F1271" t="s">
        <v>50</v>
      </c>
      <c r="G1271" t="s">
        <v>1033</v>
      </c>
      <c r="H1271" t="s">
        <v>1034</v>
      </c>
      <c r="I1271" t="s">
        <v>41</v>
      </c>
      <c r="J1271" t="s">
        <v>27</v>
      </c>
      <c r="K1271" t="s">
        <v>184</v>
      </c>
      <c r="L1271" t="s">
        <v>104</v>
      </c>
      <c r="M1271">
        <v>77041</v>
      </c>
      <c r="N1271" t="s">
        <v>105</v>
      </c>
      <c r="O1271" t="s">
        <v>925</v>
      </c>
      <c r="P1271" t="s">
        <v>32</v>
      </c>
      <c r="Q1271" t="s">
        <v>56</v>
      </c>
      <c r="R1271" t="s">
        <v>926</v>
      </c>
      <c r="S1271">
        <v>347.36099999999999</v>
      </c>
      <c r="T1271">
        <v>7</v>
      </c>
      <c r="U1271">
        <v>0.3</v>
      </c>
      <c r="V1271">
        <v>-69.472199999999958</v>
      </c>
    </row>
    <row r="1272" spans="1:22" x14ac:dyDescent="0.3">
      <c r="A1272">
        <v>5372</v>
      </c>
      <c r="B1272" t="s">
        <v>8180</v>
      </c>
      <c r="C1272">
        <v>2014</v>
      </c>
      <c r="D1272" s="18">
        <v>41738</v>
      </c>
      <c r="E1272" s="18">
        <v>41742</v>
      </c>
      <c r="F1272" t="s">
        <v>50</v>
      </c>
      <c r="G1272" t="s">
        <v>3924</v>
      </c>
      <c r="H1272" t="s">
        <v>3925</v>
      </c>
      <c r="I1272" t="s">
        <v>41</v>
      </c>
      <c r="J1272" t="s">
        <v>27</v>
      </c>
      <c r="K1272" t="s">
        <v>7826</v>
      </c>
      <c r="L1272" t="s">
        <v>238</v>
      </c>
      <c r="M1272">
        <v>48237</v>
      </c>
      <c r="N1272" t="s">
        <v>105</v>
      </c>
      <c r="O1272" t="s">
        <v>2905</v>
      </c>
      <c r="P1272" t="s">
        <v>32</v>
      </c>
      <c r="Q1272" t="s">
        <v>65</v>
      </c>
      <c r="R1272" t="s">
        <v>2906</v>
      </c>
      <c r="S1272">
        <v>306.89999999999998</v>
      </c>
      <c r="T1272">
        <v>3</v>
      </c>
      <c r="U1272">
        <v>0</v>
      </c>
      <c r="V1272">
        <v>79.793999999999997</v>
      </c>
    </row>
    <row r="1273" spans="1:22" x14ac:dyDescent="0.3">
      <c r="A1273">
        <v>5371</v>
      </c>
      <c r="B1273" t="s">
        <v>8180</v>
      </c>
      <c r="C1273">
        <v>2014</v>
      </c>
      <c r="D1273" s="18">
        <v>41738</v>
      </c>
      <c r="E1273" s="18">
        <v>41742</v>
      </c>
      <c r="F1273" t="s">
        <v>50</v>
      </c>
      <c r="G1273" t="s">
        <v>3924</v>
      </c>
      <c r="H1273" t="s">
        <v>3925</v>
      </c>
      <c r="I1273" t="s">
        <v>41</v>
      </c>
      <c r="J1273" t="s">
        <v>27</v>
      </c>
      <c r="K1273" t="s">
        <v>7826</v>
      </c>
      <c r="L1273" t="s">
        <v>238</v>
      </c>
      <c r="M1273">
        <v>48237</v>
      </c>
      <c r="N1273" t="s">
        <v>105</v>
      </c>
      <c r="O1273" t="s">
        <v>5643</v>
      </c>
      <c r="P1273" t="s">
        <v>32</v>
      </c>
      <c r="Q1273" t="s">
        <v>65</v>
      </c>
      <c r="R1273" t="s">
        <v>5644</v>
      </c>
      <c r="S1273">
        <v>273.95999999999998</v>
      </c>
      <c r="T1273">
        <v>2</v>
      </c>
      <c r="U1273">
        <v>0</v>
      </c>
      <c r="V1273">
        <v>71.229600000000005</v>
      </c>
    </row>
    <row r="1274" spans="1:22" x14ac:dyDescent="0.3">
      <c r="A1274">
        <v>5363</v>
      </c>
      <c r="B1274" t="s">
        <v>8173</v>
      </c>
      <c r="C1274">
        <v>2013</v>
      </c>
      <c r="D1274" s="18">
        <v>41638</v>
      </c>
      <c r="E1274" s="18">
        <v>41642</v>
      </c>
      <c r="F1274" t="s">
        <v>50</v>
      </c>
      <c r="G1274" t="s">
        <v>2503</v>
      </c>
      <c r="H1274" t="s">
        <v>2504</v>
      </c>
      <c r="I1274" t="s">
        <v>26</v>
      </c>
      <c r="J1274" t="s">
        <v>27</v>
      </c>
      <c r="K1274" t="s">
        <v>7246</v>
      </c>
      <c r="L1274" t="s">
        <v>4530</v>
      </c>
      <c r="M1274">
        <v>67212</v>
      </c>
      <c r="N1274" t="s">
        <v>105</v>
      </c>
      <c r="O1274" t="s">
        <v>6567</v>
      </c>
      <c r="P1274" t="s">
        <v>32</v>
      </c>
      <c r="Q1274" t="s">
        <v>65</v>
      </c>
      <c r="R1274" t="s">
        <v>6568</v>
      </c>
      <c r="S1274">
        <v>70.56</v>
      </c>
      <c r="T1274">
        <v>6</v>
      </c>
      <c r="U1274">
        <v>0</v>
      </c>
      <c r="V1274">
        <v>23.990399999999994</v>
      </c>
    </row>
    <row r="1275" spans="1:22" x14ac:dyDescent="0.3">
      <c r="A1275">
        <v>5361</v>
      </c>
      <c r="B1275" t="s">
        <v>8171</v>
      </c>
      <c r="C1275">
        <v>2014</v>
      </c>
      <c r="D1275" s="18">
        <v>41744</v>
      </c>
      <c r="E1275" s="18">
        <v>41748</v>
      </c>
      <c r="F1275" t="s">
        <v>50</v>
      </c>
      <c r="G1275" t="s">
        <v>556</v>
      </c>
      <c r="H1275" t="s">
        <v>557</v>
      </c>
      <c r="I1275" t="s">
        <v>41</v>
      </c>
      <c r="J1275" t="s">
        <v>27</v>
      </c>
      <c r="K1275" t="s">
        <v>1706</v>
      </c>
      <c r="L1275" t="s">
        <v>88</v>
      </c>
      <c r="M1275">
        <v>28314</v>
      </c>
      <c r="N1275" t="s">
        <v>30</v>
      </c>
      <c r="O1275" t="s">
        <v>3608</v>
      </c>
      <c r="P1275" t="s">
        <v>32</v>
      </c>
      <c r="Q1275" t="s">
        <v>33</v>
      </c>
      <c r="R1275" t="s">
        <v>3609</v>
      </c>
      <c r="S1275">
        <v>198.27200000000002</v>
      </c>
      <c r="T1275">
        <v>8</v>
      </c>
      <c r="U1275">
        <v>0.2</v>
      </c>
      <c r="V1275">
        <v>-32.219200000000022</v>
      </c>
    </row>
    <row r="1276" spans="1:22" x14ac:dyDescent="0.3">
      <c r="A1276">
        <v>1275</v>
      </c>
      <c r="B1276" t="s">
        <v>3544</v>
      </c>
      <c r="C1276">
        <v>2013</v>
      </c>
      <c r="D1276" s="18">
        <v>41421</v>
      </c>
      <c r="E1276" s="18">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3">
      <c r="A1277">
        <v>5355</v>
      </c>
      <c r="B1277" t="s">
        <v>8166</v>
      </c>
      <c r="C1277">
        <v>2011</v>
      </c>
      <c r="D1277" s="18">
        <v>40676</v>
      </c>
      <c r="E1277" s="18">
        <v>40682</v>
      </c>
      <c r="F1277" t="s">
        <v>50</v>
      </c>
      <c r="G1277" t="s">
        <v>6420</v>
      </c>
      <c r="H1277" t="s">
        <v>6421</v>
      </c>
      <c r="I1277" t="s">
        <v>41</v>
      </c>
      <c r="J1277" t="s">
        <v>27</v>
      </c>
      <c r="K1277" t="s">
        <v>42</v>
      </c>
      <c r="L1277" t="s">
        <v>43</v>
      </c>
      <c r="M1277">
        <v>90004</v>
      </c>
      <c r="N1277" t="s">
        <v>44</v>
      </c>
      <c r="O1277" t="s">
        <v>5494</v>
      </c>
      <c r="P1277" t="s">
        <v>32</v>
      </c>
      <c r="Q1277" t="s">
        <v>36</v>
      </c>
      <c r="R1277" t="s">
        <v>5495</v>
      </c>
      <c r="S1277">
        <v>279.45600000000002</v>
      </c>
      <c r="T1277">
        <v>6</v>
      </c>
      <c r="U1277">
        <v>0.2</v>
      </c>
      <c r="V1277">
        <v>20.959199999999996</v>
      </c>
    </row>
    <row r="1278" spans="1:22" x14ac:dyDescent="0.3">
      <c r="A1278">
        <v>5334</v>
      </c>
      <c r="B1278" t="s">
        <v>8152</v>
      </c>
      <c r="C1278">
        <v>2011</v>
      </c>
      <c r="D1278" s="18">
        <v>40781</v>
      </c>
      <c r="E1278" s="18">
        <v>40787</v>
      </c>
      <c r="F1278" t="s">
        <v>50</v>
      </c>
      <c r="G1278" t="s">
        <v>407</v>
      </c>
      <c r="H1278" t="s">
        <v>408</v>
      </c>
      <c r="I1278" t="s">
        <v>26</v>
      </c>
      <c r="J1278" t="s">
        <v>27</v>
      </c>
      <c r="K1278" t="s">
        <v>606</v>
      </c>
      <c r="L1278" t="s">
        <v>245</v>
      </c>
      <c r="M1278">
        <v>19711</v>
      </c>
      <c r="N1278" t="s">
        <v>148</v>
      </c>
      <c r="O1278" t="s">
        <v>6826</v>
      </c>
      <c r="P1278" t="s">
        <v>32</v>
      </c>
      <c r="Q1278" t="s">
        <v>65</v>
      </c>
      <c r="R1278" t="s">
        <v>6827</v>
      </c>
      <c r="S1278">
        <v>10.68</v>
      </c>
      <c r="T1278">
        <v>4</v>
      </c>
      <c r="U1278">
        <v>0</v>
      </c>
      <c r="V1278">
        <v>4.0583999999999998</v>
      </c>
    </row>
    <row r="1279" spans="1:22" x14ac:dyDescent="0.3">
      <c r="A1279">
        <v>5331</v>
      </c>
      <c r="B1279" t="s">
        <v>8151</v>
      </c>
      <c r="C1279">
        <v>2013</v>
      </c>
      <c r="D1279" s="18">
        <v>41522</v>
      </c>
      <c r="E1279" s="18">
        <v>41526</v>
      </c>
      <c r="F1279" t="s">
        <v>50</v>
      </c>
      <c r="G1279" t="s">
        <v>5419</v>
      </c>
      <c r="H1279" t="s">
        <v>5420</v>
      </c>
      <c r="I1279" t="s">
        <v>26</v>
      </c>
      <c r="J1279" t="s">
        <v>27</v>
      </c>
      <c r="K1279" t="s">
        <v>266</v>
      </c>
      <c r="L1279" t="s">
        <v>267</v>
      </c>
      <c r="M1279">
        <v>10011</v>
      </c>
      <c r="N1279" t="s">
        <v>148</v>
      </c>
      <c r="O1279" t="s">
        <v>5143</v>
      </c>
      <c r="P1279" t="s">
        <v>32</v>
      </c>
      <c r="Q1279" t="s">
        <v>65</v>
      </c>
      <c r="R1279" t="s">
        <v>5144</v>
      </c>
      <c r="S1279">
        <v>63.94</v>
      </c>
      <c r="T1279">
        <v>1</v>
      </c>
      <c r="U1279">
        <v>0</v>
      </c>
      <c r="V1279">
        <v>24.936599999999999</v>
      </c>
    </row>
    <row r="1280" spans="1:22" x14ac:dyDescent="0.3">
      <c r="A1280">
        <v>5326</v>
      </c>
      <c r="B1280" t="s">
        <v>8146</v>
      </c>
      <c r="C1280">
        <v>2012</v>
      </c>
      <c r="D1280" s="18">
        <v>41247</v>
      </c>
      <c r="E1280" s="18">
        <v>41252</v>
      </c>
      <c r="F1280" t="s">
        <v>50</v>
      </c>
      <c r="G1280" t="s">
        <v>2947</v>
      </c>
      <c r="H1280" t="s">
        <v>2948</v>
      </c>
      <c r="I1280" t="s">
        <v>26</v>
      </c>
      <c r="J1280" t="s">
        <v>27</v>
      </c>
      <c r="K1280" t="s">
        <v>1119</v>
      </c>
      <c r="L1280" t="s">
        <v>43</v>
      </c>
      <c r="M1280">
        <v>90712</v>
      </c>
      <c r="N1280" t="s">
        <v>44</v>
      </c>
      <c r="O1280" t="s">
        <v>3956</v>
      </c>
      <c r="P1280" t="s">
        <v>32</v>
      </c>
      <c r="Q1280" t="s">
        <v>65</v>
      </c>
      <c r="R1280" t="s">
        <v>3957</v>
      </c>
      <c r="S1280">
        <v>25.08</v>
      </c>
      <c r="T1280">
        <v>6</v>
      </c>
      <c r="U1280">
        <v>0</v>
      </c>
      <c r="V1280">
        <v>9.0288000000000004</v>
      </c>
    </row>
    <row r="1281" spans="1:22" x14ac:dyDescent="0.3">
      <c r="A1281">
        <v>5323</v>
      </c>
      <c r="B1281" t="s">
        <v>8142</v>
      </c>
      <c r="C1281">
        <v>2014</v>
      </c>
      <c r="D1281" s="18">
        <v>41915</v>
      </c>
      <c r="E1281" s="18">
        <v>41918</v>
      </c>
      <c r="F1281" t="s">
        <v>188</v>
      </c>
      <c r="G1281" t="s">
        <v>5928</v>
      </c>
      <c r="H1281" t="s">
        <v>5929</v>
      </c>
      <c r="I1281" t="s">
        <v>102</v>
      </c>
      <c r="J1281" t="s">
        <v>27</v>
      </c>
      <c r="K1281" t="s">
        <v>5137</v>
      </c>
      <c r="L1281" t="s">
        <v>335</v>
      </c>
      <c r="M1281">
        <v>37918</v>
      </c>
      <c r="N1281" t="s">
        <v>30</v>
      </c>
      <c r="O1281" t="s">
        <v>3469</v>
      </c>
      <c r="P1281" t="s">
        <v>32</v>
      </c>
      <c r="Q1281" t="s">
        <v>65</v>
      </c>
      <c r="R1281" t="s">
        <v>3470</v>
      </c>
      <c r="S1281">
        <v>19.760000000000002</v>
      </c>
      <c r="T1281">
        <v>2</v>
      </c>
      <c r="U1281">
        <v>0.2</v>
      </c>
      <c r="V1281">
        <v>5.9279999999999999</v>
      </c>
    </row>
    <row r="1282" spans="1:22" x14ac:dyDescent="0.3">
      <c r="A1282">
        <v>5321</v>
      </c>
      <c r="B1282" t="s">
        <v>8142</v>
      </c>
      <c r="C1282">
        <v>2014</v>
      </c>
      <c r="D1282" s="18">
        <v>41915</v>
      </c>
      <c r="E1282" s="18">
        <v>41918</v>
      </c>
      <c r="F1282" t="s">
        <v>188</v>
      </c>
      <c r="G1282" t="s">
        <v>5928</v>
      </c>
      <c r="H1282" t="s">
        <v>5929</v>
      </c>
      <c r="I1282" t="s">
        <v>102</v>
      </c>
      <c r="J1282" t="s">
        <v>27</v>
      </c>
      <c r="K1282" t="s">
        <v>5137</v>
      </c>
      <c r="L1282" t="s">
        <v>335</v>
      </c>
      <c r="M1282">
        <v>37918</v>
      </c>
      <c r="N1282" t="s">
        <v>30</v>
      </c>
      <c r="O1282" t="s">
        <v>2318</v>
      </c>
      <c r="P1282" t="s">
        <v>32</v>
      </c>
      <c r="Q1282" t="s">
        <v>56</v>
      </c>
      <c r="R1282" t="s">
        <v>2319</v>
      </c>
      <c r="S1282">
        <v>2314.116</v>
      </c>
      <c r="T1282">
        <v>7</v>
      </c>
      <c r="U1282">
        <v>0.4</v>
      </c>
      <c r="V1282">
        <v>-1002.7836000000001</v>
      </c>
    </row>
    <row r="1283" spans="1:22" x14ac:dyDescent="0.3">
      <c r="A1283">
        <v>5318</v>
      </c>
      <c r="B1283" t="s">
        <v>8142</v>
      </c>
      <c r="C1283">
        <v>2014</v>
      </c>
      <c r="D1283" s="18">
        <v>41915</v>
      </c>
      <c r="E1283" s="18">
        <v>41918</v>
      </c>
      <c r="F1283" t="s">
        <v>188</v>
      </c>
      <c r="G1283" t="s">
        <v>5928</v>
      </c>
      <c r="H1283" t="s">
        <v>5929</v>
      </c>
      <c r="I1283" t="s">
        <v>102</v>
      </c>
      <c r="J1283" t="s">
        <v>27</v>
      </c>
      <c r="K1283" t="s">
        <v>5137</v>
      </c>
      <c r="L1283" t="s">
        <v>335</v>
      </c>
      <c r="M1283">
        <v>37918</v>
      </c>
      <c r="N1283" t="s">
        <v>30</v>
      </c>
      <c r="O1283" t="s">
        <v>1714</v>
      </c>
      <c r="P1283" t="s">
        <v>32</v>
      </c>
      <c r="Q1283" t="s">
        <v>65</v>
      </c>
      <c r="R1283" t="s">
        <v>8143</v>
      </c>
      <c r="S1283">
        <v>9.6560000000000006</v>
      </c>
      <c r="T1283">
        <v>1</v>
      </c>
      <c r="U1283">
        <v>0.2</v>
      </c>
      <c r="V1283">
        <v>1.5691000000000002</v>
      </c>
    </row>
    <row r="1284" spans="1:22" x14ac:dyDescent="0.3">
      <c r="A1284">
        <v>5317</v>
      </c>
      <c r="B1284" t="s">
        <v>8142</v>
      </c>
      <c r="C1284">
        <v>2014</v>
      </c>
      <c r="D1284" s="18">
        <v>41915</v>
      </c>
      <c r="E1284" s="18">
        <v>41918</v>
      </c>
      <c r="F1284" t="s">
        <v>188</v>
      </c>
      <c r="G1284" t="s">
        <v>5928</v>
      </c>
      <c r="H1284" t="s">
        <v>5929</v>
      </c>
      <c r="I1284" t="s">
        <v>102</v>
      </c>
      <c r="J1284" t="s">
        <v>27</v>
      </c>
      <c r="K1284" t="s">
        <v>5137</v>
      </c>
      <c r="L1284" t="s">
        <v>335</v>
      </c>
      <c r="M1284">
        <v>37918</v>
      </c>
      <c r="N1284" t="s">
        <v>30</v>
      </c>
      <c r="O1284" t="s">
        <v>5061</v>
      </c>
      <c r="P1284" t="s">
        <v>32</v>
      </c>
      <c r="Q1284" t="s">
        <v>65</v>
      </c>
      <c r="R1284" t="s">
        <v>5062</v>
      </c>
      <c r="S1284">
        <v>11.808</v>
      </c>
      <c r="T1284">
        <v>2</v>
      </c>
      <c r="U1284">
        <v>0.2</v>
      </c>
      <c r="V1284">
        <v>1.3283999999999985</v>
      </c>
    </row>
    <row r="1285" spans="1:22" x14ac:dyDescent="0.3">
      <c r="A1285">
        <v>5316</v>
      </c>
      <c r="B1285" t="s">
        <v>8141</v>
      </c>
      <c r="C1285">
        <v>2013</v>
      </c>
      <c r="D1285" s="18">
        <v>41397</v>
      </c>
      <c r="E1285" s="18">
        <v>41403</v>
      </c>
      <c r="F1285" t="s">
        <v>50</v>
      </c>
      <c r="G1285" t="s">
        <v>2450</v>
      </c>
      <c r="H1285" t="s">
        <v>2451</v>
      </c>
      <c r="I1285" t="s">
        <v>26</v>
      </c>
      <c r="J1285" t="s">
        <v>27</v>
      </c>
      <c r="K1285" t="s">
        <v>4488</v>
      </c>
      <c r="L1285" t="s">
        <v>88</v>
      </c>
      <c r="M1285">
        <v>27405</v>
      </c>
      <c r="N1285" t="s">
        <v>30</v>
      </c>
      <c r="O1285" t="s">
        <v>3102</v>
      </c>
      <c r="P1285" t="s">
        <v>32</v>
      </c>
      <c r="Q1285" t="s">
        <v>36</v>
      </c>
      <c r="R1285" t="s">
        <v>3103</v>
      </c>
      <c r="S1285">
        <v>187.05600000000001</v>
      </c>
      <c r="T1285">
        <v>9</v>
      </c>
      <c r="U1285">
        <v>0.2</v>
      </c>
      <c r="V1285">
        <v>11.69100000000001</v>
      </c>
    </row>
    <row r="1286" spans="1:22" x14ac:dyDescent="0.3">
      <c r="A1286">
        <v>5314</v>
      </c>
      <c r="B1286" t="s">
        <v>8140</v>
      </c>
      <c r="C1286">
        <v>2014</v>
      </c>
      <c r="D1286" s="18">
        <v>41760</v>
      </c>
      <c r="E1286" s="18">
        <v>41765</v>
      </c>
      <c r="F1286" t="s">
        <v>50</v>
      </c>
      <c r="G1286" t="s">
        <v>1183</v>
      </c>
      <c r="H1286" t="s">
        <v>1184</v>
      </c>
      <c r="I1286" t="s">
        <v>41</v>
      </c>
      <c r="J1286" t="s">
        <v>27</v>
      </c>
      <c r="K1286" t="s">
        <v>127</v>
      </c>
      <c r="L1286" t="s">
        <v>43</v>
      </c>
      <c r="M1286">
        <v>94110</v>
      </c>
      <c r="N1286" t="s">
        <v>44</v>
      </c>
      <c r="O1286" t="s">
        <v>2325</v>
      </c>
      <c r="P1286" t="s">
        <v>32</v>
      </c>
      <c r="Q1286" t="s">
        <v>65</v>
      </c>
      <c r="R1286" t="s">
        <v>2326</v>
      </c>
      <c r="S1286">
        <v>64.959999999999994</v>
      </c>
      <c r="T1286">
        <v>2</v>
      </c>
      <c r="U1286">
        <v>0</v>
      </c>
      <c r="V1286">
        <v>21.436799999999998</v>
      </c>
    </row>
    <row r="1287" spans="1:22" x14ac:dyDescent="0.3">
      <c r="A1287">
        <v>5309</v>
      </c>
      <c r="B1287" t="s">
        <v>8136</v>
      </c>
      <c r="C1287">
        <v>2014</v>
      </c>
      <c r="D1287" s="18">
        <v>41963</v>
      </c>
      <c r="E1287" s="18">
        <v>41965</v>
      </c>
      <c r="F1287" t="s">
        <v>188</v>
      </c>
      <c r="G1287" t="s">
        <v>6951</v>
      </c>
      <c r="H1287" t="s">
        <v>6952</v>
      </c>
      <c r="I1287" t="s">
        <v>26</v>
      </c>
      <c r="J1287" t="s">
        <v>27</v>
      </c>
      <c r="K1287" t="s">
        <v>184</v>
      </c>
      <c r="L1287" t="s">
        <v>104</v>
      </c>
      <c r="M1287">
        <v>77095</v>
      </c>
      <c r="N1287" t="s">
        <v>105</v>
      </c>
      <c r="O1287" t="s">
        <v>4839</v>
      </c>
      <c r="P1287" t="s">
        <v>32</v>
      </c>
      <c r="Q1287" t="s">
        <v>36</v>
      </c>
      <c r="R1287" t="s">
        <v>4840</v>
      </c>
      <c r="S1287">
        <v>191.05799999999999</v>
      </c>
      <c r="T1287">
        <v>3</v>
      </c>
      <c r="U1287">
        <v>0.3</v>
      </c>
      <c r="V1287">
        <v>-46.399800000000013</v>
      </c>
    </row>
    <row r="1288" spans="1:22" x14ac:dyDescent="0.3">
      <c r="A1288">
        <v>5306</v>
      </c>
      <c r="B1288" t="s">
        <v>8133</v>
      </c>
      <c r="C1288">
        <v>2013</v>
      </c>
      <c r="D1288" s="18">
        <v>41326</v>
      </c>
      <c r="E1288" s="18">
        <v>41331</v>
      </c>
      <c r="F1288" t="s">
        <v>50</v>
      </c>
      <c r="G1288" t="s">
        <v>2439</v>
      </c>
      <c r="H1288" t="s">
        <v>2440</v>
      </c>
      <c r="I1288" t="s">
        <v>41</v>
      </c>
      <c r="J1288" t="s">
        <v>27</v>
      </c>
      <c r="K1288" t="s">
        <v>2343</v>
      </c>
      <c r="L1288" t="s">
        <v>267</v>
      </c>
      <c r="M1288">
        <v>11572</v>
      </c>
      <c r="N1288" t="s">
        <v>148</v>
      </c>
      <c r="O1288" t="s">
        <v>426</v>
      </c>
      <c r="P1288" t="s">
        <v>32</v>
      </c>
      <c r="Q1288" t="s">
        <v>65</v>
      </c>
      <c r="R1288" t="s">
        <v>427</v>
      </c>
      <c r="S1288">
        <v>68.949999999999989</v>
      </c>
      <c r="T1288">
        <v>5</v>
      </c>
      <c r="U1288">
        <v>0</v>
      </c>
      <c r="V1288">
        <v>28.959000000000003</v>
      </c>
    </row>
    <row r="1289" spans="1:22" x14ac:dyDescent="0.3">
      <c r="A1289">
        <v>1288</v>
      </c>
      <c r="B1289" t="s">
        <v>3581</v>
      </c>
      <c r="C1289">
        <v>2013</v>
      </c>
      <c r="D1289" s="18">
        <v>41601</v>
      </c>
      <c r="E1289" s="18">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
      <c r="A1290">
        <v>5305</v>
      </c>
      <c r="B1290" t="s">
        <v>8132</v>
      </c>
      <c r="C1290">
        <v>2011</v>
      </c>
      <c r="D1290" s="18">
        <v>40807</v>
      </c>
      <c r="E1290" s="18">
        <v>40809</v>
      </c>
      <c r="F1290" t="s">
        <v>188</v>
      </c>
      <c r="G1290" t="s">
        <v>1610</v>
      </c>
      <c r="H1290" t="s">
        <v>1611</v>
      </c>
      <c r="I1290" t="s">
        <v>102</v>
      </c>
      <c r="J1290" t="s">
        <v>27</v>
      </c>
      <c r="K1290" t="s">
        <v>2770</v>
      </c>
      <c r="L1290" t="s">
        <v>104</v>
      </c>
      <c r="M1290">
        <v>75043</v>
      </c>
      <c r="N1290" t="s">
        <v>105</v>
      </c>
      <c r="O1290" t="s">
        <v>6056</v>
      </c>
      <c r="P1290" t="s">
        <v>32</v>
      </c>
      <c r="Q1290" t="s">
        <v>65</v>
      </c>
      <c r="R1290" t="s">
        <v>6057</v>
      </c>
      <c r="S1290">
        <v>8.5440000000000005</v>
      </c>
      <c r="T1290">
        <v>2</v>
      </c>
      <c r="U1290">
        <v>0.6</v>
      </c>
      <c r="V1290">
        <v>-7.4759999999999991</v>
      </c>
    </row>
    <row r="1291" spans="1:22" x14ac:dyDescent="0.3">
      <c r="A1291">
        <v>5304</v>
      </c>
      <c r="B1291" t="s">
        <v>8131</v>
      </c>
      <c r="C1291">
        <v>2011</v>
      </c>
      <c r="D1291" s="18">
        <v>40863</v>
      </c>
      <c r="E1291" s="18">
        <v>40867</v>
      </c>
      <c r="F1291" t="s">
        <v>50</v>
      </c>
      <c r="G1291" t="s">
        <v>2243</v>
      </c>
      <c r="H1291" t="s">
        <v>2244</v>
      </c>
      <c r="I1291" t="s">
        <v>26</v>
      </c>
      <c r="J1291" t="s">
        <v>27</v>
      </c>
      <c r="K1291" t="s">
        <v>357</v>
      </c>
      <c r="L1291" t="s">
        <v>211</v>
      </c>
      <c r="M1291">
        <v>62521</v>
      </c>
      <c r="N1291" t="s">
        <v>105</v>
      </c>
      <c r="O1291" t="s">
        <v>5750</v>
      </c>
      <c r="P1291" t="s">
        <v>32</v>
      </c>
      <c r="Q1291" t="s">
        <v>36</v>
      </c>
      <c r="R1291" t="s">
        <v>5751</v>
      </c>
      <c r="S1291">
        <v>37.295999999999999</v>
      </c>
      <c r="T1291">
        <v>2</v>
      </c>
      <c r="U1291">
        <v>0.3</v>
      </c>
      <c r="V1291">
        <v>-1.0656000000000017</v>
      </c>
    </row>
    <row r="1292" spans="1:22" x14ac:dyDescent="0.3">
      <c r="A1292">
        <v>5301</v>
      </c>
      <c r="B1292" t="s">
        <v>8130</v>
      </c>
      <c r="C1292">
        <v>2013</v>
      </c>
      <c r="D1292" s="18">
        <v>41425</v>
      </c>
      <c r="E1292" s="18">
        <v>41429</v>
      </c>
      <c r="F1292" t="s">
        <v>50</v>
      </c>
      <c r="G1292" t="s">
        <v>6638</v>
      </c>
      <c r="H1292" t="s">
        <v>6639</v>
      </c>
      <c r="I1292" t="s">
        <v>41</v>
      </c>
      <c r="J1292" t="s">
        <v>27</v>
      </c>
      <c r="K1292" t="s">
        <v>318</v>
      </c>
      <c r="L1292" t="s">
        <v>319</v>
      </c>
      <c r="M1292">
        <v>22153</v>
      </c>
      <c r="N1292" t="s">
        <v>30</v>
      </c>
      <c r="O1292" t="s">
        <v>5482</v>
      </c>
      <c r="P1292" t="s">
        <v>32</v>
      </c>
      <c r="Q1292" t="s">
        <v>56</v>
      </c>
      <c r="R1292" t="s">
        <v>5483</v>
      </c>
      <c r="S1292">
        <v>2275.5</v>
      </c>
      <c r="T1292">
        <v>10</v>
      </c>
      <c r="U1292">
        <v>0</v>
      </c>
      <c r="V1292">
        <v>386.83499999999981</v>
      </c>
    </row>
    <row r="1293" spans="1:22" x14ac:dyDescent="0.3">
      <c r="A1293">
        <v>5297</v>
      </c>
      <c r="B1293" t="s">
        <v>8128</v>
      </c>
      <c r="C1293">
        <v>2014</v>
      </c>
      <c r="D1293" s="18">
        <v>41848</v>
      </c>
      <c r="E1293" s="18">
        <v>41852</v>
      </c>
      <c r="F1293" t="s">
        <v>50</v>
      </c>
      <c r="G1293" t="s">
        <v>7581</v>
      </c>
      <c r="H1293" t="s">
        <v>7582</v>
      </c>
      <c r="I1293" t="s">
        <v>26</v>
      </c>
      <c r="J1293" t="s">
        <v>27</v>
      </c>
      <c r="K1293" t="s">
        <v>3189</v>
      </c>
      <c r="L1293" t="s">
        <v>267</v>
      </c>
      <c r="M1293">
        <v>10701</v>
      </c>
      <c r="N1293" t="s">
        <v>148</v>
      </c>
      <c r="O1293" t="s">
        <v>3696</v>
      </c>
      <c r="P1293" t="s">
        <v>32</v>
      </c>
      <c r="Q1293" t="s">
        <v>65</v>
      </c>
      <c r="R1293" t="s">
        <v>3697</v>
      </c>
      <c r="S1293">
        <v>14.89</v>
      </c>
      <c r="T1293">
        <v>1</v>
      </c>
      <c r="U1293">
        <v>0</v>
      </c>
      <c r="V1293">
        <v>4.0203000000000007</v>
      </c>
    </row>
    <row r="1294" spans="1:22" x14ac:dyDescent="0.3">
      <c r="A1294">
        <v>5294</v>
      </c>
      <c r="B1294" t="s">
        <v>8123</v>
      </c>
      <c r="C1294">
        <v>2012</v>
      </c>
      <c r="D1294" s="18">
        <v>41269</v>
      </c>
      <c r="E1294" s="18">
        <v>41273</v>
      </c>
      <c r="F1294" t="s">
        <v>50</v>
      </c>
      <c r="G1294" t="s">
        <v>4170</v>
      </c>
      <c r="H1294" t="s">
        <v>4171</v>
      </c>
      <c r="I1294" t="s">
        <v>26</v>
      </c>
      <c r="J1294" t="s">
        <v>27</v>
      </c>
      <c r="K1294" t="s">
        <v>849</v>
      </c>
      <c r="L1294" t="s">
        <v>498</v>
      </c>
      <c r="M1294">
        <v>44256</v>
      </c>
      <c r="N1294" t="s">
        <v>148</v>
      </c>
      <c r="O1294" t="s">
        <v>3273</v>
      </c>
      <c r="P1294" t="s">
        <v>32</v>
      </c>
      <c r="Q1294" t="s">
        <v>56</v>
      </c>
      <c r="R1294" t="s">
        <v>3274</v>
      </c>
      <c r="S1294">
        <v>51.588000000000001</v>
      </c>
      <c r="T1294">
        <v>1</v>
      </c>
      <c r="U1294">
        <v>0.4</v>
      </c>
      <c r="V1294">
        <v>-15.476400000000005</v>
      </c>
    </row>
    <row r="1295" spans="1:22" x14ac:dyDescent="0.3">
      <c r="A1295">
        <v>5291</v>
      </c>
      <c r="B1295" t="s">
        <v>8121</v>
      </c>
      <c r="C1295">
        <v>2011</v>
      </c>
      <c r="D1295" s="18">
        <v>40794</v>
      </c>
      <c r="E1295" s="18">
        <v>40801</v>
      </c>
      <c r="F1295" t="s">
        <v>50</v>
      </c>
      <c r="G1295" t="s">
        <v>3739</v>
      </c>
      <c r="H1295" t="s">
        <v>3740</v>
      </c>
      <c r="I1295" t="s">
        <v>26</v>
      </c>
      <c r="J1295" t="s">
        <v>27</v>
      </c>
      <c r="K1295" t="s">
        <v>184</v>
      </c>
      <c r="L1295" t="s">
        <v>104</v>
      </c>
      <c r="M1295">
        <v>77036</v>
      </c>
      <c r="N1295" t="s">
        <v>105</v>
      </c>
      <c r="O1295" t="s">
        <v>686</v>
      </c>
      <c r="P1295" t="s">
        <v>32</v>
      </c>
      <c r="Q1295" t="s">
        <v>36</v>
      </c>
      <c r="R1295" t="s">
        <v>687</v>
      </c>
      <c r="S1295">
        <v>966.69999999999982</v>
      </c>
      <c r="T1295">
        <v>5</v>
      </c>
      <c r="U1295">
        <v>0.3</v>
      </c>
      <c r="V1295">
        <v>-13.810000000000116</v>
      </c>
    </row>
    <row r="1296" spans="1:22" x14ac:dyDescent="0.3">
      <c r="A1296">
        <v>5288</v>
      </c>
      <c r="B1296" t="s">
        <v>8119</v>
      </c>
      <c r="C1296">
        <v>2014</v>
      </c>
      <c r="D1296" s="18">
        <v>41765</v>
      </c>
      <c r="E1296" s="18">
        <v>41766</v>
      </c>
      <c r="F1296" t="s">
        <v>188</v>
      </c>
      <c r="G1296" t="s">
        <v>2417</v>
      </c>
      <c r="H1296" t="s">
        <v>2418</v>
      </c>
      <c r="I1296" t="s">
        <v>26</v>
      </c>
      <c r="J1296" t="s">
        <v>27</v>
      </c>
      <c r="K1296" t="s">
        <v>1473</v>
      </c>
      <c r="L1296" t="s">
        <v>457</v>
      </c>
      <c r="M1296">
        <v>80027</v>
      </c>
      <c r="N1296" t="s">
        <v>44</v>
      </c>
      <c r="O1296" t="s">
        <v>3491</v>
      </c>
      <c r="P1296" t="s">
        <v>32</v>
      </c>
      <c r="Q1296" t="s">
        <v>33</v>
      </c>
      <c r="R1296" t="s">
        <v>3492</v>
      </c>
      <c r="S1296">
        <v>89.991000000000014</v>
      </c>
      <c r="T1296">
        <v>3</v>
      </c>
      <c r="U1296">
        <v>0.7</v>
      </c>
      <c r="V1296">
        <v>-152.9847</v>
      </c>
    </row>
    <row r="1297" spans="1:22" x14ac:dyDescent="0.3">
      <c r="A1297">
        <v>5282</v>
      </c>
      <c r="B1297" t="s">
        <v>8117</v>
      </c>
      <c r="C1297">
        <v>2012</v>
      </c>
      <c r="D1297" s="18">
        <v>41157</v>
      </c>
      <c r="E1297" s="18">
        <v>41162</v>
      </c>
      <c r="F1297" t="s">
        <v>50</v>
      </c>
      <c r="G1297" t="s">
        <v>1157</v>
      </c>
      <c r="H1297" t="s">
        <v>1158</v>
      </c>
      <c r="I1297" t="s">
        <v>41</v>
      </c>
      <c r="J1297" t="s">
        <v>27</v>
      </c>
      <c r="K1297" t="s">
        <v>389</v>
      </c>
      <c r="L1297" t="s">
        <v>229</v>
      </c>
      <c r="M1297">
        <v>55901</v>
      </c>
      <c r="N1297" t="s">
        <v>105</v>
      </c>
      <c r="O1297" t="s">
        <v>259</v>
      </c>
      <c r="P1297" t="s">
        <v>32</v>
      </c>
      <c r="Q1297" t="s">
        <v>65</v>
      </c>
      <c r="R1297" t="s">
        <v>260</v>
      </c>
      <c r="S1297">
        <v>6.16</v>
      </c>
      <c r="T1297">
        <v>2</v>
      </c>
      <c r="U1297">
        <v>0</v>
      </c>
      <c r="V1297">
        <v>2.9567999999999999</v>
      </c>
    </row>
    <row r="1298" spans="1:22" x14ac:dyDescent="0.3">
      <c r="A1298">
        <v>5278</v>
      </c>
      <c r="B1298" t="s">
        <v>8113</v>
      </c>
      <c r="C1298">
        <v>2011</v>
      </c>
      <c r="D1298" s="18">
        <v>40799</v>
      </c>
      <c r="E1298" s="18">
        <v>40803</v>
      </c>
      <c r="F1298" t="s">
        <v>50</v>
      </c>
      <c r="G1298" t="s">
        <v>5320</v>
      </c>
      <c r="H1298" t="s">
        <v>5321</v>
      </c>
      <c r="I1298" t="s">
        <v>102</v>
      </c>
      <c r="J1298" t="s">
        <v>27</v>
      </c>
      <c r="K1298" t="s">
        <v>6902</v>
      </c>
      <c r="L1298" t="s">
        <v>104</v>
      </c>
      <c r="M1298">
        <v>79762</v>
      </c>
      <c r="N1298" t="s">
        <v>105</v>
      </c>
      <c r="O1298" t="s">
        <v>716</v>
      </c>
      <c r="P1298" t="s">
        <v>32</v>
      </c>
      <c r="Q1298" t="s">
        <v>36</v>
      </c>
      <c r="R1298" t="s">
        <v>717</v>
      </c>
      <c r="S1298">
        <v>340.11599999999999</v>
      </c>
      <c r="T1298">
        <v>6</v>
      </c>
      <c r="U1298">
        <v>0.3</v>
      </c>
      <c r="V1298">
        <v>-9.717599999999976</v>
      </c>
    </row>
    <row r="1299" spans="1:22" x14ac:dyDescent="0.3">
      <c r="A1299">
        <v>5275</v>
      </c>
      <c r="B1299" t="s">
        <v>8111</v>
      </c>
      <c r="C1299">
        <v>2012</v>
      </c>
      <c r="D1299" s="18">
        <v>41220</v>
      </c>
      <c r="E1299" s="18">
        <v>41222</v>
      </c>
      <c r="F1299" t="s">
        <v>23</v>
      </c>
      <c r="G1299" t="s">
        <v>5810</v>
      </c>
      <c r="H1299" t="s">
        <v>5811</v>
      </c>
      <c r="I1299" t="s">
        <v>26</v>
      </c>
      <c r="J1299" t="s">
        <v>27</v>
      </c>
      <c r="K1299" t="s">
        <v>2221</v>
      </c>
      <c r="L1299" t="s">
        <v>5203</v>
      </c>
      <c r="M1299" t="s">
        <v>5204</v>
      </c>
      <c r="N1299" t="s">
        <v>148</v>
      </c>
      <c r="O1299" t="s">
        <v>1807</v>
      </c>
      <c r="P1299" t="s">
        <v>32</v>
      </c>
      <c r="Q1299" t="s">
        <v>36</v>
      </c>
      <c r="R1299" t="s">
        <v>1808</v>
      </c>
      <c r="S1299">
        <v>715.2</v>
      </c>
      <c r="T1299">
        <v>3</v>
      </c>
      <c r="U1299">
        <v>0</v>
      </c>
      <c r="V1299">
        <v>178.79999999999998</v>
      </c>
    </row>
    <row r="1300" spans="1:22" x14ac:dyDescent="0.3">
      <c r="A1300">
        <v>5273</v>
      </c>
      <c r="B1300" t="s">
        <v>8109</v>
      </c>
      <c r="C1300">
        <v>2014</v>
      </c>
      <c r="D1300" s="18">
        <v>41656</v>
      </c>
      <c r="E1300" s="18">
        <v>41656</v>
      </c>
      <c r="F1300" t="s">
        <v>1290</v>
      </c>
      <c r="G1300" t="s">
        <v>6634</v>
      </c>
      <c r="H1300" t="s">
        <v>6635</v>
      </c>
      <c r="I1300" t="s">
        <v>41</v>
      </c>
      <c r="J1300" t="s">
        <v>27</v>
      </c>
      <c r="K1300" t="s">
        <v>42</v>
      </c>
      <c r="L1300" t="s">
        <v>43</v>
      </c>
      <c r="M1300">
        <v>90008</v>
      </c>
      <c r="N1300" t="s">
        <v>44</v>
      </c>
      <c r="O1300" t="s">
        <v>2803</v>
      </c>
      <c r="P1300" t="s">
        <v>32</v>
      </c>
      <c r="Q1300" t="s">
        <v>56</v>
      </c>
      <c r="R1300" t="s">
        <v>2804</v>
      </c>
      <c r="S1300">
        <v>399.67200000000003</v>
      </c>
      <c r="T1300">
        <v>7</v>
      </c>
      <c r="U1300">
        <v>0.2</v>
      </c>
      <c r="V1300">
        <v>-14.987700000000061</v>
      </c>
    </row>
    <row r="1301" spans="1:22" x14ac:dyDescent="0.3">
      <c r="A1301">
        <v>5272</v>
      </c>
      <c r="B1301" t="s">
        <v>8109</v>
      </c>
      <c r="C1301">
        <v>2014</v>
      </c>
      <c r="D1301" s="18">
        <v>41656</v>
      </c>
      <c r="E1301" s="18">
        <v>41656</v>
      </c>
      <c r="F1301" t="s">
        <v>1290</v>
      </c>
      <c r="G1301" t="s">
        <v>6634</v>
      </c>
      <c r="H1301" t="s">
        <v>6635</v>
      </c>
      <c r="I1301" t="s">
        <v>41</v>
      </c>
      <c r="J1301" t="s">
        <v>27</v>
      </c>
      <c r="K1301" t="s">
        <v>42</v>
      </c>
      <c r="L1301" t="s">
        <v>43</v>
      </c>
      <c r="M1301">
        <v>90008</v>
      </c>
      <c r="N1301" t="s">
        <v>44</v>
      </c>
      <c r="O1301" t="s">
        <v>64</v>
      </c>
      <c r="P1301" t="s">
        <v>32</v>
      </c>
      <c r="Q1301" t="s">
        <v>65</v>
      </c>
      <c r="R1301" t="s">
        <v>66</v>
      </c>
      <c r="S1301">
        <v>27.92</v>
      </c>
      <c r="T1301">
        <v>4</v>
      </c>
      <c r="U1301">
        <v>0</v>
      </c>
      <c r="V1301">
        <v>8.0967999999999982</v>
      </c>
    </row>
    <row r="1302" spans="1:22" x14ac:dyDescent="0.3">
      <c r="A1302">
        <v>1301</v>
      </c>
      <c r="B1302" t="s">
        <v>3604</v>
      </c>
      <c r="C1302">
        <v>2013</v>
      </c>
      <c r="D1302" s="18">
        <v>41632</v>
      </c>
      <c r="E1302" s="18">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
      <c r="A1303">
        <v>1302</v>
      </c>
      <c r="B1303" t="s">
        <v>3604</v>
      </c>
      <c r="C1303">
        <v>2013</v>
      </c>
      <c r="D1303" s="18">
        <v>41632</v>
      </c>
      <c r="E1303" s="18">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3605</v>
      </c>
      <c r="C1304">
        <v>2012</v>
      </c>
      <c r="D1304" s="18">
        <v>41171</v>
      </c>
      <c r="E1304" s="18">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1304</v>
      </c>
      <c r="B1305" t="s">
        <v>3610</v>
      </c>
      <c r="C1305">
        <v>2014</v>
      </c>
      <c r="D1305" s="18">
        <v>41824</v>
      </c>
      <c r="E1305" s="18">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
      <c r="A1306">
        <v>5270</v>
      </c>
      <c r="B1306" t="s">
        <v>8108</v>
      </c>
      <c r="C1306">
        <v>2014</v>
      </c>
      <c r="D1306" s="18">
        <v>41894</v>
      </c>
      <c r="E1306" s="18">
        <v>41894</v>
      </c>
      <c r="F1306" t="s">
        <v>1290</v>
      </c>
      <c r="G1306" t="s">
        <v>777</v>
      </c>
      <c r="H1306" t="s">
        <v>778</v>
      </c>
      <c r="I1306" t="s">
        <v>26</v>
      </c>
      <c r="J1306" t="s">
        <v>27</v>
      </c>
      <c r="K1306" t="s">
        <v>127</v>
      </c>
      <c r="L1306" t="s">
        <v>43</v>
      </c>
      <c r="M1306">
        <v>94110</v>
      </c>
      <c r="N1306" t="s">
        <v>44</v>
      </c>
      <c r="O1306" t="s">
        <v>347</v>
      </c>
      <c r="P1306" t="s">
        <v>32</v>
      </c>
      <c r="Q1306" t="s">
        <v>65</v>
      </c>
      <c r="R1306" t="s">
        <v>348</v>
      </c>
      <c r="S1306">
        <v>32.36</v>
      </c>
      <c r="T1306">
        <v>4</v>
      </c>
      <c r="U1306">
        <v>0</v>
      </c>
      <c r="V1306">
        <v>11.6496</v>
      </c>
    </row>
    <row r="1307" spans="1:22" x14ac:dyDescent="0.3">
      <c r="A1307">
        <v>5263</v>
      </c>
      <c r="B1307" t="s">
        <v>8103</v>
      </c>
      <c r="C1307">
        <v>2011</v>
      </c>
      <c r="D1307" s="18">
        <v>40793</v>
      </c>
      <c r="E1307" s="18">
        <v>40796</v>
      </c>
      <c r="F1307" t="s">
        <v>188</v>
      </c>
      <c r="G1307" t="s">
        <v>3758</v>
      </c>
      <c r="H1307" t="s">
        <v>3759</v>
      </c>
      <c r="I1307" t="s">
        <v>102</v>
      </c>
      <c r="J1307" t="s">
        <v>27</v>
      </c>
      <c r="K1307" t="s">
        <v>184</v>
      </c>
      <c r="L1307" t="s">
        <v>104</v>
      </c>
      <c r="M1307">
        <v>77036</v>
      </c>
      <c r="N1307" t="s">
        <v>105</v>
      </c>
      <c r="O1307" t="s">
        <v>2880</v>
      </c>
      <c r="P1307" t="s">
        <v>32</v>
      </c>
      <c r="Q1307" t="s">
        <v>56</v>
      </c>
      <c r="R1307" t="s">
        <v>2881</v>
      </c>
      <c r="S1307">
        <v>200.79500000000002</v>
      </c>
      <c r="T1307">
        <v>1</v>
      </c>
      <c r="U1307">
        <v>0.3</v>
      </c>
      <c r="V1307">
        <v>-22.948000000000008</v>
      </c>
    </row>
    <row r="1308" spans="1:22" x14ac:dyDescent="0.3">
      <c r="A1308">
        <v>5256</v>
      </c>
      <c r="B1308" t="s">
        <v>8097</v>
      </c>
      <c r="C1308">
        <v>2012</v>
      </c>
      <c r="D1308" s="18">
        <v>40973</v>
      </c>
      <c r="E1308" s="18">
        <v>40975</v>
      </c>
      <c r="F1308" t="s">
        <v>23</v>
      </c>
      <c r="G1308" t="s">
        <v>1060</v>
      </c>
      <c r="H1308" t="s">
        <v>1061</v>
      </c>
      <c r="I1308" t="s">
        <v>41</v>
      </c>
      <c r="J1308" t="s">
        <v>27</v>
      </c>
      <c r="K1308" t="s">
        <v>8098</v>
      </c>
      <c r="L1308" t="s">
        <v>147</v>
      </c>
      <c r="M1308">
        <v>18018</v>
      </c>
      <c r="N1308" t="s">
        <v>148</v>
      </c>
      <c r="O1308" t="s">
        <v>6261</v>
      </c>
      <c r="P1308" t="s">
        <v>32</v>
      </c>
      <c r="Q1308" t="s">
        <v>65</v>
      </c>
      <c r="R1308" t="s">
        <v>6262</v>
      </c>
      <c r="S1308">
        <v>33.568000000000005</v>
      </c>
      <c r="T1308">
        <v>2</v>
      </c>
      <c r="U1308">
        <v>0.2</v>
      </c>
      <c r="V1308">
        <v>-5.4548000000000041</v>
      </c>
    </row>
    <row r="1309" spans="1:22" x14ac:dyDescent="0.3">
      <c r="A1309">
        <v>5255</v>
      </c>
      <c r="B1309" t="s">
        <v>8097</v>
      </c>
      <c r="C1309">
        <v>2012</v>
      </c>
      <c r="D1309" s="18">
        <v>40973</v>
      </c>
      <c r="E1309" s="18">
        <v>40975</v>
      </c>
      <c r="F1309" t="s">
        <v>23</v>
      </c>
      <c r="G1309" t="s">
        <v>1060</v>
      </c>
      <c r="H1309" t="s">
        <v>1061</v>
      </c>
      <c r="I1309" t="s">
        <v>41</v>
      </c>
      <c r="J1309" t="s">
        <v>27</v>
      </c>
      <c r="K1309" t="s">
        <v>8098</v>
      </c>
      <c r="L1309" t="s">
        <v>147</v>
      </c>
      <c r="M1309">
        <v>18018</v>
      </c>
      <c r="N1309" t="s">
        <v>148</v>
      </c>
      <c r="O1309" t="s">
        <v>1839</v>
      </c>
      <c r="P1309" t="s">
        <v>32</v>
      </c>
      <c r="Q1309" t="s">
        <v>36</v>
      </c>
      <c r="R1309" t="s">
        <v>1840</v>
      </c>
      <c r="S1309">
        <v>99.372</v>
      </c>
      <c r="T1309">
        <v>2</v>
      </c>
      <c r="U1309">
        <v>0.3</v>
      </c>
      <c r="V1309">
        <v>-7.0979999999999919</v>
      </c>
    </row>
    <row r="1310" spans="1:22" x14ac:dyDescent="0.3">
      <c r="A1310">
        <v>5245</v>
      </c>
      <c r="B1310" t="s">
        <v>8087</v>
      </c>
      <c r="C1310">
        <v>2013</v>
      </c>
      <c r="D1310" s="18">
        <v>41489</v>
      </c>
      <c r="E1310" s="18">
        <v>41491</v>
      </c>
      <c r="F1310" t="s">
        <v>23</v>
      </c>
      <c r="G1310" t="s">
        <v>2410</v>
      </c>
      <c r="H1310" t="s">
        <v>2411</v>
      </c>
      <c r="I1310" t="s">
        <v>41</v>
      </c>
      <c r="J1310" t="s">
        <v>27</v>
      </c>
      <c r="K1310" t="s">
        <v>42</v>
      </c>
      <c r="L1310" t="s">
        <v>43</v>
      </c>
      <c r="M1310">
        <v>90032</v>
      </c>
      <c r="N1310" t="s">
        <v>44</v>
      </c>
      <c r="O1310" t="s">
        <v>8088</v>
      </c>
      <c r="P1310" t="s">
        <v>32</v>
      </c>
      <c r="Q1310" t="s">
        <v>56</v>
      </c>
      <c r="R1310" t="s">
        <v>8089</v>
      </c>
      <c r="S1310">
        <v>136.46400000000003</v>
      </c>
      <c r="T1310">
        <v>2</v>
      </c>
      <c r="U1310">
        <v>0.2</v>
      </c>
      <c r="V1310">
        <v>15.352199999999989</v>
      </c>
    </row>
    <row r="1311" spans="1:22" x14ac:dyDescent="0.3">
      <c r="A1311">
        <v>5238</v>
      </c>
      <c r="B1311" t="s">
        <v>8080</v>
      </c>
      <c r="C1311">
        <v>2011</v>
      </c>
      <c r="D1311" s="18">
        <v>40806</v>
      </c>
      <c r="E1311" s="18">
        <v>40810</v>
      </c>
      <c r="F1311" t="s">
        <v>50</v>
      </c>
      <c r="G1311" t="s">
        <v>364</v>
      </c>
      <c r="H1311" t="s">
        <v>365</v>
      </c>
      <c r="I1311" t="s">
        <v>26</v>
      </c>
      <c r="J1311" t="s">
        <v>27</v>
      </c>
      <c r="K1311" t="s">
        <v>382</v>
      </c>
      <c r="L1311" t="s">
        <v>2735</v>
      </c>
      <c r="M1311">
        <v>21044</v>
      </c>
      <c r="N1311" t="s">
        <v>148</v>
      </c>
      <c r="O1311" t="s">
        <v>1669</v>
      </c>
      <c r="P1311" t="s">
        <v>32</v>
      </c>
      <c r="Q1311" t="s">
        <v>33</v>
      </c>
      <c r="R1311" t="s">
        <v>1670</v>
      </c>
      <c r="S1311">
        <v>362.94</v>
      </c>
      <c r="T1311">
        <v>3</v>
      </c>
      <c r="U1311">
        <v>0</v>
      </c>
      <c r="V1311">
        <v>36.293999999999997</v>
      </c>
    </row>
    <row r="1312" spans="1:22" x14ac:dyDescent="0.3">
      <c r="A1312">
        <v>1311</v>
      </c>
      <c r="B1312" t="s">
        <v>3618</v>
      </c>
      <c r="C1312">
        <v>2013</v>
      </c>
      <c r="D1312" s="18">
        <v>41446</v>
      </c>
      <c r="E1312" s="18">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
      <c r="A1313">
        <v>5237</v>
      </c>
      <c r="B1313" t="s">
        <v>8080</v>
      </c>
      <c r="C1313">
        <v>2011</v>
      </c>
      <c r="D1313" s="18">
        <v>40806</v>
      </c>
      <c r="E1313" s="18">
        <v>40810</v>
      </c>
      <c r="F1313" t="s">
        <v>50</v>
      </c>
      <c r="G1313" t="s">
        <v>364</v>
      </c>
      <c r="H1313" t="s">
        <v>365</v>
      </c>
      <c r="I1313" t="s">
        <v>26</v>
      </c>
      <c r="J1313" t="s">
        <v>27</v>
      </c>
      <c r="K1313" t="s">
        <v>382</v>
      </c>
      <c r="L1313" t="s">
        <v>2735</v>
      </c>
      <c r="M1313">
        <v>21044</v>
      </c>
      <c r="N1313" t="s">
        <v>148</v>
      </c>
      <c r="O1313" t="s">
        <v>3351</v>
      </c>
      <c r="P1313" t="s">
        <v>32</v>
      </c>
      <c r="Q1313" t="s">
        <v>65</v>
      </c>
      <c r="R1313" t="s">
        <v>3352</v>
      </c>
      <c r="S1313">
        <v>164.22</v>
      </c>
      <c r="T1313">
        <v>3</v>
      </c>
      <c r="U1313">
        <v>0</v>
      </c>
      <c r="V1313">
        <v>50.908200000000001</v>
      </c>
    </row>
    <row r="1314" spans="1:22" x14ac:dyDescent="0.3">
      <c r="A1314">
        <v>5235</v>
      </c>
      <c r="B1314" t="s">
        <v>8078</v>
      </c>
      <c r="C1314">
        <v>2014</v>
      </c>
      <c r="D1314" s="18">
        <v>41874</v>
      </c>
      <c r="E1314" s="18">
        <v>41875</v>
      </c>
      <c r="F1314" t="s">
        <v>188</v>
      </c>
      <c r="G1314" t="s">
        <v>7581</v>
      </c>
      <c r="H1314" t="s">
        <v>7582</v>
      </c>
      <c r="I1314" t="s">
        <v>26</v>
      </c>
      <c r="J1314" t="s">
        <v>27</v>
      </c>
      <c r="K1314" t="s">
        <v>127</v>
      </c>
      <c r="L1314" t="s">
        <v>43</v>
      </c>
      <c r="M1314">
        <v>94110</v>
      </c>
      <c r="N1314" t="s">
        <v>44</v>
      </c>
      <c r="O1314" t="s">
        <v>510</v>
      </c>
      <c r="P1314" t="s">
        <v>32</v>
      </c>
      <c r="Q1314" t="s">
        <v>56</v>
      </c>
      <c r="R1314" t="s">
        <v>511</v>
      </c>
      <c r="S1314">
        <v>210.00800000000001</v>
      </c>
      <c r="T1314">
        <v>1</v>
      </c>
      <c r="U1314">
        <v>0.2</v>
      </c>
      <c r="V1314">
        <v>2.625099999999982</v>
      </c>
    </row>
    <row r="1315" spans="1:22" x14ac:dyDescent="0.3">
      <c r="A1315">
        <v>1314</v>
      </c>
      <c r="B1315" t="s">
        <v>3628</v>
      </c>
      <c r="C1315">
        <v>2013</v>
      </c>
      <c r="D1315" s="18">
        <v>41542</v>
      </c>
      <c r="E1315" s="18">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3">
      <c r="A1316">
        <v>5234</v>
      </c>
      <c r="B1316" t="s">
        <v>8077</v>
      </c>
      <c r="C1316">
        <v>2011</v>
      </c>
      <c r="D1316" s="18">
        <v>40834</v>
      </c>
      <c r="E1316" s="18">
        <v>40838</v>
      </c>
      <c r="F1316" t="s">
        <v>50</v>
      </c>
      <c r="G1316" t="s">
        <v>5584</v>
      </c>
      <c r="H1316" t="s">
        <v>5585</v>
      </c>
      <c r="I1316" t="s">
        <v>41</v>
      </c>
      <c r="J1316" t="s">
        <v>27</v>
      </c>
      <c r="K1316" t="s">
        <v>7036</v>
      </c>
      <c r="L1316" t="s">
        <v>1707</v>
      </c>
      <c r="M1316">
        <v>71854</v>
      </c>
      <c r="N1316" t="s">
        <v>30</v>
      </c>
      <c r="O1316" t="s">
        <v>7951</v>
      </c>
      <c r="P1316" t="s">
        <v>32</v>
      </c>
      <c r="Q1316" t="s">
        <v>36</v>
      </c>
      <c r="R1316" t="s">
        <v>7952</v>
      </c>
      <c r="S1316">
        <v>605.34</v>
      </c>
      <c r="T1316">
        <v>6</v>
      </c>
      <c r="U1316">
        <v>0</v>
      </c>
      <c r="V1316">
        <v>145.2816</v>
      </c>
    </row>
    <row r="1317" spans="1:22" x14ac:dyDescent="0.3">
      <c r="A1317">
        <v>1316</v>
      </c>
      <c r="B1317" t="s">
        <v>3629</v>
      </c>
      <c r="C1317">
        <v>2013</v>
      </c>
      <c r="D1317" s="18">
        <v>41627</v>
      </c>
      <c r="E1317" s="18">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5232</v>
      </c>
      <c r="B1318" t="s">
        <v>8076</v>
      </c>
      <c r="C1318">
        <v>2014</v>
      </c>
      <c r="D1318" s="18">
        <v>41718</v>
      </c>
      <c r="E1318" s="18">
        <v>41721</v>
      </c>
      <c r="F1318" t="s">
        <v>23</v>
      </c>
      <c r="G1318" t="s">
        <v>1674</v>
      </c>
      <c r="H1318" t="s">
        <v>1675</v>
      </c>
      <c r="I1318" t="s">
        <v>26</v>
      </c>
      <c r="J1318" t="s">
        <v>27</v>
      </c>
      <c r="K1318" t="s">
        <v>3488</v>
      </c>
      <c r="L1318" t="s">
        <v>43</v>
      </c>
      <c r="M1318">
        <v>93727</v>
      </c>
      <c r="N1318" t="s">
        <v>44</v>
      </c>
      <c r="O1318" t="s">
        <v>5990</v>
      </c>
      <c r="P1318" t="s">
        <v>32</v>
      </c>
      <c r="Q1318" t="s">
        <v>65</v>
      </c>
      <c r="R1318" t="s">
        <v>5991</v>
      </c>
      <c r="S1318">
        <v>30.93</v>
      </c>
      <c r="T1318">
        <v>1</v>
      </c>
      <c r="U1318">
        <v>0</v>
      </c>
      <c r="V1318">
        <v>12.6813</v>
      </c>
    </row>
    <row r="1319" spans="1:22" x14ac:dyDescent="0.3">
      <c r="A1319">
        <v>5231</v>
      </c>
      <c r="B1319" t="s">
        <v>8076</v>
      </c>
      <c r="C1319">
        <v>2014</v>
      </c>
      <c r="D1319" s="18">
        <v>41718</v>
      </c>
      <c r="E1319" s="18">
        <v>41721</v>
      </c>
      <c r="F1319" t="s">
        <v>23</v>
      </c>
      <c r="G1319" t="s">
        <v>1674</v>
      </c>
      <c r="H1319" t="s">
        <v>1675</v>
      </c>
      <c r="I1319" t="s">
        <v>26</v>
      </c>
      <c r="J1319" t="s">
        <v>27</v>
      </c>
      <c r="K1319" t="s">
        <v>3488</v>
      </c>
      <c r="L1319" t="s">
        <v>43</v>
      </c>
      <c r="M1319">
        <v>93727</v>
      </c>
      <c r="N1319" t="s">
        <v>44</v>
      </c>
      <c r="O1319" t="s">
        <v>2400</v>
      </c>
      <c r="P1319" t="s">
        <v>32</v>
      </c>
      <c r="Q1319" t="s">
        <v>56</v>
      </c>
      <c r="R1319" t="s">
        <v>2401</v>
      </c>
      <c r="S1319">
        <v>697.16</v>
      </c>
      <c r="T1319">
        <v>5</v>
      </c>
      <c r="U1319">
        <v>0.2</v>
      </c>
      <c r="V1319">
        <v>8.7144999999999868</v>
      </c>
    </row>
    <row r="1320" spans="1:22" x14ac:dyDescent="0.3">
      <c r="A1320">
        <v>5228</v>
      </c>
      <c r="B1320" t="s">
        <v>8074</v>
      </c>
      <c r="C1320">
        <v>2013</v>
      </c>
      <c r="D1320" s="18">
        <v>41447</v>
      </c>
      <c r="E1320" s="18">
        <v>41452</v>
      </c>
      <c r="F1320" t="s">
        <v>50</v>
      </c>
      <c r="G1320" t="s">
        <v>4708</v>
      </c>
      <c r="H1320" t="s">
        <v>4709</v>
      </c>
      <c r="I1320" t="s">
        <v>26</v>
      </c>
      <c r="J1320" t="s">
        <v>27</v>
      </c>
      <c r="K1320" t="s">
        <v>266</v>
      </c>
      <c r="L1320" t="s">
        <v>267</v>
      </c>
      <c r="M1320">
        <v>10011</v>
      </c>
      <c r="N1320" t="s">
        <v>148</v>
      </c>
      <c r="O1320" t="s">
        <v>2281</v>
      </c>
      <c r="P1320" t="s">
        <v>32</v>
      </c>
      <c r="Q1320" t="s">
        <v>33</v>
      </c>
      <c r="R1320" t="s">
        <v>2282</v>
      </c>
      <c r="S1320">
        <v>353.56799999999998</v>
      </c>
      <c r="T1320">
        <v>2</v>
      </c>
      <c r="U1320">
        <v>0.2</v>
      </c>
      <c r="V1320">
        <v>-44.196000000000026</v>
      </c>
    </row>
    <row r="1321" spans="1:22" x14ac:dyDescent="0.3">
      <c r="A1321">
        <v>5221</v>
      </c>
      <c r="B1321" t="s">
        <v>8069</v>
      </c>
      <c r="C1321">
        <v>2011</v>
      </c>
      <c r="D1321" s="18">
        <v>40708</v>
      </c>
      <c r="E1321" s="18">
        <v>40714</v>
      </c>
      <c r="F1321" t="s">
        <v>50</v>
      </c>
      <c r="G1321" t="s">
        <v>6212</v>
      </c>
      <c r="H1321" t="s">
        <v>6213</v>
      </c>
      <c r="I1321" t="s">
        <v>102</v>
      </c>
      <c r="J1321" t="s">
        <v>27</v>
      </c>
      <c r="K1321" t="s">
        <v>880</v>
      </c>
      <c r="L1321" t="s">
        <v>238</v>
      </c>
      <c r="M1321">
        <v>48234</v>
      </c>
      <c r="N1321" t="s">
        <v>105</v>
      </c>
      <c r="O1321" t="s">
        <v>7202</v>
      </c>
      <c r="P1321" t="s">
        <v>32</v>
      </c>
      <c r="Q1321" t="s">
        <v>33</v>
      </c>
      <c r="R1321" t="s">
        <v>7203</v>
      </c>
      <c r="S1321">
        <v>212.94</v>
      </c>
      <c r="T1321">
        <v>3</v>
      </c>
      <c r="U1321">
        <v>0</v>
      </c>
      <c r="V1321">
        <v>57.4938</v>
      </c>
    </row>
    <row r="1322" spans="1:22" x14ac:dyDescent="0.3">
      <c r="A1322">
        <v>5220</v>
      </c>
      <c r="B1322" t="s">
        <v>8068</v>
      </c>
      <c r="C1322">
        <v>2014</v>
      </c>
      <c r="D1322" s="18">
        <v>41884</v>
      </c>
      <c r="E1322" s="18">
        <v>41884</v>
      </c>
      <c r="F1322" t="s">
        <v>1290</v>
      </c>
      <c r="G1322" t="s">
        <v>1906</v>
      </c>
      <c r="H1322" t="s">
        <v>1907</v>
      </c>
      <c r="I1322" t="s">
        <v>26</v>
      </c>
      <c r="J1322" t="s">
        <v>27</v>
      </c>
      <c r="K1322" t="s">
        <v>880</v>
      </c>
      <c r="L1322" t="s">
        <v>238</v>
      </c>
      <c r="M1322">
        <v>48205</v>
      </c>
      <c r="N1322" t="s">
        <v>105</v>
      </c>
      <c r="O1322" t="s">
        <v>6142</v>
      </c>
      <c r="P1322" t="s">
        <v>32</v>
      </c>
      <c r="Q1322" t="s">
        <v>36</v>
      </c>
      <c r="R1322" t="s">
        <v>6143</v>
      </c>
      <c r="S1322">
        <v>498.26000000000005</v>
      </c>
      <c r="T1322">
        <v>7</v>
      </c>
      <c r="U1322">
        <v>0</v>
      </c>
      <c r="V1322">
        <v>134.53020000000001</v>
      </c>
    </row>
    <row r="1323" spans="1:22" x14ac:dyDescent="0.3">
      <c r="A1323">
        <v>5203</v>
      </c>
      <c r="B1323" t="s">
        <v>8060</v>
      </c>
      <c r="C1323">
        <v>2012</v>
      </c>
      <c r="D1323" s="18">
        <v>41136</v>
      </c>
      <c r="E1323" s="18">
        <v>41140</v>
      </c>
      <c r="F1323" t="s">
        <v>50</v>
      </c>
      <c r="G1323" t="s">
        <v>6272</v>
      </c>
      <c r="H1323" t="s">
        <v>6273</v>
      </c>
      <c r="I1323" t="s">
        <v>26</v>
      </c>
      <c r="J1323" t="s">
        <v>27</v>
      </c>
      <c r="K1323" t="s">
        <v>3199</v>
      </c>
      <c r="L1323" t="s">
        <v>43</v>
      </c>
      <c r="M1323">
        <v>94601</v>
      </c>
      <c r="N1323" t="s">
        <v>44</v>
      </c>
      <c r="O1323" t="s">
        <v>3696</v>
      </c>
      <c r="P1323" t="s">
        <v>32</v>
      </c>
      <c r="Q1323" t="s">
        <v>65</v>
      </c>
      <c r="R1323" t="s">
        <v>3697</v>
      </c>
      <c r="S1323">
        <v>104.23</v>
      </c>
      <c r="T1323">
        <v>7</v>
      </c>
      <c r="U1323">
        <v>0</v>
      </c>
      <c r="V1323">
        <v>28.142100000000006</v>
      </c>
    </row>
    <row r="1324" spans="1:22" x14ac:dyDescent="0.3">
      <c r="A1324">
        <v>5193</v>
      </c>
      <c r="B1324" t="s">
        <v>8057</v>
      </c>
      <c r="C1324">
        <v>2011</v>
      </c>
      <c r="D1324" s="18">
        <v>40875</v>
      </c>
      <c r="E1324" s="18">
        <v>40878</v>
      </c>
      <c r="F1324" t="s">
        <v>23</v>
      </c>
      <c r="G1324" t="s">
        <v>2420</v>
      </c>
      <c r="H1324" t="s">
        <v>2421</v>
      </c>
      <c r="I1324" t="s">
        <v>41</v>
      </c>
      <c r="J1324" t="s">
        <v>27</v>
      </c>
      <c r="K1324" t="s">
        <v>382</v>
      </c>
      <c r="L1324" t="s">
        <v>383</v>
      </c>
      <c r="M1324">
        <v>29203</v>
      </c>
      <c r="N1324" t="s">
        <v>30</v>
      </c>
      <c r="O1324" t="s">
        <v>553</v>
      </c>
      <c r="P1324" t="s">
        <v>32</v>
      </c>
      <c r="Q1324" t="s">
        <v>65</v>
      </c>
      <c r="R1324" t="s">
        <v>554</v>
      </c>
      <c r="S1324">
        <v>397.59999999999997</v>
      </c>
      <c r="T1324">
        <v>5</v>
      </c>
      <c r="U1324">
        <v>0</v>
      </c>
      <c r="V1324">
        <v>43.735999999999962</v>
      </c>
    </row>
    <row r="1325" spans="1:22" x14ac:dyDescent="0.3">
      <c r="A1325">
        <v>5189</v>
      </c>
      <c r="B1325" t="s">
        <v>8052</v>
      </c>
      <c r="C1325">
        <v>2012</v>
      </c>
      <c r="D1325" s="18">
        <v>41165</v>
      </c>
      <c r="E1325" s="18">
        <v>41170</v>
      </c>
      <c r="F1325" t="s">
        <v>50</v>
      </c>
      <c r="G1325" t="s">
        <v>1974</v>
      </c>
      <c r="H1325" t="s">
        <v>1975</v>
      </c>
      <c r="I1325" t="s">
        <v>26</v>
      </c>
      <c r="J1325" t="s">
        <v>27</v>
      </c>
      <c r="K1325" t="s">
        <v>497</v>
      </c>
      <c r="L1325" t="s">
        <v>254</v>
      </c>
      <c r="M1325">
        <v>47201</v>
      </c>
      <c r="N1325" t="s">
        <v>105</v>
      </c>
      <c r="O1325" t="s">
        <v>1488</v>
      </c>
      <c r="P1325" t="s">
        <v>32</v>
      </c>
      <c r="Q1325" t="s">
        <v>36</v>
      </c>
      <c r="R1325" t="s">
        <v>1489</v>
      </c>
      <c r="S1325">
        <v>1516.2</v>
      </c>
      <c r="T1325">
        <v>7</v>
      </c>
      <c r="U1325">
        <v>0</v>
      </c>
      <c r="V1325">
        <v>394.21199999999999</v>
      </c>
    </row>
    <row r="1326" spans="1:22" x14ac:dyDescent="0.3">
      <c r="A1326">
        <v>5179</v>
      </c>
      <c r="B1326" t="s">
        <v>8047</v>
      </c>
      <c r="C1326">
        <v>2012</v>
      </c>
      <c r="D1326" s="18">
        <v>41012</v>
      </c>
      <c r="E1326" s="18">
        <v>41018</v>
      </c>
      <c r="F1326" t="s">
        <v>50</v>
      </c>
      <c r="G1326" t="s">
        <v>3183</v>
      </c>
      <c r="H1326" t="s">
        <v>3184</v>
      </c>
      <c r="I1326" t="s">
        <v>41</v>
      </c>
      <c r="J1326" t="s">
        <v>27</v>
      </c>
      <c r="K1326" t="s">
        <v>42</v>
      </c>
      <c r="L1326" t="s">
        <v>43</v>
      </c>
      <c r="M1326">
        <v>90036</v>
      </c>
      <c r="N1326" t="s">
        <v>44</v>
      </c>
      <c r="O1326" t="s">
        <v>4628</v>
      </c>
      <c r="P1326" t="s">
        <v>32</v>
      </c>
      <c r="Q1326" t="s">
        <v>65</v>
      </c>
      <c r="R1326" t="s">
        <v>4629</v>
      </c>
      <c r="S1326">
        <v>37.68</v>
      </c>
      <c r="T1326">
        <v>2</v>
      </c>
      <c r="U1326">
        <v>0</v>
      </c>
      <c r="V1326">
        <v>15.825600000000001</v>
      </c>
    </row>
    <row r="1327" spans="1:22" x14ac:dyDescent="0.3">
      <c r="A1327">
        <v>5176</v>
      </c>
      <c r="B1327" t="s">
        <v>8043</v>
      </c>
      <c r="C1327">
        <v>2014</v>
      </c>
      <c r="D1327" s="18">
        <v>41932</v>
      </c>
      <c r="E1327" s="18">
        <v>41937</v>
      </c>
      <c r="F1327" t="s">
        <v>50</v>
      </c>
      <c r="G1327" t="s">
        <v>2052</v>
      </c>
      <c r="H1327" t="s">
        <v>2053</v>
      </c>
      <c r="I1327" t="s">
        <v>26</v>
      </c>
      <c r="J1327" t="s">
        <v>27</v>
      </c>
      <c r="K1327" t="s">
        <v>8044</v>
      </c>
      <c r="L1327" t="s">
        <v>104</v>
      </c>
      <c r="M1327">
        <v>76706</v>
      </c>
      <c r="N1327" t="s">
        <v>105</v>
      </c>
      <c r="O1327" t="s">
        <v>7220</v>
      </c>
      <c r="P1327" t="s">
        <v>32</v>
      </c>
      <c r="Q1327" t="s">
        <v>33</v>
      </c>
      <c r="R1327" t="s">
        <v>7221</v>
      </c>
      <c r="S1327">
        <v>328.39919999999995</v>
      </c>
      <c r="T1327">
        <v>3</v>
      </c>
      <c r="U1327">
        <v>0.32</v>
      </c>
      <c r="V1327">
        <v>-91.758599999999973</v>
      </c>
    </row>
    <row r="1328" spans="1:22" x14ac:dyDescent="0.3">
      <c r="A1328">
        <v>1327</v>
      </c>
      <c r="B1328" t="s">
        <v>3663</v>
      </c>
      <c r="C1328">
        <v>2012</v>
      </c>
      <c r="D1328" s="18">
        <v>41074</v>
      </c>
      <c r="E1328" s="18">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5171</v>
      </c>
      <c r="B1329" t="s">
        <v>8041</v>
      </c>
      <c r="C1329">
        <v>2013</v>
      </c>
      <c r="D1329" s="18">
        <v>41422</v>
      </c>
      <c r="E1329" s="18">
        <v>41424</v>
      </c>
      <c r="F1329" t="s">
        <v>23</v>
      </c>
      <c r="G1329" t="s">
        <v>1345</v>
      </c>
      <c r="H1329" t="s">
        <v>1346</v>
      </c>
      <c r="I1329" t="s">
        <v>41</v>
      </c>
      <c r="J1329" t="s">
        <v>27</v>
      </c>
      <c r="K1329" t="s">
        <v>880</v>
      </c>
      <c r="L1329" t="s">
        <v>238</v>
      </c>
      <c r="M1329">
        <v>48205</v>
      </c>
      <c r="N1329" t="s">
        <v>105</v>
      </c>
      <c r="O1329" t="s">
        <v>1872</v>
      </c>
      <c r="P1329" t="s">
        <v>32</v>
      </c>
      <c r="Q1329" t="s">
        <v>36</v>
      </c>
      <c r="R1329" t="s">
        <v>1873</v>
      </c>
      <c r="S1329">
        <v>3504.9</v>
      </c>
      <c r="T1329">
        <v>5</v>
      </c>
      <c r="U1329">
        <v>0</v>
      </c>
      <c r="V1329">
        <v>700.98000000000013</v>
      </c>
    </row>
    <row r="1330" spans="1:22" x14ac:dyDescent="0.3">
      <c r="A1330">
        <v>5168</v>
      </c>
      <c r="B1330" t="s">
        <v>8040</v>
      </c>
      <c r="C1330">
        <v>2011</v>
      </c>
      <c r="D1330" s="18">
        <v>40857</v>
      </c>
      <c r="E1330" s="18">
        <v>40863</v>
      </c>
      <c r="F1330" t="s">
        <v>50</v>
      </c>
      <c r="G1330" t="s">
        <v>6696</v>
      </c>
      <c r="H1330" t="s">
        <v>6697</v>
      </c>
      <c r="I1330" t="s">
        <v>26</v>
      </c>
      <c r="J1330" t="s">
        <v>27</v>
      </c>
      <c r="K1330" t="s">
        <v>5311</v>
      </c>
      <c r="L1330" t="s">
        <v>238</v>
      </c>
      <c r="M1330">
        <v>48640</v>
      </c>
      <c r="N1330" t="s">
        <v>105</v>
      </c>
      <c r="O1330" t="s">
        <v>1931</v>
      </c>
      <c r="P1330" t="s">
        <v>32</v>
      </c>
      <c r="Q1330" t="s">
        <v>36</v>
      </c>
      <c r="R1330" t="s">
        <v>1932</v>
      </c>
      <c r="S1330">
        <v>563.93999999999994</v>
      </c>
      <c r="T1330">
        <v>3</v>
      </c>
      <c r="U1330">
        <v>0</v>
      </c>
      <c r="V1330">
        <v>112.78800000000001</v>
      </c>
    </row>
    <row r="1331" spans="1:22" x14ac:dyDescent="0.3">
      <c r="A1331">
        <v>1330</v>
      </c>
      <c r="B1331" t="s">
        <v>3672</v>
      </c>
      <c r="C1331">
        <v>2013</v>
      </c>
      <c r="D1331" s="18">
        <v>41418</v>
      </c>
      <c r="E1331" s="18">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5164</v>
      </c>
      <c r="B1332" t="s">
        <v>8039</v>
      </c>
      <c r="C1332">
        <v>2012</v>
      </c>
      <c r="D1332" s="18">
        <v>41096</v>
      </c>
      <c r="E1332" s="18">
        <v>41101</v>
      </c>
      <c r="F1332" t="s">
        <v>50</v>
      </c>
      <c r="G1332" t="s">
        <v>6461</v>
      </c>
      <c r="H1332" t="s">
        <v>6462</v>
      </c>
      <c r="I1332" t="s">
        <v>26</v>
      </c>
      <c r="J1332" t="s">
        <v>27</v>
      </c>
      <c r="K1332" t="s">
        <v>602</v>
      </c>
      <c r="L1332" t="s">
        <v>43</v>
      </c>
      <c r="M1332">
        <v>91104</v>
      </c>
      <c r="N1332" t="s">
        <v>44</v>
      </c>
      <c r="O1332" t="s">
        <v>281</v>
      </c>
      <c r="P1332" t="s">
        <v>32</v>
      </c>
      <c r="Q1332" t="s">
        <v>36</v>
      </c>
      <c r="R1332" t="s">
        <v>282</v>
      </c>
      <c r="S1332">
        <v>170.35200000000003</v>
      </c>
      <c r="T1332">
        <v>3</v>
      </c>
      <c r="U1332">
        <v>0.2</v>
      </c>
      <c r="V1332">
        <v>-17.035200000000003</v>
      </c>
    </row>
    <row r="1333" spans="1:22" x14ac:dyDescent="0.3">
      <c r="A1333">
        <v>5163</v>
      </c>
      <c r="B1333" t="s">
        <v>8038</v>
      </c>
      <c r="C1333">
        <v>2013</v>
      </c>
      <c r="D1333" s="18">
        <v>41597</v>
      </c>
      <c r="E1333" s="18">
        <v>41602</v>
      </c>
      <c r="F1333" t="s">
        <v>23</v>
      </c>
      <c r="G1333" t="s">
        <v>1887</v>
      </c>
      <c r="H1333" t="s">
        <v>1888</v>
      </c>
      <c r="I1333" t="s">
        <v>26</v>
      </c>
      <c r="J1333" t="s">
        <v>27</v>
      </c>
      <c r="K1333" t="s">
        <v>1113</v>
      </c>
      <c r="L1333" t="s">
        <v>238</v>
      </c>
      <c r="M1333">
        <v>48180</v>
      </c>
      <c r="N1333" t="s">
        <v>105</v>
      </c>
      <c r="O1333" t="s">
        <v>384</v>
      </c>
      <c r="P1333" t="s">
        <v>32</v>
      </c>
      <c r="Q1333" t="s">
        <v>36</v>
      </c>
      <c r="R1333" t="s">
        <v>385</v>
      </c>
      <c r="S1333">
        <v>301.95999999999998</v>
      </c>
      <c r="T1333">
        <v>2</v>
      </c>
      <c r="U1333">
        <v>0</v>
      </c>
      <c r="V1333">
        <v>33.215599999999995</v>
      </c>
    </row>
    <row r="1334" spans="1:22" x14ac:dyDescent="0.3">
      <c r="A1334">
        <v>5162</v>
      </c>
      <c r="B1334" t="s">
        <v>8037</v>
      </c>
      <c r="C1334">
        <v>2011</v>
      </c>
      <c r="D1334" s="18">
        <v>40754</v>
      </c>
      <c r="E1334" s="18">
        <v>40760</v>
      </c>
      <c r="F1334" t="s">
        <v>50</v>
      </c>
      <c r="G1334" t="s">
        <v>7625</v>
      </c>
      <c r="H1334" t="s">
        <v>7626</v>
      </c>
      <c r="I1334" t="s">
        <v>41</v>
      </c>
      <c r="J1334" t="s">
        <v>27</v>
      </c>
      <c r="K1334" t="s">
        <v>95</v>
      </c>
      <c r="L1334" t="s">
        <v>96</v>
      </c>
      <c r="M1334">
        <v>98103</v>
      </c>
      <c r="N1334" t="s">
        <v>44</v>
      </c>
      <c r="O1334" t="s">
        <v>6559</v>
      </c>
      <c r="P1334" t="s">
        <v>32</v>
      </c>
      <c r="Q1334" t="s">
        <v>33</v>
      </c>
      <c r="R1334" t="s">
        <v>6560</v>
      </c>
      <c r="S1334">
        <v>1367.84</v>
      </c>
      <c r="T1334">
        <v>8</v>
      </c>
      <c r="U1334">
        <v>0</v>
      </c>
      <c r="V1334">
        <v>259.88959999999997</v>
      </c>
    </row>
    <row r="1335" spans="1:22" x14ac:dyDescent="0.3">
      <c r="A1335">
        <v>5159</v>
      </c>
      <c r="B1335" t="s">
        <v>8035</v>
      </c>
      <c r="C1335">
        <v>2014</v>
      </c>
      <c r="D1335" s="18">
        <v>41821</v>
      </c>
      <c r="E1335" s="18">
        <v>41825</v>
      </c>
      <c r="F1335" t="s">
        <v>23</v>
      </c>
      <c r="G1335" t="s">
        <v>6370</v>
      </c>
      <c r="H1335" t="s">
        <v>6371</v>
      </c>
      <c r="I1335" t="s">
        <v>102</v>
      </c>
      <c r="J1335" t="s">
        <v>27</v>
      </c>
      <c r="K1335" t="s">
        <v>303</v>
      </c>
      <c r="L1335" t="s">
        <v>211</v>
      </c>
      <c r="M1335">
        <v>60653</v>
      </c>
      <c r="N1335" t="s">
        <v>105</v>
      </c>
      <c r="O1335" t="s">
        <v>412</v>
      </c>
      <c r="P1335" t="s">
        <v>32</v>
      </c>
      <c r="Q1335" t="s">
        <v>65</v>
      </c>
      <c r="R1335" t="s">
        <v>413</v>
      </c>
      <c r="S1335">
        <v>14.224000000000002</v>
      </c>
      <c r="T1335">
        <v>2</v>
      </c>
      <c r="U1335">
        <v>0.6</v>
      </c>
      <c r="V1335">
        <v>-10.312400000000004</v>
      </c>
    </row>
    <row r="1336" spans="1:22" x14ac:dyDescent="0.3">
      <c r="A1336">
        <v>5158</v>
      </c>
      <c r="B1336" t="s">
        <v>8035</v>
      </c>
      <c r="C1336">
        <v>2014</v>
      </c>
      <c r="D1336" s="18">
        <v>41821</v>
      </c>
      <c r="E1336" s="18">
        <v>41825</v>
      </c>
      <c r="F1336" t="s">
        <v>23</v>
      </c>
      <c r="G1336" t="s">
        <v>6370</v>
      </c>
      <c r="H1336" t="s">
        <v>6371</v>
      </c>
      <c r="I1336" t="s">
        <v>102</v>
      </c>
      <c r="J1336" t="s">
        <v>27</v>
      </c>
      <c r="K1336" t="s">
        <v>303</v>
      </c>
      <c r="L1336" t="s">
        <v>211</v>
      </c>
      <c r="M1336">
        <v>60653</v>
      </c>
      <c r="N1336" t="s">
        <v>105</v>
      </c>
      <c r="O1336" t="s">
        <v>7267</v>
      </c>
      <c r="P1336" t="s">
        <v>32</v>
      </c>
      <c r="Q1336" t="s">
        <v>36</v>
      </c>
      <c r="R1336" t="s">
        <v>7268</v>
      </c>
      <c r="S1336">
        <v>569.05799999999999</v>
      </c>
      <c r="T1336">
        <v>3</v>
      </c>
      <c r="U1336">
        <v>0.3</v>
      </c>
      <c r="V1336">
        <v>-178.84680000000006</v>
      </c>
    </row>
    <row r="1337" spans="1:22" x14ac:dyDescent="0.3">
      <c r="A1337">
        <v>5156</v>
      </c>
      <c r="B1337" t="s">
        <v>8033</v>
      </c>
      <c r="C1337">
        <v>2012</v>
      </c>
      <c r="D1337" s="18">
        <v>41128</v>
      </c>
      <c r="E1337" s="18">
        <v>41129</v>
      </c>
      <c r="F1337" t="s">
        <v>188</v>
      </c>
      <c r="G1337" t="s">
        <v>5351</v>
      </c>
      <c r="H1337" t="s">
        <v>5352</v>
      </c>
      <c r="I1337" t="s">
        <v>26</v>
      </c>
      <c r="J1337" t="s">
        <v>27</v>
      </c>
      <c r="K1337" t="s">
        <v>8034</v>
      </c>
      <c r="L1337" t="s">
        <v>596</v>
      </c>
      <c r="M1337">
        <v>63122</v>
      </c>
      <c r="N1337" t="s">
        <v>105</v>
      </c>
      <c r="O1337" t="s">
        <v>6144</v>
      </c>
      <c r="P1337" t="s">
        <v>32</v>
      </c>
      <c r="Q1337" t="s">
        <v>65</v>
      </c>
      <c r="R1337" t="s">
        <v>6145</v>
      </c>
      <c r="S1337">
        <v>212.94</v>
      </c>
      <c r="T1337">
        <v>3</v>
      </c>
      <c r="U1337">
        <v>0</v>
      </c>
      <c r="V1337">
        <v>34.070399999999999</v>
      </c>
    </row>
    <row r="1338" spans="1:22" x14ac:dyDescent="0.3">
      <c r="A1338">
        <v>1337</v>
      </c>
      <c r="B1338" t="s">
        <v>3690</v>
      </c>
      <c r="C1338">
        <v>2014</v>
      </c>
      <c r="D1338" s="18">
        <v>41732</v>
      </c>
      <c r="E1338" s="18">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
      <c r="A1339">
        <v>1338</v>
      </c>
      <c r="B1339" t="s">
        <v>3693</v>
      </c>
      <c r="C1339">
        <v>2014</v>
      </c>
      <c r="D1339" s="18">
        <v>41730</v>
      </c>
      <c r="E1339" s="18">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
      <c r="A1340">
        <v>5149</v>
      </c>
      <c r="B1340" t="s">
        <v>8026</v>
      </c>
      <c r="C1340">
        <v>2014</v>
      </c>
      <c r="D1340" s="18">
        <v>41998</v>
      </c>
      <c r="E1340" s="18">
        <v>42005</v>
      </c>
      <c r="F1340" t="s">
        <v>50</v>
      </c>
      <c r="G1340" t="s">
        <v>2599</v>
      </c>
      <c r="H1340" t="s">
        <v>2600</v>
      </c>
      <c r="I1340" t="s">
        <v>102</v>
      </c>
      <c r="J1340" t="s">
        <v>27</v>
      </c>
      <c r="K1340" t="s">
        <v>8027</v>
      </c>
      <c r="L1340" t="s">
        <v>310</v>
      </c>
      <c r="M1340">
        <v>85224</v>
      </c>
      <c r="N1340" t="s">
        <v>44</v>
      </c>
      <c r="O1340" t="s">
        <v>2555</v>
      </c>
      <c r="P1340" t="s">
        <v>32</v>
      </c>
      <c r="Q1340" t="s">
        <v>36</v>
      </c>
      <c r="R1340" t="s">
        <v>2556</v>
      </c>
      <c r="S1340">
        <v>842.37600000000009</v>
      </c>
      <c r="T1340">
        <v>3</v>
      </c>
      <c r="U1340">
        <v>0.2</v>
      </c>
      <c r="V1340">
        <v>105.29699999999988</v>
      </c>
    </row>
    <row r="1341" spans="1:22" x14ac:dyDescent="0.3">
      <c r="A1341">
        <v>5148</v>
      </c>
      <c r="B1341" t="s">
        <v>8026</v>
      </c>
      <c r="C1341">
        <v>2014</v>
      </c>
      <c r="D1341" s="18">
        <v>41998</v>
      </c>
      <c r="E1341" s="18">
        <v>42005</v>
      </c>
      <c r="F1341" t="s">
        <v>50</v>
      </c>
      <c r="G1341" t="s">
        <v>2599</v>
      </c>
      <c r="H1341" t="s">
        <v>2600</v>
      </c>
      <c r="I1341" t="s">
        <v>102</v>
      </c>
      <c r="J1341" t="s">
        <v>27</v>
      </c>
      <c r="K1341" t="s">
        <v>8027</v>
      </c>
      <c r="L1341" t="s">
        <v>310</v>
      </c>
      <c r="M1341">
        <v>85224</v>
      </c>
      <c r="N1341" t="s">
        <v>44</v>
      </c>
      <c r="O1341" t="s">
        <v>6826</v>
      </c>
      <c r="P1341" t="s">
        <v>32</v>
      </c>
      <c r="Q1341" t="s">
        <v>65</v>
      </c>
      <c r="R1341" t="s">
        <v>6827</v>
      </c>
      <c r="S1341">
        <v>8.5440000000000005</v>
      </c>
      <c r="T1341">
        <v>4</v>
      </c>
      <c r="U1341">
        <v>0.2</v>
      </c>
      <c r="V1341">
        <v>1.9223999999999997</v>
      </c>
    </row>
    <row r="1342" spans="1:22" x14ac:dyDescent="0.3">
      <c r="A1342">
        <v>5145</v>
      </c>
      <c r="B1342" t="s">
        <v>8025</v>
      </c>
      <c r="C1342">
        <v>2014</v>
      </c>
      <c r="D1342" s="18">
        <v>41673</v>
      </c>
      <c r="E1342" s="18">
        <v>41678</v>
      </c>
      <c r="F1342" t="s">
        <v>50</v>
      </c>
      <c r="G1342" t="s">
        <v>2114</v>
      </c>
      <c r="H1342" t="s">
        <v>2115</v>
      </c>
      <c r="I1342" t="s">
        <v>26</v>
      </c>
      <c r="J1342" t="s">
        <v>27</v>
      </c>
      <c r="K1342" t="s">
        <v>42</v>
      </c>
      <c r="L1342" t="s">
        <v>43</v>
      </c>
      <c r="M1342">
        <v>90045</v>
      </c>
      <c r="N1342" t="s">
        <v>44</v>
      </c>
      <c r="O1342" t="s">
        <v>1875</v>
      </c>
      <c r="P1342" t="s">
        <v>32</v>
      </c>
      <c r="Q1342" t="s">
        <v>65</v>
      </c>
      <c r="R1342" t="s">
        <v>1876</v>
      </c>
      <c r="S1342">
        <v>86.26</v>
      </c>
      <c r="T1342">
        <v>2</v>
      </c>
      <c r="U1342">
        <v>0</v>
      </c>
      <c r="V1342">
        <v>29.328400000000002</v>
      </c>
    </row>
    <row r="1343" spans="1:22" x14ac:dyDescent="0.3">
      <c r="A1343">
        <v>5142</v>
      </c>
      <c r="B1343" t="s">
        <v>8024</v>
      </c>
      <c r="C1343">
        <v>2013</v>
      </c>
      <c r="D1343" s="18">
        <v>41366</v>
      </c>
      <c r="E1343" s="18">
        <v>41370</v>
      </c>
      <c r="F1343" t="s">
        <v>50</v>
      </c>
      <c r="G1343" t="s">
        <v>1918</v>
      </c>
      <c r="H1343" t="s">
        <v>1919</v>
      </c>
      <c r="I1343" t="s">
        <v>26</v>
      </c>
      <c r="J1343" t="s">
        <v>27</v>
      </c>
      <c r="K1343" t="s">
        <v>266</v>
      </c>
      <c r="L1343" t="s">
        <v>267</v>
      </c>
      <c r="M1343">
        <v>10009</v>
      </c>
      <c r="N1343" t="s">
        <v>148</v>
      </c>
      <c r="O1343" t="s">
        <v>35</v>
      </c>
      <c r="P1343" t="s">
        <v>32</v>
      </c>
      <c r="Q1343" t="s">
        <v>36</v>
      </c>
      <c r="R1343" t="s">
        <v>37</v>
      </c>
      <c r="S1343">
        <v>1317.492</v>
      </c>
      <c r="T1343">
        <v>6</v>
      </c>
      <c r="U1343">
        <v>0.1</v>
      </c>
      <c r="V1343">
        <v>292.77599999999995</v>
      </c>
    </row>
    <row r="1344" spans="1:22" x14ac:dyDescent="0.3">
      <c r="A1344">
        <v>5138</v>
      </c>
      <c r="B1344" t="s">
        <v>8021</v>
      </c>
      <c r="C1344">
        <v>2013</v>
      </c>
      <c r="D1344" s="18">
        <v>41592</v>
      </c>
      <c r="E1344" s="18">
        <v>41596</v>
      </c>
      <c r="F1344" t="s">
        <v>50</v>
      </c>
      <c r="G1344" t="s">
        <v>7625</v>
      </c>
      <c r="H1344" t="s">
        <v>7626</v>
      </c>
      <c r="I1344" t="s">
        <v>41</v>
      </c>
      <c r="J1344" t="s">
        <v>27</v>
      </c>
      <c r="K1344" t="s">
        <v>4847</v>
      </c>
      <c r="L1344" t="s">
        <v>649</v>
      </c>
      <c r="M1344">
        <v>73120</v>
      </c>
      <c r="N1344" t="s">
        <v>105</v>
      </c>
      <c r="O1344" t="s">
        <v>2181</v>
      </c>
      <c r="P1344" t="s">
        <v>32</v>
      </c>
      <c r="Q1344" t="s">
        <v>65</v>
      </c>
      <c r="R1344" t="s">
        <v>2182</v>
      </c>
      <c r="S1344">
        <v>30.36</v>
      </c>
      <c r="T1344">
        <v>4</v>
      </c>
      <c r="U1344">
        <v>0</v>
      </c>
      <c r="V1344">
        <v>13.0548</v>
      </c>
    </row>
    <row r="1345" spans="1:22" x14ac:dyDescent="0.3">
      <c r="A1345">
        <v>5132</v>
      </c>
      <c r="B1345" t="s">
        <v>8016</v>
      </c>
      <c r="C1345">
        <v>2014</v>
      </c>
      <c r="D1345" s="18">
        <v>42003</v>
      </c>
      <c r="E1345" s="18">
        <v>42010</v>
      </c>
      <c r="F1345" t="s">
        <v>50</v>
      </c>
      <c r="G1345" t="s">
        <v>1131</v>
      </c>
      <c r="H1345" t="s">
        <v>1132</v>
      </c>
      <c r="I1345" t="s">
        <v>41</v>
      </c>
      <c r="J1345" t="s">
        <v>27</v>
      </c>
      <c r="K1345" t="s">
        <v>1883</v>
      </c>
      <c r="L1345" t="s">
        <v>43</v>
      </c>
      <c r="M1345">
        <v>92804</v>
      </c>
      <c r="N1345" t="s">
        <v>44</v>
      </c>
      <c r="O1345" t="s">
        <v>5363</v>
      </c>
      <c r="P1345" t="s">
        <v>32</v>
      </c>
      <c r="Q1345" t="s">
        <v>65</v>
      </c>
      <c r="R1345" t="s">
        <v>5364</v>
      </c>
      <c r="S1345">
        <v>101.12</v>
      </c>
      <c r="T1345">
        <v>8</v>
      </c>
      <c r="U1345">
        <v>0</v>
      </c>
      <c r="V1345">
        <v>37.414400000000001</v>
      </c>
    </row>
    <row r="1346" spans="1:22" x14ac:dyDescent="0.3">
      <c r="A1346">
        <v>5125</v>
      </c>
      <c r="B1346" t="s">
        <v>8015</v>
      </c>
      <c r="C1346">
        <v>2011</v>
      </c>
      <c r="D1346" s="18">
        <v>40800</v>
      </c>
      <c r="E1346" s="18">
        <v>40800</v>
      </c>
      <c r="F1346" t="s">
        <v>1290</v>
      </c>
      <c r="G1346" t="s">
        <v>5996</v>
      </c>
      <c r="H1346" t="s">
        <v>5997</v>
      </c>
      <c r="I1346" t="s">
        <v>26</v>
      </c>
      <c r="J1346" t="s">
        <v>27</v>
      </c>
      <c r="K1346" t="s">
        <v>266</v>
      </c>
      <c r="L1346" t="s">
        <v>267</v>
      </c>
      <c r="M1346">
        <v>10009</v>
      </c>
      <c r="N1346" t="s">
        <v>148</v>
      </c>
      <c r="O1346" t="s">
        <v>3822</v>
      </c>
      <c r="P1346" t="s">
        <v>32</v>
      </c>
      <c r="Q1346" t="s">
        <v>56</v>
      </c>
      <c r="R1346" t="s">
        <v>3274</v>
      </c>
      <c r="S1346">
        <v>464.29200000000003</v>
      </c>
      <c r="T1346">
        <v>9</v>
      </c>
      <c r="U1346">
        <v>0.4</v>
      </c>
      <c r="V1346">
        <v>-108.33479999999997</v>
      </c>
    </row>
    <row r="1347" spans="1:22" x14ac:dyDescent="0.3">
      <c r="A1347">
        <v>5113</v>
      </c>
      <c r="B1347" t="s">
        <v>8002</v>
      </c>
      <c r="C1347">
        <v>2012</v>
      </c>
      <c r="D1347" s="18">
        <v>41226</v>
      </c>
      <c r="E1347" s="18">
        <v>41226</v>
      </c>
      <c r="F1347" t="s">
        <v>1290</v>
      </c>
      <c r="G1347" t="s">
        <v>3832</v>
      </c>
      <c r="H1347" t="s">
        <v>3833</v>
      </c>
      <c r="I1347" t="s">
        <v>26</v>
      </c>
      <c r="J1347" t="s">
        <v>27</v>
      </c>
      <c r="K1347" t="s">
        <v>303</v>
      </c>
      <c r="L1347" t="s">
        <v>211</v>
      </c>
      <c r="M1347">
        <v>60610</v>
      </c>
      <c r="N1347" t="s">
        <v>105</v>
      </c>
      <c r="O1347" t="s">
        <v>8003</v>
      </c>
      <c r="P1347" t="s">
        <v>32</v>
      </c>
      <c r="Q1347" t="s">
        <v>65</v>
      </c>
      <c r="R1347" t="s">
        <v>8004</v>
      </c>
      <c r="S1347">
        <v>17.496000000000002</v>
      </c>
      <c r="T1347">
        <v>9</v>
      </c>
      <c r="U1347">
        <v>0.6</v>
      </c>
      <c r="V1347">
        <v>-7.4357999999999969</v>
      </c>
    </row>
    <row r="1348" spans="1:22" x14ac:dyDescent="0.3">
      <c r="A1348">
        <v>5106</v>
      </c>
      <c r="B1348" t="s">
        <v>7998</v>
      </c>
      <c r="C1348">
        <v>2011</v>
      </c>
      <c r="D1348" s="18">
        <v>40891</v>
      </c>
      <c r="E1348" s="18">
        <v>40897</v>
      </c>
      <c r="F1348" t="s">
        <v>50</v>
      </c>
      <c r="G1348" t="s">
        <v>2460</v>
      </c>
      <c r="H1348" t="s">
        <v>2461</v>
      </c>
      <c r="I1348" t="s">
        <v>26</v>
      </c>
      <c r="J1348" t="s">
        <v>27</v>
      </c>
      <c r="K1348" t="s">
        <v>3642</v>
      </c>
      <c r="L1348" t="s">
        <v>54</v>
      </c>
      <c r="M1348">
        <v>32725</v>
      </c>
      <c r="N1348" t="s">
        <v>30</v>
      </c>
      <c r="O1348" t="s">
        <v>5494</v>
      </c>
      <c r="P1348" t="s">
        <v>32</v>
      </c>
      <c r="Q1348" t="s">
        <v>36</v>
      </c>
      <c r="R1348" t="s">
        <v>5495</v>
      </c>
      <c r="S1348">
        <v>186.304</v>
      </c>
      <c r="T1348">
        <v>4</v>
      </c>
      <c r="U1348">
        <v>0.2</v>
      </c>
      <c r="V1348">
        <v>13.972799999999999</v>
      </c>
    </row>
    <row r="1349" spans="1:22" x14ac:dyDescent="0.3">
      <c r="A1349">
        <v>5097</v>
      </c>
      <c r="B1349" t="s">
        <v>7994</v>
      </c>
      <c r="C1349">
        <v>2011</v>
      </c>
      <c r="D1349" s="18">
        <v>40883</v>
      </c>
      <c r="E1349" s="18">
        <v>40887</v>
      </c>
      <c r="F1349" t="s">
        <v>50</v>
      </c>
      <c r="G1349" t="s">
        <v>2648</v>
      </c>
      <c r="H1349" t="s">
        <v>2649</v>
      </c>
      <c r="I1349" t="s">
        <v>26</v>
      </c>
      <c r="J1349" t="s">
        <v>27</v>
      </c>
      <c r="K1349" t="s">
        <v>303</v>
      </c>
      <c r="L1349" t="s">
        <v>211</v>
      </c>
      <c r="M1349">
        <v>60610</v>
      </c>
      <c r="N1349" t="s">
        <v>105</v>
      </c>
      <c r="O1349" t="s">
        <v>4412</v>
      </c>
      <c r="P1349" t="s">
        <v>32</v>
      </c>
      <c r="Q1349" t="s">
        <v>65</v>
      </c>
      <c r="R1349" t="s">
        <v>4413</v>
      </c>
      <c r="S1349">
        <v>10.776000000000002</v>
      </c>
      <c r="T1349">
        <v>3</v>
      </c>
      <c r="U1349">
        <v>0.6</v>
      </c>
      <c r="V1349">
        <v>-4.8491999999999997</v>
      </c>
    </row>
    <row r="1350" spans="1:22" x14ac:dyDescent="0.3">
      <c r="A1350">
        <v>5095</v>
      </c>
      <c r="B1350" t="s">
        <v>7994</v>
      </c>
      <c r="C1350">
        <v>2011</v>
      </c>
      <c r="D1350" s="18">
        <v>40883</v>
      </c>
      <c r="E1350" s="18">
        <v>40887</v>
      </c>
      <c r="F1350" t="s">
        <v>50</v>
      </c>
      <c r="G1350" t="s">
        <v>2648</v>
      </c>
      <c r="H1350" t="s">
        <v>2649</v>
      </c>
      <c r="I1350" t="s">
        <v>26</v>
      </c>
      <c r="J1350" t="s">
        <v>27</v>
      </c>
      <c r="K1350" t="s">
        <v>303</v>
      </c>
      <c r="L1350" t="s">
        <v>211</v>
      </c>
      <c r="M1350">
        <v>60610</v>
      </c>
      <c r="N1350" t="s">
        <v>105</v>
      </c>
      <c r="O1350" t="s">
        <v>3273</v>
      </c>
      <c r="P1350" t="s">
        <v>32</v>
      </c>
      <c r="Q1350" t="s">
        <v>56</v>
      </c>
      <c r="R1350" t="s">
        <v>3274</v>
      </c>
      <c r="S1350">
        <v>214.95000000000002</v>
      </c>
      <c r="T1350">
        <v>5</v>
      </c>
      <c r="U1350">
        <v>0.5</v>
      </c>
      <c r="V1350">
        <v>-120.37200000000003</v>
      </c>
    </row>
    <row r="1351" spans="1:22" x14ac:dyDescent="0.3">
      <c r="A1351">
        <v>5080</v>
      </c>
      <c r="B1351" t="s">
        <v>7980</v>
      </c>
      <c r="C1351">
        <v>2014</v>
      </c>
      <c r="D1351" s="18">
        <v>41969</v>
      </c>
      <c r="E1351" s="18">
        <v>41973</v>
      </c>
      <c r="F1351" t="s">
        <v>50</v>
      </c>
      <c r="G1351" t="s">
        <v>1842</v>
      </c>
      <c r="H1351" t="s">
        <v>1843</v>
      </c>
      <c r="I1351" t="s">
        <v>26</v>
      </c>
      <c r="J1351" t="s">
        <v>27</v>
      </c>
      <c r="K1351" t="s">
        <v>127</v>
      </c>
      <c r="L1351" t="s">
        <v>43</v>
      </c>
      <c r="M1351">
        <v>94122</v>
      </c>
      <c r="N1351" t="s">
        <v>44</v>
      </c>
      <c r="O1351" t="s">
        <v>5019</v>
      </c>
      <c r="P1351" t="s">
        <v>32</v>
      </c>
      <c r="Q1351" t="s">
        <v>33</v>
      </c>
      <c r="R1351" t="s">
        <v>5537</v>
      </c>
      <c r="S1351">
        <v>359.49899999999997</v>
      </c>
      <c r="T1351">
        <v>3</v>
      </c>
      <c r="U1351">
        <v>0.15</v>
      </c>
      <c r="V1351">
        <v>-29.605799999999981</v>
      </c>
    </row>
    <row r="1352" spans="1:22" x14ac:dyDescent="0.3">
      <c r="A1352">
        <v>1351</v>
      </c>
      <c r="B1352" t="s">
        <v>3722</v>
      </c>
      <c r="C1352">
        <v>2011</v>
      </c>
      <c r="D1352" s="18">
        <v>40819</v>
      </c>
      <c r="E1352" s="18">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
      <c r="A1353">
        <v>5078</v>
      </c>
      <c r="B1353" t="s">
        <v>7978</v>
      </c>
      <c r="C1353">
        <v>2011</v>
      </c>
      <c r="D1353" s="18">
        <v>40653</v>
      </c>
      <c r="E1353" s="18">
        <v>40655</v>
      </c>
      <c r="F1353" t="s">
        <v>23</v>
      </c>
      <c r="G1353" t="s">
        <v>2304</v>
      </c>
      <c r="H1353" t="s">
        <v>2305</v>
      </c>
      <c r="I1353" t="s">
        <v>26</v>
      </c>
      <c r="J1353" t="s">
        <v>27</v>
      </c>
      <c r="K1353" t="s">
        <v>184</v>
      </c>
      <c r="L1353" t="s">
        <v>104</v>
      </c>
      <c r="M1353">
        <v>77070</v>
      </c>
      <c r="N1353" t="s">
        <v>105</v>
      </c>
      <c r="O1353" t="s">
        <v>7524</v>
      </c>
      <c r="P1353" t="s">
        <v>32</v>
      </c>
      <c r="Q1353" t="s">
        <v>56</v>
      </c>
      <c r="R1353" t="s">
        <v>7525</v>
      </c>
      <c r="S1353">
        <v>401.59000000000003</v>
      </c>
      <c r="T1353">
        <v>2</v>
      </c>
      <c r="U1353">
        <v>0.3</v>
      </c>
      <c r="V1353">
        <v>-131.95100000000002</v>
      </c>
    </row>
    <row r="1354" spans="1:22" x14ac:dyDescent="0.3">
      <c r="A1354">
        <v>5076</v>
      </c>
      <c r="B1354" t="s">
        <v>7978</v>
      </c>
      <c r="C1354">
        <v>2011</v>
      </c>
      <c r="D1354" s="18">
        <v>40653</v>
      </c>
      <c r="E1354" s="18">
        <v>40655</v>
      </c>
      <c r="F1354" t="s">
        <v>23</v>
      </c>
      <c r="G1354" t="s">
        <v>2304</v>
      </c>
      <c r="H1354" t="s">
        <v>2305</v>
      </c>
      <c r="I1354" t="s">
        <v>26</v>
      </c>
      <c r="J1354" t="s">
        <v>27</v>
      </c>
      <c r="K1354" t="s">
        <v>184</v>
      </c>
      <c r="L1354" t="s">
        <v>104</v>
      </c>
      <c r="M1354">
        <v>77070</v>
      </c>
      <c r="N1354" t="s">
        <v>105</v>
      </c>
      <c r="O1354" t="s">
        <v>901</v>
      </c>
      <c r="P1354" t="s">
        <v>32</v>
      </c>
      <c r="Q1354" t="s">
        <v>56</v>
      </c>
      <c r="R1354" t="s">
        <v>902</v>
      </c>
      <c r="S1354">
        <v>744.09999999999991</v>
      </c>
      <c r="T1354">
        <v>5</v>
      </c>
      <c r="U1354">
        <v>0.3</v>
      </c>
      <c r="V1354">
        <v>-95.670000000000044</v>
      </c>
    </row>
    <row r="1355" spans="1:22" x14ac:dyDescent="0.3">
      <c r="A1355">
        <v>5072</v>
      </c>
      <c r="B1355" t="s">
        <v>7975</v>
      </c>
      <c r="C1355">
        <v>2011</v>
      </c>
      <c r="D1355" s="18">
        <v>40763</v>
      </c>
      <c r="E1355" s="18">
        <v>40767</v>
      </c>
      <c r="F1355" t="s">
        <v>50</v>
      </c>
      <c r="G1355" t="s">
        <v>182</v>
      </c>
      <c r="H1355" t="s">
        <v>183</v>
      </c>
      <c r="I1355" t="s">
        <v>102</v>
      </c>
      <c r="J1355" t="s">
        <v>27</v>
      </c>
      <c r="K1355" t="s">
        <v>2386</v>
      </c>
      <c r="L1355" t="s">
        <v>238</v>
      </c>
      <c r="M1355">
        <v>48183</v>
      </c>
      <c r="N1355" t="s">
        <v>105</v>
      </c>
      <c r="O1355" t="s">
        <v>4412</v>
      </c>
      <c r="P1355" t="s">
        <v>32</v>
      </c>
      <c r="Q1355" t="s">
        <v>65</v>
      </c>
      <c r="R1355" t="s">
        <v>4413</v>
      </c>
      <c r="S1355">
        <v>53.88</v>
      </c>
      <c r="T1355">
        <v>6</v>
      </c>
      <c r="U1355">
        <v>0</v>
      </c>
      <c r="V1355">
        <v>22.629600000000003</v>
      </c>
    </row>
    <row r="1356" spans="1:22" x14ac:dyDescent="0.3">
      <c r="A1356">
        <v>1355</v>
      </c>
      <c r="B1356" t="s">
        <v>3728</v>
      </c>
      <c r="C1356">
        <v>2014</v>
      </c>
      <c r="D1356" s="18">
        <v>41764</v>
      </c>
      <c r="E1356" s="18">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3">
      <c r="A1357">
        <v>5067</v>
      </c>
      <c r="B1357" t="s">
        <v>7973</v>
      </c>
      <c r="C1357">
        <v>2014</v>
      </c>
      <c r="D1357" s="18">
        <v>41974</v>
      </c>
      <c r="E1357" s="18">
        <v>41981</v>
      </c>
      <c r="F1357" t="s">
        <v>50</v>
      </c>
      <c r="G1357" t="s">
        <v>5523</v>
      </c>
      <c r="H1357" t="s">
        <v>5524</v>
      </c>
      <c r="I1357" t="s">
        <v>26</v>
      </c>
      <c r="J1357" t="s">
        <v>27</v>
      </c>
      <c r="K1357" t="s">
        <v>2221</v>
      </c>
      <c r="L1357" t="s">
        <v>88</v>
      </c>
      <c r="M1357">
        <v>27217</v>
      </c>
      <c r="N1357" t="s">
        <v>30</v>
      </c>
      <c r="O1357" t="s">
        <v>1601</v>
      </c>
      <c r="P1357" t="s">
        <v>32</v>
      </c>
      <c r="Q1357" t="s">
        <v>56</v>
      </c>
      <c r="R1357" t="s">
        <v>1602</v>
      </c>
      <c r="S1357">
        <v>1781.6819999999998</v>
      </c>
      <c r="T1357">
        <v>7</v>
      </c>
      <c r="U1357">
        <v>0.4</v>
      </c>
      <c r="V1357">
        <v>-653.28340000000003</v>
      </c>
    </row>
    <row r="1358" spans="1:22" x14ac:dyDescent="0.3">
      <c r="A1358">
        <v>5064</v>
      </c>
      <c r="B1358" t="s">
        <v>7971</v>
      </c>
      <c r="C1358">
        <v>2012</v>
      </c>
      <c r="D1358" s="18">
        <v>41037</v>
      </c>
      <c r="E1358" s="18">
        <v>41041</v>
      </c>
      <c r="F1358" t="s">
        <v>50</v>
      </c>
      <c r="G1358" t="s">
        <v>2903</v>
      </c>
      <c r="H1358" t="s">
        <v>2904</v>
      </c>
      <c r="I1358" t="s">
        <v>26</v>
      </c>
      <c r="J1358" t="s">
        <v>27</v>
      </c>
      <c r="K1358" t="s">
        <v>409</v>
      </c>
      <c r="L1358" t="s">
        <v>229</v>
      </c>
      <c r="M1358">
        <v>55407</v>
      </c>
      <c r="N1358" t="s">
        <v>105</v>
      </c>
      <c r="O1358" t="s">
        <v>1858</v>
      </c>
      <c r="P1358" t="s">
        <v>32</v>
      </c>
      <c r="Q1358" t="s">
        <v>65</v>
      </c>
      <c r="R1358" t="s">
        <v>1859</v>
      </c>
      <c r="S1358">
        <v>123.96000000000001</v>
      </c>
      <c r="T1358">
        <v>3</v>
      </c>
      <c r="U1358">
        <v>0</v>
      </c>
      <c r="V1358">
        <v>11.156400000000005</v>
      </c>
    </row>
    <row r="1359" spans="1:22" x14ac:dyDescent="0.3">
      <c r="A1359">
        <v>5056</v>
      </c>
      <c r="B1359" t="s">
        <v>7965</v>
      </c>
      <c r="C1359">
        <v>2012</v>
      </c>
      <c r="D1359" s="18">
        <v>40911</v>
      </c>
      <c r="E1359" s="18">
        <v>40916</v>
      </c>
      <c r="F1359" t="s">
        <v>23</v>
      </c>
      <c r="G1359" t="s">
        <v>7259</v>
      </c>
      <c r="H1359" t="s">
        <v>7260</v>
      </c>
      <c r="I1359" t="s">
        <v>26</v>
      </c>
      <c r="J1359" t="s">
        <v>27</v>
      </c>
      <c r="K1359" t="s">
        <v>815</v>
      </c>
      <c r="L1359" t="s">
        <v>104</v>
      </c>
      <c r="M1359">
        <v>75217</v>
      </c>
      <c r="N1359" t="s">
        <v>105</v>
      </c>
      <c r="O1359" t="s">
        <v>2281</v>
      </c>
      <c r="P1359" t="s">
        <v>32</v>
      </c>
      <c r="Q1359" t="s">
        <v>33</v>
      </c>
      <c r="R1359" t="s">
        <v>2282</v>
      </c>
      <c r="S1359">
        <v>1352.3975999999998</v>
      </c>
      <c r="T1359">
        <v>9</v>
      </c>
      <c r="U1359">
        <v>0.32</v>
      </c>
      <c r="V1359">
        <v>-437.5404000000002</v>
      </c>
    </row>
    <row r="1360" spans="1:22" x14ac:dyDescent="0.3">
      <c r="A1360">
        <v>1359</v>
      </c>
      <c r="B1360" t="s">
        <v>3735</v>
      </c>
      <c r="C1360">
        <v>2014</v>
      </c>
      <c r="D1360" s="18">
        <v>41756</v>
      </c>
      <c r="E1360" s="18">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8">
        <v>40812</v>
      </c>
      <c r="E1361" s="18">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5044</v>
      </c>
      <c r="B1362" t="s">
        <v>7960</v>
      </c>
      <c r="C1362">
        <v>2013</v>
      </c>
      <c r="D1362" s="18">
        <v>41589</v>
      </c>
      <c r="E1362" s="18">
        <v>41592</v>
      </c>
      <c r="F1362" t="s">
        <v>23</v>
      </c>
      <c r="G1362" t="s">
        <v>4042</v>
      </c>
      <c r="H1362" t="s">
        <v>4043</v>
      </c>
      <c r="I1362" t="s">
        <v>26</v>
      </c>
      <c r="J1362" t="s">
        <v>27</v>
      </c>
      <c r="K1362" t="s">
        <v>42</v>
      </c>
      <c r="L1362" t="s">
        <v>43</v>
      </c>
      <c r="M1362">
        <v>90036</v>
      </c>
      <c r="N1362" t="s">
        <v>44</v>
      </c>
      <c r="O1362" t="s">
        <v>2676</v>
      </c>
      <c r="P1362" t="s">
        <v>32</v>
      </c>
      <c r="Q1362" t="s">
        <v>65</v>
      </c>
      <c r="R1362" t="s">
        <v>2677</v>
      </c>
      <c r="S1362">
        <v>467.46</v>
      </c>
      <c r="T1362">
        <v>9</v>
      </c>
      <c r="U1362">
        <v>0</v>
      </c>
      <c r="V1362">
        <v>191.65860000000001</v>
      </c>
    </row>
    <row r="1363" spans="1:22" x14ac:dyDescent="0.3">
      <c r="A1363">
        <v>5039</v>
      </c>
      <c r="B1363" t="s">
        <v>7959</v>
      </c>
      <c r="C1363">
        <v>2012</v>
      </c>
      <c r="D1363" s="18">
        <v>41101</v>
      </c>
      <c r="E1363" s="18">
        <v>41102</v>
      </c>
      <c r="F1363" t="s">
        <v>188</v>
      </c>
      <c r="G1363" t="s">
        <v>4002</v>
      </c>
      <c r="H1363" t="s">
        <v>4003</v>
      </c>
      <c r="I1363" t="s">
        <v>41</v>
      </c>
      <c r="J1363" t="s">
        <v>27</v>
      </c>
      <c r="K1363" t="s">
        <v>521</v>
      </c>
      <c r="L1363" t="s">
        <v>245</v>
      </c>
      <c r="M1363">
        <v>19805</v>
      </c>
      <c r="N1363" t="s">
        <v>148</v>
      </c>
      <c r="O1363" t="s">
        <v>2803</v>
      </c>
      <c r="P1363" t="s">
        <v>32</v>
      </c>
      <c r="Q1363" t="s">
        <v>56</v>
      </c>
      <c r="R1363" t="s">
        <v>2804</v>
      </c>
      <c r="S1363">
        <v>199.83600000000001</v>
      </c>
      <c r="T1363">
        <v>4</v>
      </c>
      <c r="U1363">
        <v>0.3</v>
      </c>
      <c r="V1363">
        <v>-37.112400000000036</v>
      </c>
    </row>
    <row r="1364" spans="1:22" x14ac:dyDescent="0.3">
      <c r="A1364">
        <v>5036</v>
      </c>
      <c r="B1364" t="s">
        <v>7957</v>
      </c>
      <c r="C1364">
        <v>2011</v>
      </c>
      <c r="D1364" s="18">
        <v>40639</v>
      </c>
      <c r="E1364" s="18">
        <v>40645</v>
      </c>
      <c r="F1364" t="s">
        <v>50</v>
      </c>
      <c r="G1364" t="s">
        <v>5377</v>
      </c>
      <c r="H1364" t="s">
        <v>5378</v>
      </c>
      <c r="I1364" t="s">
        <v>41</v>
      </c>
      <c r="J1364" t="s">
        <v>27</v>
      </c>
      <c r="K1364" t="s">
        <v>95</v>
      </c>
      <c r="L1364" t="s">
        <v>96</v>
      </c>
      <c r="M1364">
        <v>98115</v>
      </c>
      <c r="N1364" t="s">
        <v>44</v>
      </c>
      <c r="O1364" t="s">
        <v>2186</v>
      </c>
      <c r="P1364" t="s">
        <v>32</v>
      </c>
      <c r="Q1364" t="s">
        <v>56</v>
      </c>
      <c r="R1364" t="s">
        <v>2187</v>
      </c>
      <c r="S1364">
        <v>653.54999999999995</v>
      </c>
      <c r="T1364">
        <v>3</v>
      </c>
      <c r="U1364">
        <v>0</v>
      </c>
      <c r="V1364">
        <v>111.10349999999994</v>
      </c>
    </row>
    <row r="1365" spans="1:22" x14ac:dyDescent="0.3">
      <c r="A1365">
        <v>5035</v>
      </c>
      <c r="B1365" t="s">
        <v>7956</v>
      </c>
      <c r="C1365">
        <v>2012</v>
      </c>
      <c r="D1365" s="18">
        <v>41130</v>
      </c>
      <c r="E1365" s="18">
        <v>41134</v>
      </c>
      <c r="F1365" t="s">
        <v>23</v>
      </c>
      <c r="G1365" t="s">
        <v>3044</v>
      </c>
      <c r="H1365" t="s">
        <v>3045</v>
      </c>
      <c r="I1365" t="s">
        <v>102</v>
      </c>
      <c r="J1365" t="s">
        <v>27</v>
      </c>
      <c r="K1365" t="s">
        <v>2548</v>
      </c>
      <c r="L1365" t="s">
        <v>114</v>
      </c>
      <c r="M1365">
        <v>53209</v>
      </c>
      <c r="N1365" t="s">
        <v>105</v>
      </c>
      <c r="O1365" t="s">
        <v>7464</v>
      </c>
      <c r="P1365" t="s">
        <v>32</v>
      </c>
      <c r="Q1365" t="s">
        <v>33</v>
      </c>
      <c r="R1365" t="s">
        <v>7465</v>
      </c>
      <c r="S1365">
        <v>687.4</v>
      </c>
      <c r="T1365">
        <v>5</v>
      </c>
      <c r="U1365">
        <v>0</v>
      </c>
      <c r="V1365">
        <v>48.117999999999981</v>
      </c>
    </row>
    <row r="1366" spans="1:22" x14ac:dyDescent="0.3">
      <c r="A1366">
        <v>5033</v>
      </c>
      <c r="B1366" t="s">
        <v>7955</v>
      </c>
      <c r="C1366">
        <v>2013</v>
      </c>
      <c r="D1366" s="18">
        <v>41635</v>
      </c>
      <c r="E1366" s="18">
        <v>41642</v>
      </c>
      <c r="F1366" t="s">
        <v>50</v>
      </c>
      <c r="G1366" t="s">
        <v>1532</v>
      </c>
      <c r="H1366" t="s">
        <v>1533</v>
      </c>
      <c r="I1366" t="s">
        <v>41</v>
      </c>
      <c r="J1366" t="s">
        <v>27</v>
      </c>
      <c r="K1366" t="s">
        <v>3936</v>
      </c>
      <c r="L1366" t="s">
        <v>788</v>
      </c>
      <c r="M1366">
        <v>8360</v>
      </c>
      <c r="N1366" t="s">
        <v>148</v>
      </c>
      <c r="O1366" t="s">
        <v>281</v>
      </c>
      <c r="P1366" t="s">
        <v>32</v>
      </c>
      <c r="Q1366" t="s">
        <v>36</v>
      </c>
      <c r="R1366" t="s">
        <v>282</v>
      </c>
      <c r="S1366">
        <v>212.94</v>
      </c>
      <c r="T1366">
        <v>3</v>
      </c>
      <c r="U1366">
        <v>0</v>
      </c>
      <c r="V1366">
        <v>25.552800000000005</v>
      </c>
    </row>
    <row r="1367" spans="1:22" x14ac:dyDescent="0.3">
      <c r="A1367">
        <v>5028</v>
      </c>
      <c r="B1367" t="s">
        <v>7950</v>
      </c>
      <c r="C1367">
        <v>2014</v>
      </c>
      <c r="D1367" s="18">
        <v>41850</v>
      </c>
      <c r="E1367" s="18">
        <v>41855</v>
      </c>
      <c r="F1367" t="s">
        <v>50</v>
      </c>
      <c r="G1367" t="s">
        <v>2384</v>
      </c>
      <c r="H1367" t="s">
        <v>2385</v>
      </c>
      <c r="I1367" t="s">
        <v>26</v>
      </c>
      <c r="J1367" t="s">
        <v>27</v>
      </c>
      <c r="K1367" t="s">
        <v>4847</v>
      </c>
      <c r="L1367" t="s">
        <v>649</v>
      </c>
      <c r="M1367">
        <v>73120</v>
      </c>
      <c r="N1367" t="s">
        <v>105</v>
      </c>
      <c r="O1367" t="s">
        <v>7951</v>
      </c>
      <c r="P1367" t="s">
        <v>32</v>
      </c>
      <c r="Q1367" t="s">
        <v>36</v>
      </c>
      <c r="R1367" t="s">
        <v>7952</v>
      </c>
      <c r="S1367">
        <v>302.67</v>
      </c>
      <c r="T1367">
        <v>3</v>
      </c>
      <c r="U1367">
        <v>0</v>
      </c>
      <c r="V1367">
        <v>72.640799999999999</v>
      </c>
    </row>
    <row r="1368" spans="1:22" x14ac:dyDescent="0.3">
      <c r="A1368">
        <v>5024</v>
      </c>
      <c r="B1368" t="s">
        <v>7949</v>
      </c>
      <c r="C1368">
        <v>2013</v>
      </c>
      <c r="D1368" s="18">
        <v>41627</v>
      </c>
      <c r="E1368" s="18">
        <v>41633</v>
      </c>
      <c r="F1368" t="s">
        <v>50</v>
      </c>
      <c r="G1368" t="s">
        <v>1645</v>
      </c>
      <c r="H1368" t="s">
        <v>1646</v>
      </c>
      <c r="I1368" t="s">
        <v>26</v>
      </c>
      <c r="J1368" t="s">
        <v>27</v>
      </c>
      <c r="K1368" t="s">
        <v>947</v>
      </c>
      <c r="L1368" t="s">
        <v>43</v>
      </c>
      <c r="M1368">
        <v>92037</v>
      </c>
      <c r="N1368" t="s">
        <v>44</v>
      </c>
      <c r="O1368" t="s">
        <v>7111</v>
      </c>
      <c r="P1368" t="s">
        <v>32</v>
      </c>
      <c r="Q1368" t="s">
        <v>65</v>
      </c>
      <c r="R1368" t="s">
        <v>7112</v>
      </c>
      <c r="S1368">
        <v>39.92</v>
      </c>
      <c r="T1368">
        <v>4</v>
      </c>
      <c r="U1368">
        <v>0</v>
      </c>
      <c r="V1368">
        <v>11.177600000000002</v>
      </c>
    </row>
    <row r="1369" spans="1:22" x14ac:dyDescent="0.3">
      <c r="A1369">
        <v>1368</v>
      </c>
      <c r="B1369" t="s">
        <v>3750</v>
      </c>
      <c r="C1369">
        <v>2014</v>
      </c>
      <c r="D1369" s="18">
        <v>41954</v>
      </c>
      <c r="E1369" s="18">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3">
      <c r="A1370">
        <v>1369</v>
      </c>
      <c r="B1370" t="s">
        <v>3757</v>
      </c>
      <c r="C1370">
        <v>2014</v>
      </c>
      <c r="D1370" s="18">
        <v>41829</v>
      </c>
      <c r="E1370" s="18">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3">
      <c r="A1371">
        <v>1370</v>
      </c>
      <c r="B1371" t="s">
        <v>3761</v>
      </c>
      <c r="C1371">
        <v>2012</v>
      </c>
      <c r="D1371" s="18">
        <v>41267</v>
      </c>
      <c r="E1371" s="18">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5018</v>
      </c>
      <c r="B1372" t="s">
        <v>7945</v>
      </c>
      <c r="C1372">
        <v>2011</v>
      </c>
      <c r="D1372" s="18">
        <v>40862</v>
      </c>
      <c r="E1372" s="18">
        <v>40865</v>
      </c>
      <c r="F1372" t="s">
        <v>188</v>
      </c>
      <c r="G1372" t="s">
        <v>7946</v>
      </c>
      <c r="H1372" t="s">
        <v>7947</v>
      </c>
      <c r="I1372" t="s">
        <v>26</v>
      </c>
      <c r="J1372" t="s">
        <v>27</v>
      </c>
      <c r="K1372" t="s">
        <v>42</v>
      </c>
      <c r="L1372" t="s">
        <v>43</v>
      </c>
      <c r="M1372">
        <v>90008</v>
      </c>
      <c r="N1372" t="s">
        <v>44</v>
      </c>
      <c r="O1372" t="s">
        <v>927</v>
      </c>
      <c r="P1372" t="s">
        <v>32</v>
      </c>
      <c r="Q1372" t="s">
        <v>65</v>
      </c>
      <c r="R1372" t="s">
        <v>928</v>
      </c>
      <c r="S1372">
        <v>10.11</v>
      </c>
      <c r="T1372">
        <v>3</v>
      </c>
      <c r="U1372">
        <v>0</v>
      </c>
      <c r="V1372">
        <v>3.2351999999999994</v>
      </c>
    </row>
    <row r="1373" spans="1:22" x14ac:dyDescent="0.3">
      <c r="A1373">
        <v>5016</v>
      </c>
      <c r="B1373" t="s">
        <v>7942</v>
      </c>
      <c r="C1373">
        <v>2011</v>
      </c>
      <c r="D1373" s="18">
        <v>40871</v>
      </c>
      <c r="E1373" s="18">
        <v>40876</v>
      </c>
      <c r="F1373" t="s">
        <v>50</v>
      </c>
      <c r="G1373" t="s">
        <v>4319</v>
      </c>
      <c r="H1373" t="s">
        <v>4320</v>
      </c>
      <c r="I1373" t="s">
        <v>26</v>
      </c>
      <c r="J1373" t="s">
        <v>27</v>
      </c>
      <c r="K1373" t="s">
        <v>2835</v>
      </c>
      <c r="L1373" t="s">
        <v>498</v>
      </c>
      <c r="M1373">
        <v>43615</v>
      </c>
      <c r="N1373" t="s">
        <v>148</v>
      </c>
      <c r="O1373" t="s">
        <v>821</v>
      </c>
      <c r="P1373" t="s">
        <v>32</v>
      </c>
      <c r="Q1373" t="s">
        <v>65</v>
      </c>
      <c r="R1373" t="s">
        <v>822</v>
      </c>
      <c r="S1373">
        <v>35.168000000000006</v>
      </c>
      <c r="T1373">
        <v>7</v>
      </c>
      <c r="U1373">
        <v>0.2</v>
      </c>
      <c r="V1373">
        <v>9.6712000000000025</v>
      </c>
    </row>
    <row r="1374" spans="1:22" x14ac:dyDescent="0.3">
      <c r="A1374">
        <v>5012</v>
      </c>
      <c r="B1374" t="s">
        <v>7936</v>
      </c>
      <c r="C1374">
        <v>2014</v>
      </c>
      <c r="D1374" s="18">
        <v>41771</v>
      </c>
      <c r="E1374" s="18">
        <v>41773</v>
      </c>
      <c r="F1374" t="s">
        <v>188</v>
      </c>
      <c r="G1374" t="s">
        <v>4002</v>
      </c>
      <c r="H1374" t="s">
        <v>4003</v>
      </c>
      <c r="I1374" t="s">
        <v>41</v>
      </c>
      <c r="J1374" t="s">
        <v>27</v>
      </c>
      <c r="K1374" t="s">
        <v>544</v>
      </c>
      <c r="L1374" t="s">
        <v>310</v>
      </c>
      <c r="M1374">
        <v>85023</v>
      </c>
      <c r="N1374" t="s">
        <v>44</v>
      </c>
      <c r="O1374" t="s">
        <v>3491</v>
      </c>
      <c r="P1374" t="s">
        <v>32</v>
      </c>
      <c r="Q1374" t="s">
        <v>33</v>
      </c>
      <c r="R1374" t="s">
        <v>3492</v>
      </c>
      <c r="S1374">
        <v>209.97900000000001</v>
      </c>
      <c r="T1374">
        <v>7</v>
      </c>
      <c r="U1374">
        <v>0.7</v>
      </c>
      <c r="V1374">
        <v>-356.96429999999998</v>
      </c>
    </row>
    <row r="1375" spans="1:22" x14ac:dyDescent="0.3">
      <c r="A1375">
        <v>4995</v>
      </c>
      <c r="B1375" t="s">
        <v>7916</v>
      </c>
      <c r="C1375">
        <v>2012</v>
      </c>
      <c r="D1375" s="18">
        <v>41261</v>
      </c>
      <c r="E1375" s="18">
        <v>41268</v>
      </c>
      <c r="F1375" t="s">
        <v>50</v>
      </c>
      <c r="G1375" t="s">
        <v>4343</v>
      </c>
      <c r="H1375" t="s">
        <v>4344</v>
      </c>
      <c r="I1375" t="s">
        <v>41</v>
      </c>
      <c r="J1375" t="s">
        <v>27</v>
      </c>
      <c r="K1375" t="s">
        <v>334</v>
      </c>
      <c r="L1375" t="s">
        <v>335</v>
      </c>
      <c r="M1375">
        <v>38109</v>
      </c>
      <c r="N1375" t="s">
        <v>30</v>
      </c>
      <c r="O1375" t="s">
        <v>2069</v>
      </c>
      <c r="P1375" t="s">
        <v>32</v>
      </c>
      <c r="Q1375" t="s">
        <v>65</v>
      </c>
      <c r="R1375" t="s">
        <v>2070</v>
      </c>
      <c r="S1375">
        <v>20.32</v>
      </c>
      <c r="T1375">
        <v>5</v>
      </c>
      <c r="U1375">
        <v>0.2</v>
      </c>
      <c r="V1375">
        <v>3.5559999999999992</v>
      </c>
    </row>
    <row r="1376" spans="1:22" x14ac:dyDescent="0.3">
      <c r="A1376">
        <v>1375</v>
      </c>
      <c r="B1376" t="s">
        <v>3770</v>
      </c>
      <c r="C1376">
        <v>2012</v>
      </c>
      <c r="D1376" s="18">
        <v>41166</v>
      </c>
      <c r="E1376" s="18">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
      <c r="A1377">
        <v>4988</v>
      </c>
      <c r="B1377" t="s">
        <v>7913</v>
      </c>
      <c r="C1377">
        <v>2013</v>
      </c>
      <c r="D1377" s="18">
        <v>41389</v>
      </c>
      <c r="E1377" s="18">
        <v>41393</v>
      </c>
      <c r="F1377" t="s">
        <v>50</v>
      </c>
      <c r="G1377" t="s">
        <v>5789</v>
      </c>
      <c r="H1377" t="s">
        <v>5790</v>
      </c>
      <c r="I1377" t="s">
        <v>102</v>
      </c>
      <c r="J1377" t="s">
        <v>27</v>
      </c>
      <c r="K1377" t="s">
        <v>1081</v>
      </c>
      <c r="L1377" t="s">
        <v>457</v>
      </c>
      <c r="M1377">
        <v>80906</v>
      </c>
      <c r="N1377" t="s">
        <v>44</v>
      </c>
      <c r="O1377" t="s">
        <v>686</v>
      </c>
      <c r="P1377" t="s">
        <v>32</v>
      </c>
      <c r="Q1377" t="s">
        <v>36</v>
      </c>
      <c r="R1377" t="s">
        <v>687</v>
      </c>
      <c r="S1377">
        <v>1325.76</v>
      </c>
      <c r="T1377">
        <v>6</v>
      </c>
      <c r="U1377">
        <v>0.2</v>
      </c>
      <c r="V1377">
        <v>149.14799999999991</v>
      </c>
    </row>
    <row r="1378" spans="1:22" x14ac:dyDescent="0.3">
      <c r="A1378">
        <v>4973</v>
      </c>
      <c r="B1378" t="s">
        <v>7904</v>
      </c>
      <c r="C1378">
        <v>2013</v>
      </c>
      <c r="D1378" s="18">
        <v>41585</v>
      </c>
      <c r="E1378" s="18">
        <v>41588</v>
      </c>
      <c r="F1378" t="s">
        <v>188</v>
      </c>
      <c r="G1378" t="s">
        <v>1079</v>
      </c>
      <c r="H1378" t="s">
        <v>1080</v>
      </c>
      <c r="I1378" t="s">
        <v>41</v>
      </c>
      <c r="J1378" t="s">
        <v>27</v>
      </c>
      <c r="K1378" t="s">
        <v>1521</v>
      </c>
      <c r="L1378" t="s">
        <v>54</v>
      </c>
      <c r="M1378">
        <v>32216</v>
      </c>
      <c r="N1378" t="s">
        <v>30</v>
      </c>
      <c r="O1378" t="s">
        <v>2509</v>
      </c>
      <c r="P1378" t="s">
        <v>32</v>
      </c>
      <c r="Q1378" t="s">
        <v>65</v>
      </c>
      <c r="R1378" t="s">
        <v>2510</v>
      </c>
      <c r="S1378">
        <v>35.568000000000005</v>
      </c>
      <c r="T1378">
        <v>2</v>
      </c>
      <c r="U1378">
        <v>0.2</v>
      </c>
      <c r="V1378">
        <v>5.7797999999999963</v>
      </c>
    </row>
    <row r="1379" spans="1:22" x14ac:dyDescent="0.3">
      <c r="A1379">
        <v>4971</v>
      </c>
      <c r="B1379" t="s">
        <v>7904</v>
      </c>
      <c r="C1379">
        <v>2013</v>
      </c>
      <c r="D1379" s="18">
        <v>41585</v>
      </c>
      <c r="E1379" s="18">
        <v>41588</v>
      </c>
      <c r="F1379" t="s">
        <v>188</v>
      </c>
      <c r="G1379" t="s">
        <v>1079</v>
      </c>
      <c r="H1379" t="s">
        <v>1080</v>
      </c>
      <c r="I1379" t="s">
        <v>41</v>
      </c>
      <c r="J1379" t="s">
        <v>27</v>
      </c>
      <c r="K1379" t="s">
        <v>1521</v>
      </c>
      <c r="L1379" t="s">
        <v>54</v>
      </c>
      <c r="M1379">
        <v>32216</v>
      </c>
      <c r="N1379" t="s">
        <v>30</v>
      </c>
      <c r="O1379" t="s">
        <v>336</v>
      </c>
      <c r="P1379" t="s">
        <v>32</v>
      </c>
      <c r="Q1379" t="s">
        <v>36</v>
      </c>
      <c r="R1379" t="s">
        <v>337</v>
      </c>
      <c r="S1379">
        <v>207.98400000000004</v>
      </c>
      <c r="T1379">
        <v>2</v>
      </c>
      <c r="U1379">
        <v>0.2</v>
      </c>
      <c r="V1379">
        <v>-28.597800000000007</v>
      </c>
    </row>
    <row r="1380" spans="1:22" x14ac:dyDescent="0.3">
      <c r="A1380">
        <v>4970</v>
      </c>
      <c r="B1380" t="s">
        <v>7903</v>
      </c>
      <c r="C1380">
        <v>2012</v>
      </c>
      <c r="D1380" s="18">
        <v>41123</v>
      </c>
      <c r="E1380" s="18">
        <v>41126</v>
      </c>
      <c r="F1380" t="s">
        <v>23</v>
      </c>
      <c r="G1380" t="s">
        <v>4527</v>
      </c>
      <c r="H1380" t="s">
        <v>4528</v>
      </c>
      <c r="I1380" t="s">
        <v>102</v>
      </c>
      <c r="J1380" t="s">
        <v>27</v>
      </c>
      <c r="K1380" t="s">
        <v>3577</v>
      </c>
      <c r="L1380" t="s">
        <v>1399</v>
      </c>
      <c r="M1380">
        <v>2908</v>
      </c>
      <c r="N1380" t="s">
        <v>148</v>
      </c>
      <c r="O1380" t="s">
        <v>3545</v>
      </c>
      <c r="P1380" t="s">
        <v>32</v>
      </c>
      <c r="Q1380" t="s">
        <v>36</v>
      </c>
      <c r="R1380" t="s">
        <v>3546</v>
      </c>
      <c r="S1380">
        <v>110.98</v>
      </c>
      <c r="T1380">
        <v>1</v>
      </c>
      <c r="U1380">
        <v>0</v>
      </c>
      <c r="V1380">
        <v>15.537199999999999</v>
      </c>
    </row>
    <row r="1381" spans="1:22" x14ac:dyDescent="0.3">
      <c r="A1381">
        <v>4962</v>
      </c>
      <c r="B1381" t="s">
        <v>7898</v>
      </c>
      <c r="C1381">
        <v>2011</v>
      </c>
      <c r="D1381" s="18">
        <v>40609</v>
      </c>
      <c r="E1381" s="18">
        <v>40610</v>
      </c>
      <c r="F1381" t="s">
        <v>188</v>
      </c>
      <c r="G1381" t="s">
        <v>7899</v>
      </c>
      <c r="H1381" t="s">
        <v>7900</v>
      </c>
      <c r="I1381" t="s">
        <v>26</v>
      </c>
      <c r="J1381" t="s">
        <v>27</v>
      </c>
      <c r="K1381" t="s">
        <v>95</v>
      </c>
      <c r="L1381" t="s">
        <v>96</v>
      </c>
      <c r="M1381">
        <v>98103</v>
      </c>
      <c r="N1381" t="s">
        <v>44</v>
      </c>
      <c r="O1381" t="s">
        <v>892</v>
      </c>
      <c r="P1381" t="s">
        <v>32</v>
      </c>
      <c r="Q1381" t="s">
        <v>36</v>
      </c>
      <c r="R1381" t="s">
        <v>893</v>
      </c>
      <c r="S1381">
        <v>48.712000000000003</v>
      </c>
      <c r="T1381">
        <v>1</v>
      </c>
      <c r="U1381">
        <v>0.2</v>
      </c>
      <c r="V1381">
        <v>5.4800999999999966</v>
      </c>
    </row>
    <row r="1382" spans="1:22" x14ac:dyDescent="0.3">
      <c r="A1382">
        <v>4957</v>
      </c>
      <c r="B1382" t="s">
        <v>7894</v>
      </c>
      <c r="C1382">
        <v>2011</v>
      </c>
      <c r="D1382" s="18">
        <v>40703</v>
      </c>
      <c r="E1382" s="18">
        <v>40707</v>
      </c>
      <c r="F1382" t="s">
        <v>23</v>
      </c>
      <c r="G1382" t="s">
        <v>1143</v>
      </c>
      <c r="H1382" t="s">
        <v>1144</v>
      </c>
      <c r="I1382" t="s">
        <v>41</v>
      </c>
      <c r="J1382" t="s">
        <v>27</v>
      </c>
      <c r="K1382" t="s">
        <v>4045</v>
      </c>
      <c r="L1382" t="s">
        <v>1392</v>
      </c>
      <c r="M1382">
        <v>89031</v>
      </c>
      <c r="N1382" t="s">
        <v>44</v>
      </c>
      <c r="O1382" t="s">
        <v>6131</v>
      </c>
      <c r="P1382" t="s">
        <v>32</v>
      </c>
      <c r="Q1382" t="s">
        <v>65</v>
      </c>
      <c r="R1382" t="s">
        <v>6132</v>
      </c>
      <c r="S1382">
        <v>37.4</v>
      </c>
      <c r="T1382">
        <v>2</v>
      </c>
      <c r="U1382">
        <v>0</v>
      </c>
      <c r="V1382">
        <v>14.212</v>
      </c>
    </row>
    <row r="1383" spans="1:22" x14ac:dyDescent="0.3">
      <c r="A1383">
        <v>1382</v>
      </c>
      <c r="B1383" t="s">
        <v>3786</v>
      </c>
      <c r="C1383">
        <v>2013</v>
      </c>
      <c r="D1383" s="18">
        <v>41521</v>
      </c>
      <c r="E1383" s="18">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
      <c r="A1384">
        <v>4950</v>
      </c>
      <c r="B1384" t="s">
        <v>7887</v>
      </c>
      <c r="C1384">
        <v>2014</v>
      </c>
      <c r="D1384" s="18">
        <v>41971</v>
      </c>
      <c r="E1384" s="18">
        <v>41976</v>
      </c>
      <c r="F1384" t="s">
        <v>50</v>
      </c>
      <c r="G1384" t="s">
        <v>1870</v>
      </c>
      <c r="H1384" t="s">
        <v>1871</v>
      </c>
      <c r="I1384" t="s">
        <v>26</v>
      </c>
      <c r="J1384" t="s">
        <v>27</v>
      </c>
      <c r="K1384" t="s">
        <v>42</v>
      </c>
      <c r="L1384" t="s">
        <v>43</v>
      </c>
      <c r="M1384">
        <v>90045</v>
      </c>
      <c r="N1384" t="s">
        <v>44</v>
      </c>
      <c r="O1384" t="s">
        <v>2111</v>
      </c>
      <c r="P1384" t="s">
        <v>32</v>
      </c>
      <c r="Q1384" t="s">
        <v>65</v>
      </c>
      <c r="R1384" t="s">
        <v>2112</v>
      </c>
      <c r="S1384">
        <v>18.84</v>
      </c>
      <c r="T1384">
        <v>3</v>
      </c>
      <c r="U1384">
        <v>0</v>
      </c>
      <c r="V1384">
        <v>6.0287999999999995</v>
      </c>
    </row>
    <row r="1385" spans="1:22" x14ac:dyDescent="0.3">
      <c r="A1385">
        <v>4942</v>
      </c>
      <c r="B1385" t="s">
        <v>7883</v>
      </c>
      <c r="C1385">
        <v>2012</v>
      </c>
      <c r="D1385" s="18">
        <v>40945</v>
      </c>
      <c r="E1385" s="18">
        <v>40952</v>
      </c>
      <c r="F1385" t="s">
        <v>50</v>
      </c>
      <c r="G1385" t="s">
        <v>5110</v>
      </c>
      <c r="H1385" t="s">
        <v>5111</v>
      </c>
      <c r="I1385" t="s">
        <v>26</v>
      </c>
      <c r="J1385" t="s">
        <v>27</v>
      </c>
      <c r="K1385" t="s">
        <v>521</v>
      </c>
      <c r="L1385" t="s">
        <v>245</v>
      </c>
      <c r="M1385">
        <v>19805</v>
      </c>
      <c r="N1385" t="s">
        <v>148</v>
      </c>
      <c r="O1385" t="s">
        <v>6577</v>
      </c>
      <c r="P1385" t="s">
        <v>32</v>
      </c>
      <c r="Q1385" t="s">
        <v>33</v>
      </c>
      <c r="R1385" t="s">
        <v>6578</v>
      </c>
      <c r="S1385">
        <v>283.92</v>
      </c>
      <c r="T1385">
        <v>4</v>
      </c>
      <c r="U1385">
        <v>0</v>
      </c>
      <c r="V1385">
        <v>82.336799999999982</v>
      </c>
    </row>
    <row r="1386" spans="1:22" x14ac:dyDescent="0.3">
      <c r="A1386">
        <v>4941</v>
      </c>
      <c r="B1386" t="s">
        <v>7883</v>
      </c>
      <c r="C1386">
        <v>2012</v>
      </c>
      <c r="D1386" s="18">
        <v>40945</v>
      </c>
      <c r="E1386" s="18">
        <v>40952</v>
      </c>
      <c r="F1386" t="s">
        <v>50</v>
      </c>
      <c r="G1386" t="s">
        <v>5110</v>
      </c>
      <c r="H1386" t="s">
        <v>5111</v>
      </c>
      <c r="I1386" t="s">
        <v>26</v>
      </c>
      <c r="J1386" t="s">
        <v>27</v>
      </c>
      <c r="K1386" t="s">
        <v>521</v>
      </c>
      <c r="L1386" t="s">
        <v>245</v>
      </c>
      <c r="M1386">
        <v>19805</v>
      </c>
      <c r="N1386" t="s">
        <v>148</v>
      </c>
      <c r="O1386" t="s">
        <v>3495</v>
      </c>
      <c r="P1386" t="s">
        <v>32</v>
      </c>
      <c r="Q1386" t="s">
        <v>36</v>
      </c>
      <c r="R1386" t="s">
        <v>3496</v>
      </c>
      <c r="S1386">
        <v>1268.82</v>
      </c>
      <c r="T1386">
        <v>9</v>
      </c>
      <c r="U1386">
        <v>0</v>
      </c>
      <c r="V1386">
        <v>266.45219999999989</v>
      </c>
    </row>
    <row r="1387" spans="1:22" x14ac:dyDescent="0.3">
      <c r="A1387">
        <v>1386</v>
      </c>
      <c r="B1387" t="s">
        <v>3789</v>
      </c>
      <c r="C1387">
        <v>2013</v>
      </c>
      <c r="D1387" s="18">
        <v>41310</v>
      </c>
      <c r="E1387" s="18">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8">
        <v>41310</v>
      </c>
      <c r="E1388" s="18">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
      <c r="A1389">
        <v>4939</v>
      </c>
      <c r="B1389" t="s">
        <v>7882</v>
      </c>
      <c r="C1389">
        <v>2011</v>
      </c>
      <c r="D1389" s="18">
        <v>40557</v>
      </c>
      <c r="E1389" s="18">
        <v>40562</v>
      </c>
      <c r="F1389" t="s">
        <v>50</v>
      </c>
      <c r="G1389" t="s">
        <v>1786</v>
      </c>
      <c r="H1389" t="s">
        <v>1787</v>
      </c>
      <c r="I1389" t="s">
        <v>26</v>
      </c>
      <c r="J1389" t="s">
        <v>27</v>
      </c>
      <c r="K1389" t="s">
        <v>127</v>
      </c>
      <c r="L1389" t="s">
        <v>43</v>
      </c>
      <c r="M1389">
        <v>94109</v>
      </c>
      <c r="N1389" t="s">
        <v>44</v>
      </c>
      <c r="O1389" t="s">
        <v>4883</v>
      </c>
      <c r="P1389" t="s">
        <v>32</v>
      </c>
      <c r="Q1389" t="s">
        <v>33</v>
      </c>
      <c r="R1389" t="s">
        <v>4884</v>
      </c>
      <c r="S1389">
        <v>333.99899999999997</v>
      </c>
      <c r="T1389">
        <v>3</v>
      </c>
      <c r="U1389">
        <v>0.15</v>
      </c>
      <c r="V1389">
        <v>3.9294000000000082</v>
      </c>
    </row>
    <row r="1390" spans="1:22" x14ac:dyDescent="0.3">
      <c r="A1390">
        <v>4929</v>
      </c>
      <c r="B1390" t="s">
        <v>7870</v>
      </c>
      <c r="C1390">
        <v>2014</v>
      </c>
      <c r="D1390" s="18">
        <v>41975</v>
      </c>
      <c r="E1390" s="18">
        <v>41980</v>
      </c>
      <c r="F1390" t="s">
        <v>50</v>
      </c>
      <c r="G1390" t="s">
        <v>531</v>
      </c>
      <c r="H1390" t="s">
        <v>532</v>
      </c>
      <c r="I1390" t="s">
        <v>102</v>
      </c>
      <c r="J1390" t="s">
        <v>27</v>
      </c>
      <c r="K1390" t="s">
        <v>746</v>
      </c>
      <c r="L1390" t="s">
        <v>747</v>
      </c>
      <c r="M1390">
        <v>6824</v>
      </c>
      <c r="N1390" t="s">
        <v>148</v>
      </c>
      <c r="O1390" t="s">
        <v>4730</v>
      </c>
      <c r="P1390" t="s">
        <v>32</v>
      </c>
      <c r="Q1390" t="s">
        <v>36</v>
      </c>
      <c r="R1390" t="s">
        <v>4731</v>
      </c>
      <c r="S1390">
        <v>897.15000000000009</v>
      </c>
      <c r="T1390">
        <v>3</v>
      </c>
      <c r="U1390">
        <v>0</v>
      </c>
      <c r="V1390">
        <v>251.20200000000003</v>
      </c>
    </row>
    <row r="1391" spans="1:22" x14ac:dyDescent="0.3">
      <c r="A1391">
        <v>4927</v>
      </c>
      <c r="B1391" t="s">
        <v>7869</v>
      </c>
      <c r="C1391">
        <v>2014</v>
      </c>
      <c r="D1391" s="18">
        <v>41932</v>
      </c>
      <c r="E1391" s="18">
        <v>41936</v>
      </c>
      <c r="F1391" t="s">
        <v>50</v>
      </c>
      <c r="G1391" t="s">
        <v>3087</v>
      </c>
      <c r="H1391" t="s">
        <v>3088</v>
      </c>
      <c r="I1391" t="s">
        <v>26</v>
      </c>
      <c r="J1391" t="s">
        <v>27</v>
      </c>
      <c r="K1391" t="s">
        <v>303</v>
      </c>
      <c r="L1391" t="s">
        <v>211</v>
      </c>
      <c r="M1391">
        <v>60623</v>
      </c>
      <c r="N1391" t="s">
        <v>105</v>
      </c>
      <c r="O1391" t="s">
        <v>3772</v>
      </c>
      <c r="P1391" t="s">
        <v>32</v>
      </c>
      <c r="Q1391" t="s">
        <v>56</v>
      </c>
      <c r="R1391" t="s">
        <v>3773</v>
      </c>
      <c r="S1391">
        <v>91.275000000000006</v>
      </c>
      <c r="T1391">
        <v>1</v>
      </c>
      <c r="U1391">
        <v>0.5</v>
      </c>
      <c r="V1391">
        <v>-67.543499999999995</v>
      </c>
    </row>
    <row r="1392" spans="1:22" x14ac:dyDescent="0.3">
      <c r="A1392">
        <v>4919</v>
      </c>
      <c r="B1392" t="s">
        <v>7862</v>
      </c>
      <c r="C1392">
        <v>2013</v>
      </c>
      <c r="D1392" s="18">
        <v>41276</v>
      </c>
      <c r="E1392" s="18">
        <v>41281</v>
      </c>
      <c r="F1392" t="s">
        <v>50</v>
      </c>
      <c r="G1392" t="s">
        <v>5335</v>
      </c>
      <c r="H1392" t="s">
        <v>5336</v>
      </c>
      <c r="I1392" t="s">
        <v>41</v>
      </c>
      <c r="J1392" t="s">
        <v>27</v>
      </c>
      <c r="K1392" t="s">
        <v>7863</v>
      </c>
      <c r="L1392" t="s">
        <v>2735</v>
      </c>
      <c r="M1392">
        <v>20877</v>
      </c>
      <c r="N1392" t="s">
        <v>148</v>
      </c>
      <c r="O1392" t="s">
        <v>1076</v>
      </c>
      <c r="P1392" t="s">
        <v>32</v>
      </c>
      <c r="Q1392" t="s">
        <v>33</v>
      </c>
      <c r="R1392" t="s">
        <v>1077</v>
      </c>
      <c r="S1392">
        <v>173.94</v>
      </c>
      <c r="T1392">
        <v>3</v>
      </c>
      <c r="U1392">
        <v>0</v>
      </c>
      <c r="V1392">
        <v>38.266800000000003</v>
      </c>
    </row>
    <row r="1393" spans="1:22" x14ac:dyDescent="0.3">
      <c r="A1393">
        <v>4918</v>
      </c>
      <c r="B1393" t="s">
        <v>7858</v>
      </c>
      <c r="C1393">
        <v>2014</v>
      </c>
      <c r="D1393" s="18">
        <v>41922</v>
      </c>
      <c r="E1393" s="18">
        <v>41924</v>
      </c>
      <c r="F1393" t="s">
        <v>23</v>
      </c>
      <c r="G1393" t="s">
        <v>799</v>
      </c>
      <c r="H1393" t="s">
        <v>800</v>
      </c>
      <c r="I1393" t="s">
        <v>26</v>
      </c>
      <c r="J1393" t="s">
        <v>27</v>
      </c>
      <c r="K1393" t="s">
        <v>7859</v>
      </c>
      <c r="L1393" t="s">
        <v>104</v>
      </c>
      <c r="M1393">
        <v>77573</v>
      </c>
      <c r="N1393" t="s">
        <v>105</v>
      </c>
      <c r="O1393" t="s">
        <v>7860</v>
      </c>
      <c r="P1393" t="s">
        <v>32</v>
      </c>
      <c r="Q1393" t="s">
        <v>36</v>
      </c>
      <c r="R1393" t="s">
        <v>7861</v>
      </c>
      <c r="S1393">
        <v>254.05799999999999</v>
      </c>
      <c r="T1393">
        <v>3</v>
      </c>
      <c r="U1393">
        <v>0.3</v>
      </c>
      <c r="V1393">
        <v>-32.664599999999993</v>
      </c>
    </row>
    <row r="1394" spans="1:22" x14ac:dyDescent="0.3">
      <c r="A1394">
        <v>4905</v>
      </c>
      <c r="B1394" t="s">
        <v>7851</v>
      </c>
      <c r="C1394">
        <v>2011</v>
      </c>
      <c r="D1394" s="18">
        <v>40878</v>
      </c>
      <c r="E1394" s="18">
        <v>40880</v>
      </c>
      <c r="F1394" t="s">
        <v>23</v>
      </c>
      <c r="G1394" t="s">
        <v>1779</v>
      </c>
      <c r="H1394" t="s">
        <v>1780</v>
      </c>
      <c r="I1394" t="s">
        <v>41</v>
      </c>
      <c r="J1394" t="s">
        <v>27</v>
      </c>
      <c r="K1394" t="s">
        <v>184</v>
      </c>
      <c r="L1394" t="s">
        <v>104</v>
      </c>
      <c r="M1394">
        <v>77070</v>
      </c>
      <c r="N1394" t="s">
        <v>105</v>
      </c>
      <c r="O1394" t="s">
        <v>2436</v>
      </c>
      <c r="P1394" t="s">
        <v>32</v>
      </c>
      <c r="Q1394" t="s">
        <v>36</v>
      </c>
      <c r="R1394" t="s">
        <v>2437</v>
      </c>
      <c r="S1394">
        <v>674.05799999999999</v>
      </c>
      <c r="T1394">
        <v>3</v>
      </c>
      <c r="U1394">
        <v>0.3</v>
      </c>
      <c r="V1394">
        <v>-19.258800000000008</v>
      </c>
    </row>
    <row r="1395" spans="1:22" x14ac:dyDescent="0.3">
      <c r="A1395">
        <v>4898</v>
      </c>
      <c r="B1395" t="s">
        <v>7847</v>
      </c>
      <c r="C1395">
        <v>2011</v>
      </c>
      <c r="D1395" s="18">
        <v>40831</v>
      </c>
      <c r="E1395" s="18">
        <v>40833</v>
      </c>
      <c r="F1395" t="s">
        <v>188</v>
      </c>
      <c r="G1395" t="s">
        <v>6022</v>
      </c>
      <c r="H1395" t="s">
        <v>6023</v>
      </c>
      <c r="I1395" t="s">
        <v>26</v>
      </c>
      <c r="J1395" t="s">
        <v>27</v>
      </c>
      <c r="K1395" t="s">
        <v>3870</v>
      </c>
      <c r="L1395" t="s">
        <v>498</v>
      </c>
      <c r="M1395">
        <v>44134</v>
      </c>
      <c r="N1395" t="s">
        <v>148</v>
      </c>
      <c r="O1395" t="s">
        <v>5801</v>
      </c>
      <c r="P1395" t="s">
        <v>32</v>
      </c>
      <c r="Q1395" t="s">
        <v>36</v>
      </c>
      <c r="R1395" t="s">
        <v>5802</v>
      </c>
      <c r="S1395">
        <v>183.37199999999999</v>
      </c>
      <c r="T1395">
        <v>2</v>
      </c>
      <c r="U1395">
        <v>0.3</v>
      </c>
      <c r="V1395">
        <v>-7.8588000000000022</v>
      </c>
    </row>
    <row r="1396" spans="1:22" x14ac:dyDescent="0.3">
      <c r="A1396">
        <v>1395</v>
      </c>
      <c r="B1396" t="s">
        <v>3803</v>
      </c>
      <c r="C1396">
        <v>2014</v>
      </c>
      <c r="D1396" s="18">
        <v>41922</v>
      </c>
      <c r="E1396" s="18">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
      <c r="A1397">
        <v>1396</v>
      </c>
      <c r="B1397" t="s">
        <v>3803</v>
      </c>
      <c r="C1397">
        <v>2014</v>
      </c>
      <c r="D1397" s="18">
        <v>41922</v>
      </c>
      <c r="E1397" s="18">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4887</v>
      </c>
      <c r="B1398" t="s">
        <v>7843</v>
      </c>
      <c r="C1398">
        <v>2013</v>
      </c>
      <c r="D1398" s="18">
        <v>41607</v>
      </c>
      <c r="E1398" s="18">
        <v>41610</v>
      </c>
      <c r="F1398" t="s">
        <v>23</v>
      </c>
      <c r="G1398" t="s">
        <v>5044</v>
      </c>
      <c r="H1398" t="s">
        <v>5045</v>
      </c>
      <c r="I1398" t="s">
        <v>41</v>
      </c>
      <c r="J1398" t="s">
        <v>27</v>
      </c>
      <c r="K1398" t="s">
        <v>7783</v>
      </c>
      <c r="L1398" t="s">
        <v>1272</v>
      </c>
      <c r="M1398">
        <v>30062</v>
      </c>
      <c r="N1398" t="s">
        <v>30</v>
      </c>
      <c r="O1398" t="s">
        <v>892</v>
      </c>
      <c r="P1398" t="s">
        <v>32</v>
      </c>
      <c r="Q1398" t="s">
        <v>36</v>
      </c>
      <c r="R1398" t="s">
        <v>893</v>
      </c>
      <c r="S1398">
        <v>182.67000000000002</v>
      </c>
      <c r="T1398">
        <v>3</v>
      </c>
      <c r="U1398">
        <v>0</v>
      </c>
      <c r="V1398">
        <v>52.974299999999992</v>
      </c>
    </row>
    <row r="1399" spans="1:22" x14ac:dyDescent="0.3">
      <c r="A1399">
        <v>4881</v>
      </c>
      <c r="B1399" t="s">
        <v>7840</v>
      </c>
      <c r="C1399">
        <v>2014</v>
      </c>
      <c r="D1399" s="18">
        <v>41946</v>
      </c>
      <c r="E1399" s="18">
        <v>41949</v>
      </c>
      <c r="F1399" t="s">
        <v>23</v>
      </c>
      <c r="G1399" t="s">
        <v>4524</v>
      </c>
      <c r="H1399" t="s">
        <v>4525</v>
      </c>
      <c r="I1399" t="s">
        <v>41</v>
      </c>
      <c r="J1399" t="s">
        <v>27</v>
      </c>
      <c r="K1399" t="s">
        <v>28</v>
      </c>
      <c r="L1399" t="s">
        <v>29</v>
      </c>
      <c r="M1399">
        <v>42420</v>
      </c>
      <c r="N1399" t="s">
        <v>30</v>
      </c>
      <c r="O1399" t="s">
        <v>35</v>
      </c>
      <c r="P1399" t="s">
        <v>32</v>
      </c>
      <c r="Q1399" t="s">
        <v>36</v>
      </c>
      <c r="R1399" t="s">
        <v>37</v>
      </c>
      <c r="S1399">
        <v>975.92</v>
      </c>
      <c r="T1399">
        <v>4</v>
      </c>
      <c r="U1399">
        <v>0</v>
      </c>
      <c r="V1399">
        <v>292.77599999999995</v>
      </c>
    </row>
    <row r="1400" spans="1:22" x14ac:dyDescent="0.3">
      <c r="A1400">
        <v>4866</v>
      </c>
      <c r="B1400" t="s">
        <v>7831</v>
      </c>
      <c r="C1400">
        <v>2014</v>
      </c>
      <c r="D1400" s="18">
        <v>41957</v>
      </c>
      <c r="E1400" s="18">
        <v>41962</v>
      </c>
      <c r="F1400" t="s">
        <v>50</v>
      </c>
      <c r="G1400" t="s">
        <v>655</v>
      </c>
      <c r="H1400" t="s">
        <v>656</v>
      </c>
      <c r="I1400" t="s">
        <v>26</v>
      </c>
      <c r="J1400" t="s">
        <v>27</v>
      </c>
      <c r="K1400" t="s">
        <v>95</v>
      </c>
      <c r="L1400" t="s">
        <v>96</v>
      </c>
      <c r="M1400">
        <v>98103</v>
      </c>
      <c r="N1400" t="s">
        <v>44</v>
      </c>
      <c r="O1400" t="s">
        <v>1726</v>
      </c>
      <c r="P1400" t="s">
        <v>32</v>
      </c>
      <c r="Q1400" t="s">
        <v>36</v>
      </c>
      <c r="R1400" t="s">
        <v>1727</v>
      </c>
      <c r="S1400">
        <v>2404.7040000000002</v>
      </c>
      <c r="T1400">
        <v>6</v>
      </c>
      <c r="U1400">
        <v>0.2</v>
      </c>
      <c r="V1400">
        <v>150.29399999999998</v>
      </c>
    </row>
    <row r="1401" spans="1:22" x14ac:dyDescent="0.3">
      <c r="A1401">
        <v>4859</v>
      </c>
      <c r="B1401" t="s">
        <v>7822</v>
      </c>
      <c r="C1401">
        <v>2012</v>
      </c>
      <c r="D1401" s="18">
        <v>40921</v>
      </c>
      <c r="E1401" s="18">
        <v>40925</v>
      </c>
      <c r="F1401" t="s">
        <v>50</v>
      </c>
      <c r="G1401" t="s">
        <v>1459</v>
      </c>
      <c r="H1401" t="s">
        <v>1460</v>
      </c>
      <c r="I1401" t="s">
        <v>26</v>
      </c>
      <c r="J1401" t="s">
        <v>27</v>
      </c>
      <c r="K1401" t="s">
        <v>42</v>
      </c>
      <c r="L1401" t="s">
        <v>43</v>
      </c>
      <c r="M1401">
        <v>90004</v>
      </c>
      <c r="N1401" t="s">
        <v>44</v>
      </c>
      <c r="O1401" t="s">
        <v>7823</v>
      </c>
      <c r="P1401" t="s">
        <v>32</v>
      </c>
      <c r="Q1401" t="s">
        <v>65</v>
      </c>
      <c r="R1401" t="s">
        <v>7824</v>
      </c>
      <c r="S1401">
        <v>464.84999999999997</v>
      </c>
      <c r="T1401">
        <v>9</v>
      </c>
      <c r="U1401">
        <v>0</v>
      </c>
      <c r="V1401">
        <v>92.969999999999985</v>
      </c>
    </row>
    <row r="1402" spans="1:22" x14ac:dyDescent="0.3">
      <c r="A1402">
        <v>4858</v>
      </c>
      <c r="B1402" t="s">
        <v>7822</v>
      </c>
      <c r="C1402">
        <v>2012</v>
      </c>
      <c r="D1402" s="18">
        <v>40921</v>
      </c>
      <c r="E1402" s="18">
        <v>40925</v>
      </c>
      <c r="F1402" t="s">
        <v>50</v>
      </c>
      <c r="G1402" t="s">
        <v>1459</v>
      </c>
      <c r="H1402" t="s">
        <v>1460</v>
      </c>
      <c r="I1402" t="s">
        <v>26</v>
      </c>
      <c r="J1402" t="s">
        <v>27</v>
      </c>
      <c r="K1402" t="s">
        <v>42</v>
      </c>
      <c r="L1402" t="s">
        <v>43</v>
      </c>
      <c r="M1402">
        <v>90004</v>
      </c>
      <c r="N1402" t="s">
        <v>44</v>
      </c>
      <c r="O1402" t="s">
        <v>1100</v>
      </c>
      <c r="P1402" t="s">
        <v>32</v>
      </c>
      <c r="Q1402" t="s">
        <v>65</v>
      </c>
      <c r="R1402" t="s">
        <v>1101</v>
      </c>
      <c r="S1402">
        <v>77.599999999999994</v>
      </c>
      <c r="T1402">
        <v>4</v>
      </c>
      <c r="U1402">
        <v>0</v>
      </c>
      <c r="V1402">
        <v>38.023999999999994</v>
      </c>
    </row>
    <row r="1403" spans="1:22" x14ac:dyDescent="0.3">
      <c r="A1403">
        <v>4856</v>
      </c>
      <c r="B1403" t="s">
        <v>7821</v>
      </c>
      <c r="C1403">
        <v>2011</v>
      </c>
      <c r="D1403" s="18">
        <v>40889</v>
      </c>
      <c r="E1403" s="18">
        <v>40892</v>
      </c>
      <c r="F1403" t="s">
        <v>23</v>
      </c>
      <c r="G1403" t="s">
        <v>940</v>
      </c>
      <c r="H1403" t="s">
        <v>941</v>
      </c>
      <c r="I1403" t="s">
        <v>26</v>
      </c>
      <c r="J1403" t="s">
        <v>27</v>
      </c>
      <c r="K1403" t="s">
        <v>3199</v>
      </c>
      <c r="L1403" t="s">
        <v>43</v>
      </c>
      <c r="M1403">
        <v>94601</v>
      </c>
      <c r="N1403" t="s">
        <v>44</v>
      </c>
      <c r="O1403" t="s">
        <v>259</v>
      </c>
      <c r="P1403" t="s">
        <v>32</v>
      </c>
      <c r="Q1403" t="s">
        <v>65</v>
      </c>
      <c r="R1403" t="s">
        <v>260</v>
      </c>
      <c r="S1403">
        <v>9.24</v>
      </c>
      <c r="T1403">
        <v>3</v>
      </c>
      <c r="U1403">
        <v>0</v>
      </c>
      <c r="V1403">
        <v>4.4352</v>
      </c>
    </row>
    <row r="1404" spans="1:22" x14ac:dyDescent="0.3">
      <c r="A1404">
        <v>1403</v>
      </c>
      <c r="B1404" t="s">
        <v>3816</v>
      </c>
      <c r="C1404">
        <v>2013</v>
      </c>
      <c r="D1404" s="18">
        <v>41384</v>
      </c>
      <c r="E1404" s="18">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
      <c r="A1405">
        <v>4854</v>
      </c>
      <c r="B1405" t="s">
        <v>7821</v>
      </c>
      <c r="C1405">
        <v>2011</v>
      </c>
      <c r="D1405" s="18">
        <v>40889</v>
      </c>
      <c r="E1405" s="18">
        <v>40892</v>
      </c>
      <c r="F1405" t="s">
        <v>23</v>
      </c>
      <c r="G1405" t="s">
        <v>940</v>
      </c>
      <c r="H1405" t="s">
        <v>941</v>
      </c>
      <c r="I1405" t="s">
        <v>26</v>
      </c>
      <c r="J1405" t="s">
        <v>27</v>
      </c>
      <c r="K1405" t="s">
        <v>3199</v>
      </c>
      <c r="L1405" t="s">
        <v>43</v>
      </c>
      <c r="M1405">
        <v>94601</v>
      </c>
      <c r="N1405" t="s">
        <v>44</v>
      </c>
      <c r="O1405" t="s">
        <v>3956</v>
      </c>
      <c r="P1405" t="s">
        <v>32</v>
      </c>
      <c r="Q1405" t="s">
        <v>65</v>
      </c>
      <c r="R1405" t="s">
        <v>3957</v>
      </c>
      <c r="S1405">
        <v>12.54</v>
      </c>
      <c r="T1405">
        <v>3</v>
      </c>
      <c r="U1405">
        <v>0</v>
      </c>
      <c r="V1405">
        <v>4.5144000000000002</v>
      </c>
    </row>
    <row r="1406" spans="1:22" x14ac:dyDescent="0.3">
      <c r="A1406">
        <v>4851</v>
      </c>
      <c r="B1406" t="s">
        <v>7819</v>
      </c>
      <c r="C1406">
        <v>2011</v>
      </c>
      <c r="D1406" s="18">
        <v>40794</v>
      </c>
      <c r="E1406" s="18">
        <v>40800</v>
      </c>
      <c r="F1406" t="s">
        <v>50</v>
      </c>
      <c r="G1406" t="s">
        <v>4266</v>
      </c>
      <c r="H1406" t="s">
        <v>4267</v>
      </c>
      <c r="I1406" t="s">
        <v>26</v>
      </c>
      <c r="J1406" t="s">
        <v>27</v>
      </c>
      <c r="K1406" t="s">
        <v>7820</v>
      </c>
      <c r="L1406" t="s">
        <v>96</v>
      </c>
      <c r="M1406">
        <v>99301</v>
      </c>
      <c r="N1406" t="s">
        <v>44</v>
      </c>
      <c r="O1406" t="s">
        <v>35</v>
      </c>
      <c r="P1406" t="s">
        <v>32</v>
      </c>
      <c r="Q1406" t="s">
        <v>36</v>
      </c>
      <c r="R1406" t="s">
        <v>37</v>
      </c>
      <c r="S1406">
        <v>975.92</v>
      </c>
      <c r="T1406">
        <v>5</v>
      </c>
      <c r="U1406">
        <v>0.2</v>
      </c>
      <c r="V1406">
        <v>121.98999999999992</v>
      </c>
    </row>
    <row r="1407" spans="1:22" x14ac:dyDescent="0.3">
      <c r="A1407">
        <v>1406</v>
      </c>
      <c r="B1407" t="s">
        <v>3821</v>
      </c>
      <c r="C1407">
        <v>2011</v>
      </c>
      <c r="D1407" s="18">
        <v>40639</v>
      </c>
      <c r="E1407" s="18">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
      <c r="A1408">
        <v>4841</v>
      </c>
      <c r="B1408" t="s">
        <v>7812</v>
      </c>
      <c r="C1408">
        <v>2014</v>
      </c>
      <c r="D1408" s="18">
        <v>41964</v>
      </c>
      <c r="E1408" s="18">
        <v>41969</v>
      </c>
      <c r="F1408" t="s">
        <v>50</v>
      </c>
      <c r="G1408" t="s">
        <v>2798</v>
      </c>
      <c r="H1408" t="s">
        <v>2799</v>
      </c>
      <c r="I1408" t="s">
        <v>102</v>
      </c>
      <c r="J1408" t="s">
        <v>27</v>
      </c>
      <c r="K1408" t="s">
        <v>28</v>
      </c>
      <c r="L1408" t="s">
        <v>29</v>
      </c>
      <c r="M1408">
        <v>42420</v>
      </c>
      <c r="N1408" t="s">
        <v>30</v>
      </c>
      <c r="O1408" t="s">
        <v>426</v>
      </c>
      <c r="P1408" t="s">
        <v>32</v>
      </c>
      <c r="Q1408" t="s">
        <v>65</v>
      </c>
      <c r="R1408" t="s">
        <v>427</v>
      </c>
      <c r="S1408">
        <v>27.58</v>
      </c>
      <c r="T1408">
        <v>2</v>
      </c>
      <c r="U1408">
        <v>0</v>
      </c>
      <c r="V1408">
        <v>11.583600000000001</v>
      </c>
    </row>
    <row r="1409" spans="1:22" x14ac:dyDescent="0.3">
      <c r="A1409">
        <v>4826</v>
      </c>
      <c r="B1409" t="s">
        <v>7802</v>
      </c>
      <c r="C1409">
        <v>2013</v>
      </c>
      <c r="D1409" s="18">
        <v>41600</v>
      </c>
      <c r="E1409" s="18">
        <v>41605</v>
      </c>
      <c r="F1409" t="s">
        <v>50</v>
      </c>
      <c r="G1409" t="s">
        <v>2002</v>
      </c>
      <c r="H1409" t="s">
        <v>2003</v>
      </c>
      <c r="I1409" t="s">
        <v>26</v>
      </c>
      <c r="J1409" t="s">
        <v>27</v>
      </c>
      <c r="K1409" t="s">
        <v>497</v>
      </c>
      <c r="L1409" t="s">
        <v>498</v>
      </c>
      <c r="M1409">
        <v>43229</v>
      </c>
      <c r="N1409" t="s">
        <v>148</v>
      </c>
      <c r="O1409" t="s">
        <v>5857</v>
      </c>
      <c r="P1409" t="s">
        <v>32</v>
      </c>
      <c r="Q1409" t="s">
        <v>65</v>
      </c>
      <c r="R1409" t="s">
        <v>5858</v>
      </c>
      <c r="S1409">
        <v>77.951999999999998</v>
      </c>
      <c r="T1409">
        <v>3</v>
      </c>
      <c r="U1409">
        <v>0.2</v>
      </c>
      <c r="V1409">
        <v>15.590399999999995</v>
      </c>
    </row>
    <row r="1410" spans="1:22" x14ac:dyDescent="0.3">
      <c r="A1410">
        <v>1409</v>
      </c>
      <c r="B1410" t="s">
        <v>3823</v>
      </c>
      <c r="C1410">
        <v>2013</v>
      </c>
      <c r="D1410" s="18">
        <v>41520</v>
      </c>
      <c r="E1410" s="18">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
      <c r="A1411">
        <v>1410</v>
      </c>
      <c r="B1411" t="s">
        <v>3826</v>
      </c>
      <c r="C1411">
        <v>2013</v>
      </c>
      <c r="D1411" s="18">
        <v>41543</v>
      </c>
      <c r="E1411" s="18">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3">
      <c r="A1412">
        <v>4825</v>
      </c>
      <c r="B1412" t="s">
        <v>7802</v>
      </c>
      <c r="C1412">
        <v>2013</v>
      </c>
      <c r="D1412" s="18">
        <v>41600</v>
      </c>
      <c r="E1412" s="18">
        <v>41605</v>
      </c>
      <c r="F1412" t="s">
        <v>50</v>
      </c>
      <c r="G1412" t="s">
        <v>2002</v>
      </c>
      <c r="H1412" t="s">
        <v>2003</v>
      </c>
      <c r="I1412" t="s">
        <v>26</v>
      </c>
      <c r="J1412" t="s">
        <v>27</v>
      </c>
      <c r="K1412" t="s">
        <v>497</v>
      </c>
      <c r="L1412" t="s">
        <v>498</v>
      </c>
      <c r="M1412">
        <v>43229</v>
      </c>
      <c r="N1412" t="s">
        <v>148</v>
      </c>
      <c r="O1412" t="s">
        <v>701</v>
      </c>
      <c r="P1412" t="s">
        <v>32</v>
      </c>
      <c r="Q1412" t="s">
        <v>36</v>
      </c>
      <c r="R1412" t="s">
        <v>702</v>
      </c>
      <c r="S1412">
        <v>127.554</v>
      </c>
      <c r="T1412">
        <v>3</v>
      </c>
      <c r="U1412">
        <v>0.3</v>
      </c>
      <c r="V1412">
        <v>-9.1109999999999971</v>
      </c>
    </row>
    <row r="1413" spans="1:22" x14ac:dyDescent="0.3">
      <c r="A1413">
        <v>1412</v>
      </c>
      <c r="B1413" t="s">
        <v>3830</v>
      </c>
      <c r="C1413">
        <v>2013</v>
      </c>
      <c r="D1413" s="18">
        <v>41465</v>
      </c>
      <c r="E1413" s="18">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8">
        <v>41465</v>
      </c>
      <c r="E1414" s="18">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3">
      <c r="A1415">
        <v>4814</v>
      </c>
      <c r="B1415" t="s">
        <v>7791</v>
      </c>
      <c r="C1415">
        <v>2013</v>
      </c>
      <c r="D1415" s="18">
        <v>41593</v>
      </c>
      <c r="E1415" s="18">
        <v>41598</v>
      </c>
      <c r="F1415" t="s">
        <v>23</v>
      </c>
      <c r="G1415" t="s">
        <v>6335</v>
      </c>
      <c r="H1415" t="s">
        <v>6336</v>
      </c>
      <c r="I1415" t="s">
        <v>26</v>
      </c>
      <c r="J1415" t="s">
        <v>27</v>
      </c>
      <c r="K1415" t="s">
        <v>146</v>
      </c>
      <c r="L1415" t="s">
        <v>147</v>
      </c>
      <c r="M1415">
        <v>19134</v>
      </c>
      <c r="N1415" t="s">
        <v>148</v>
      </c>
      <c r="O1415" t="s">
        <v>7792</v>
      </c>
      <c r="P1415" t="s">
        <v>32</v>
      </c>
      <c r="Q1415" t="s">
        <v>65</v>
      </c>
      <c r="R1415" t="s">
        <v>7793</v>
      </c>
      <c r="S1415">
        <v>48.576000000000001</v>
      </c>
      <c r="T1415">
        <v>3</v>
      </c>
      <c r="U1415">
        <v>0.2</v>
      </c>
      <c r="V1415">
        <v>9.7151999999999941</v>
      </c>
    </row>
    <row r="1416" spans="1:22" x14ac:dyDescent="0.3">
      <c r="A1416">
        <v>4812</v>
      </c>
      <c r="B1416" t="s">
        <v>7791</v>
      </c>
      <c r="C1416">
        <v>2013</v>
      </c>
      <c r="D1416" s="18">
        <v>41593</v>
      </c>
      <c r="E1416" s="18">
        <v>41598</v>
      </c>
      <c r="F1416" t="s">
        <v>23</v>
      </c>
      <c r="G1416" t="s">
        <v>6335</v>
      </c>
      <c r="H1416" t="s">
        <v>6336</v>
      </c>
      <c r="I1416" t="s">
        <v>26</v>
      </c>
      <c r="J1416" t="s">
        <v>27</v>
      </c>
      <c r="K1416" t="s">
        <v>146</v>
      </c>
      <c r="L1416" t="s">
        <v>147</v>
      </c>
      <c r="M1416">
        <v>19134</v>
      </c>
      <c r="N1416" t="s">
        <v>148</v>
      </c>
      <c r="O1416" t="s">
        <v>1280</v>
      </c>
      <c r="P1416" t="s">
        <v>32</v>
      </c>
      <c r="Q1416" t="s">
        <v>36</v>
      </c>
      <c r="R1416" t="s">
        <v>1281</v>
      </c>
      <c r="S1416">
        <v>380.05799999999994</v>
      </c>
      <c r="T1416">
        <v>3</v>
      </c>
      <c r="U1416">
        <v>0.3</v>
      </c>
      <c r="V1416">
        <v>-21.717600000000004</v>
      </c>
    </row>
    <row r="1417" spans="1:22" x14ac:dyDescent="0.3">
      <c r="A1417">
        <v>1416</v>
      </c>
      <c r="B1417" t="s">
        <v>3836</v>
      </c>
      <c r="C1417">
        <v>2014</v>
      </c>
      <c r="D1417" s="18">
        <v>41668</v>
      </c>
      <c r="E1417" s="18">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3">
      <c r="A1418">
        <v>4805</v>
      </c>
      <c r="B1418" t="s">
        <v>7787</v>
      </c>
      <c r="C1418">
        <v>2014</v>
      </c>
      <c r="D1418" s="18">
        <v>41834</v>
      </c>
      <c r="E1418" s="18">
        <v>41838</v>
      </c>
      <c r="F1418" t="s">
        <v>23</v>
      </c>
      <c r="G1418" t="s">
        <v>6663</v>
      </c>
      <c r="H1418" t="s">
        <v>6664</v>
      </c>
      <c r="I1418" t="s">
        <v>26</v>
      </c>
      <c r="J1418" t="s">
        <v>27</v>
      </c>
      <c r="K1418" t="s">
        <v>146</v>
      </c>
      <c r="L1418" t="s">
        <v>147</v>
      </c>
      <c r="M1418">
        <v>19140</v>
      </c>
      <c r="N1418" t="s">
        <v>148</v>
      </c>
      <c r="O1418" t="s">
        <v>5363</v>
      </c>
      <c r="P1418" t="s">
        <v>32</v>
      </c>
      <c r="Q1418" t="s">
        <v>65</v>
      </c>
      <c r="R1418" t="s">
        <v>5364</v>
      </c>
      <c r="S1418">
        <v>91.00800000000001</v>
      </c>
      <c r="T1418">
        <v>9</v>
      </c>
      <c r="U1418">
        <v>0.2</v>
      </c>
      <c r="V1418">
        <v>19.339199999999998</v>
      </c>
    </row>
    <row r="1419" spans="1:22" x14ac:dyDescent="0.3">
      <c r="A1419">
        <v>4799</v>
      </c>
      <c r="B1419" t="s">
        <v>7784</v>
      </c>
      <c r="C1419">
        <v>2013</v>
      </c>
      <c r="D1419" s="18">
        <v>41409</v>
      </c>
      <c r="E1419" s="18">
        <v>41414</v>
      </c>
      <c r="F1419" t="s">
        <v>50</v>
      </c>
      <c r="G1419" t="s">
        <v>1291</v>
      </c>
      <c r="H1419" t="s">
        <v>1292</v>
      </c>
      <c r="I1419" t="s">
        <v>41</v>
      </c>
      <c r="J1419" t="s">
        <v>27</v>
      </c>
      <c r="K1419" t="s">
        <v>1521</v>
      </c>
      <c r="L1419" t="s">
        <v>54</v>
      </c>
      <c r="M1419">
        <v>32216</v>
      </c>
      <c r="N1419" t="s">
        <v>30</v>
      </c>
      <c r="O1419" t="s">
        <v>7026</v>
      </c>
      <c r="P1419" t="s">
        <v>32</v>
      </c>
      <c r="Q1419" t="s">
        <v>65</v>
      </c>
      <c r="R1419" t="s">
        <v>7027</v>
      </c>
      <c r="S1419">
        <v>30.192</v>
      </c>
      <c r="T1419">
        <v>3</v>
      </c>
      <c r="U1419">
        <v>0.2</v>
      </c>
      <c r="V1419">
        <v>8.3028000000000031</v>
      </c>
    </row>
    <row r="1420" spans="1:22" x14ac:dyDescent="0.3">
      <c r="A1420">
        <v>1419</v>
      </c>
      <c r="B1420" t="s">
        <v>3841</v>
      </c>
      <c r="C1420">
        <v>2012</v>
      </c>
      <c r="D1420" s="18">
        <v>41173</v>
      </c>
      <c r="E1420" s="18">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
      <c r="A1421">
        <v>4795</v>
      </c>
      <c r="B1421" t="s">
        <v>7779</v>
      </c>
      <c r="C1421">
        <v>2012</v>
      </c>
      <c r="D1421" s="18">
        <v>40984</v>
      </c>
      <c r="E1421" s="18">
        <v>40991</v>
      </c>
      <c r="F1421" t="s">
        <v>50</v>
      </c>
      <c r="G1421" t="s">
        <v>7780</v>
      </c>
      <c r="H1421" t="s">
        <v>7781</v>
      </c>
      <c r="I1421" t="s">
        <v>41</v>
      </c>
      <c r="J1421" t="s">
        <v>27</v>
      </c>
      <c r="K1421" t="s">
        <v>42</v>
      </c>
      <c r="L1421" t="s">
        <v>43</v>
      </c>
      <c r="M1421">
        <v>90036</v>
      </c>
      <c r="N1421" t="s">
        <v>44</v>
      </c>
      <c r="O1421" t="s">
        <v>7149</v>
      </c>
      <c r="P1421" t="s">
        <v>32</v>
      </c>
      <c r="Q1421" t="s">
        <v>65</v>
      </c>
      <c r="R1421" t="s">
        <v>7150</v>
      </c>
      <c r="S1421">
        <v>43.13</v>
      </c>
      <c r="T1421">
        <v>1</v>
      </c>
      <c r="U1421">
        <v>0</v>
      </c>
      <c r="V1421">
        <v>18.114600000000003</v>
      </c>
    </row>
    <row r="1422" spans="1:22" x14ac:dyDescent="0.3">
      <c r="A1422">
        <v>4791</v>
      </c>
      <c r="B1422" t="s">
        <v>7774</v>
      </c>
      <c r="C1422">
        <v>2012</v>
      </c>
      <c r="D1422" s="18">
        <v>41254</v>
      </c>
      <c r="E1422" s="18">
        <v>41259</v>
      </c>
      <c r="F1422" t="s">
        <v>50</v>
      </c>
      <c r="G1422" t="s">
        <v>93</v>
      </c>
      <c r="H1422" t="s">
        <v>94</v>
      </c>
      <c r="I1422" t="s">
        <v>26</v>
      </c>
      <c r="J1422" t="s">
        <v>27</v>
      </c>
      <c r="K1422" t="s">
        <v>1081</v>
      </c>
      <c r="L1422" t="s">
        <v>457</v>
      </c>
      <c r="M1422">
        <v>80906</v>
      </c>
      <c r="N1422" t="s">
        <v>44</v>
      </c>
      <c r="O1422" t="s">
        <v>5504</v>
      </c>
      <c r="P1422" t="s">
        <v>32</v>
      </c>
      <c r="Q1422" t="s">
        <v>56</v>
      </c>
      <c r="R1422" t="s">
        <v>5505</v>
      </c>
      <c r="S1422">
        <v>364.95</v>
      </c>
      <c r="T1422">
        <v>5</v>
      </c>
      <c r="U1422">
        <v>0.5</v>
      </c>
      <c r="V1422">
        <v>-248.16599999999994</v>
      </c>
    </row>
    <row r="1423" spans="1:22" x14ac:dyDescent="0.3">
      <c r="A1423">
        <v>4790</v>
      </c>
      <c r="B1423" t="s">
        <v>7774</v>
      </c>
      <c r="C1423">
        <v>2012</v>
      </c>
      <c r="D1423" s="18">
        <v>41254</v>
      </c>
      <c r="E1423" s="18">
        <v>41259</v>
      </c>
      <c r="F1423" t="s">
        <v>50</v>
      </c>
      <c r="G1423" t="s">
        <v>93</v>
      </c>
      <c r="H1423" t="s">
        <v>94</v>
      </c>
      <c r="I1423" t="s">
        <v>26</v>
      </c>
      <c r="J1423" t="s">
        <v>27</v>
      </c>
      <c r="K1423" t="s">
        <v>1081</v>
      </c>
      <c r="L1423" t="s">
        <v>457</v>
      </c>
      <c r="M1423">
        <v>80906</v>
      </c>
      <c r="N1423" t="s">
        <v>44</v>
      </c>
      <c r="O1423" t="s">
        <v>3928</v>
      </c>
      <c r="P1423" t="s">
        <v>32</v>
      </c>
      <c r="Q1423" t="s">
        <v>65</v>
      </c>
      <c r="R1423" t="s">
        <v>3929</v>
      </c>
      <c r="S1423">
        <v>54.920000000000009</v>
      </c>
      <c r="T1423">
        <v>5</v>
      </c>
      <c r="U1423">
        <v>0.2</v>
      </c>
      <c r="V1423">
        <v>10.983999999999996</v>
      </c>
    </row>
    <row r="1424" spans="1:22" x14ac:dyDescent="0.3">
      <c r="A1424">
        <v>4789</v>
      </c>
      <c r="B1424" t="s">
        <v>7774</v>
      </c>
      <c r="C1424">
        <v>2012</v>
      </c>
      <c r="D1424" s="18">
        <v>41254</v>
      </c>
      <c r="E1424" s="18">
        <v>41259</v>
      </c>
      <c r="F1424" t="s">
        <v>50</v>
      </c>
      <c r="G1424" t="s">
        <v>93</v>
      </c>
      <c r="H1424" t="s">
        <v>94</v>
      </c>
      <c r="I1424" t="s">
        <v>26</v>
      </c>
      <c r="J1424" t="s">
        <v>27</v>
      </c>
      <c r="K1424" t="s">
        <v>1081</v>
      </c>
      <c r="L1424" t="s">
        <v>457</v>
      </c>
      <c r="M1424">
        <v>80906</v>
      </c>
      <c r="N1424" t="s">
        <v>44</v>
      </c>
      <c r="O1424" t="s">
        <v>4064</v>
      </c>
      <c r="P1424" t="s">
        <v>32</v>
      </c>
      <c r="Q1424" t="s">
        <v>65</v>
      </c>
      <c r="R1424" t="s">
        <v>4065</v>
      </c>
      <c r="S1424">
        <v>52.416000000000004</v>
      </c>
      <c r="T1424">
        <v>9</v>
      </c>
      <c r="U1424">
        <v>0.2</v>
      </c>
      <c r="V1424">
        <v>15.069600000000007</v>
      </c>
    </row>
    <row r="1425" spans="1:22" x14ac:dyDescent="0.3">
      <c r="A1425">
        <v>4786</v>
      </c>
      <c r="B1425" t="s">
        <v>7774</v>
      </c>
      <c r="C1425">
        <v>2012</v>
      </c>
      <c r="D1425" s="18">
        <v>41254</v>
      </c>
      <c r="E1425" s="18">
        <v>41259</v>
      </c>
      <c r="F1425" t="s">
        <v>50</v>
      </c>
      <c r="G1425" t="s">
        <v>93</v>
      </c>
      <c r="H1425" t="s">
        <v>94</v>
      </c>
      <c r="I1425" t="s">
        <v>26</v>
      </c>
      <c r="J1425" t="s">
        <v>27</v>
      </c>
      <c r="K1425" t="s">
        <v>1081</v>
      </c>
      <c r="L1425" t="s">
        <v>457</v>
      </c>
      <c r="M1425">
        <v>80906</v>
      </c>
      <c r="N1425" t="s">
        <v>44</v>
      </c>
      <c r="O1425" t="s">
        <v>5638</v>
      </c>
      <c r="P1425" t="s">
        <v>32</v>
      </c>
      <c r="Q1425" t="s">
        <v>33</v>
      </c>
      <c r="R1425" t="s">
        <v>5639</v>
      </c>
      <c r="S1425">
        <v>69.576000000000008</v>
      </c>
      <c r="T1425">
        <v>4</v>
      </c>
      <c r="U1425">
        <v>0.7</v>
      </c>
      <c r="V1425">
        <v>-143.79040000000001</v>
      </c>
    </row>
    <row r="1426" spans="1:22" x14ac:dyDescent="0.3">
      <c r="A1426">
        <v>4781</v>
      </c>
      <c r="B1426" t="s">
        <v>7770</v>
      </c>
      <c r="C1426">
        <v>2011</v>
      </c>
      <c r="D1426" s="18">
        <v>40854</v>
      </c>
      <c r="E1426" s="18">
        <v>40859</v>
      </c>
      <c r="F1426" t="s">
        <v>50</v>
      </c>
      <c r="G1426" t="s">
        <v>519</v>
      </c>
      <c r="H1426" t="s">
        <v>520</v>
      </c>
      <c r="I1426" t="s">
        <v>26</v>
      </c>
      <c r="J1426" t="s">
        <v>27</v>
      </c>
      <c r="K1426" t="s">
        <v>184</v>
      </c>
      <c r="L1426" t="s">
        <v>104</v>
      </c>
      <c r="M1426">
        <v>77070</v>
      </c>
      <c r="N1426" t="s">
        <v>105</v>
      </c>
      <c r="O1426" t="s">
        <v>5913</v>
      </c>
      <c r="P1426" t="s">
        <v>32</v>
      </c>
      <c r="Q1426" t="s">
        <v>36</v>
      </c>
      <c r="R1426" t="s">
        <v>5914</v>
      </c>
      <c r="S1426">
        <v>683.14399999999989</v>
      </c>
      <c r="T1426">
        <v>4</v>
      </c>
      <c r="U1426">
        <v>0.3</v>
      </c>
      <c r="V1426">
        <v>0</v>
      </c>
    </row>
    <row r="1427" spans="1:22" x14ac:dyDescent="0.3">
      <c r="A1427">
        <v>4780</v>
      </c>
      <c r="B1427" t="s">
        <v>7769</v>
      </c>
      <c r="C1427">
        <v>2011</v>
      </c>
      <c r="D1427" s="18">
        <v>40732</v>
      </c>
      <c r="E1427" s="18">
        <v>40734</v>
      </c>
      <c r="F1427" t="s">
        <v>188</v>
      </c>
      <c r="G1427" t="s">
        <v>5985</v>
      </c>
      <c r="H1427" t="s">
        <v>5986</v>
      </c>
      <c r="I1427" t="s">
        <v>26</v>
      </c>
      <c r="J1427" t="s">
        <v>27</v>
      </c>
      <c r="K1427" t="s">
        <v>3452</v>
      </c>
      <c r="L1427" t="s">
        <v>267</v>
      </c>
      <c r="M1427">
        <v>14215</v>
      </c>
      <c r="N1427" t="s">
        <v>148</v>
      </c>
      <c r="O1427" t="s">
        <v>1839</v>
      </c>
      <c r="P1427" t="s">
        <v>32</v>
      </c>
      <c r="Q1427" t="s">
        <v>36</v>
      </c>
      <c r="R1427" t="s">
        <v>1840</v>
      </c>
      <c r="S1427">
        <v>63.882000000000005</v>
      </c>
      <c r="T1427">
        <v>1</v>
      </c>
      <c r="U1427">
        <v>0.1</v>
      </c>
      <c r="V1427">
        <v>10.647000000000004</v>
      </c>
    </row>
    <row r="1428" spans="1:22" x14ac:dyDescent="0.3">
      <c r="A1428">
        <v>4773</v>
      </c>
      <c r="B1428" t="s">
        <v>7765</v>
      </c>
      <c r="C1428">
        <v>2014</v>
      </c>
      <c r="D1428" s="18">
        <v>41967</v>
      </c>
      <c r="E1428" s="18">
        <v>41971</v>
      </c>
      <c r="F1428" t="s">
        <v>50</v>
      </c>
      <c r="G1428" t="s">
        <v>1734</v>
      </c>
      <c r="H1428" t="s">
        <v>1735</v>
      </c>
      <c r="I1428" t="s">
        <v>26</v>
      </c>
      <c r="J1428" t="s">
        <v>27</v>
      </c>
      <c r="K1428" t="s">
        <v>303</v>
      </c>
      <c r="L1428" t="s">
        <v>211</v>
      </c>
      <c r="M1428">
        <v>60610</v>
      </c>
      <c r="N1428" t="s">
        <v>105</v>
      </c>
      <c r="O1428" t="s">
        <v>5654</v>
      </c>
      <c r="P1428" t="s">
        <v>32</v>
      </c>
      <c r="Q1428" t="s">
        <v>65</v>
      </c>
      <c r="R1428" t="s">
        <v>5655</v>
      </c>
      <c r="S1428">
        <v>6.4640000000000004</v>
      </c>
      <c r="T1428">
        <v>1</v>
      </c>
      <c r="U1428">
        <v>0.6</v>
      </c>
      <c r="V1428">
        <v>-4.0400000000000009</v>
      </c>
    </row>
    <row r="1429" spans="1:22" x14ac:dyDescent="0.3">
      <c r="A1429">
        <v>4753</v>
      </c>
      <c r="B1429" t="s">
        <v>7740</v>
      </c>
      <c r="C1429">
        <v>2014</v>
      </c>
      <c r="D1429" s="18">
        <v>41964</v>
      </c>
      <c r="E1429" s="18">
        <v>41968</v>
      </c>
      <c r="F1429" t="s">
        <v>50</v>
      </c>
      <c r="G1429" t="s">
        <v>2490</v>
      </c>
      <c r="H1429" t="s">
        <v>2491</v>
      </c>
      <c r="I1429" t="s">
        <v>26</v>
      </c>
      <c r="J1429" t="s">
        <v>27</v>
      </c>
      <c r="K1429" t="s">
        <v>328</v>
      </c>
      <c r="L1429" t="s">
        <v>335</v>
      </c>
      <c r="M1429">
        <v>38301</v>
      </c>
      <c r="N1429" t="s">
        <v>30</v>
      </c>
      <c r="O1429" t="s">
        <v>2095</v>
      </c>
      <c r="P1429" t="s">
        <v>32</v>
      </c>
      <c r="Q1429" t="s">
        <v>36</v>
      </c>
      <c r="R1429" t="s">
        <v>2096</v>
      </c>
      <c r="S1429">
        <v>209.56799999999998</v>
      </c>
      <c r="T1429">
        <v>2</v>
      </c>
      <c r="U1429">
        <v>0.2</v>
      </c>
      <c r="V1429">
        <v>-23.576400000000007</v>
      </c>
    </row>
    <row r="1430" spans="1:22" x14ac:dyDescent="0.3">
      <c r="A1430">
        <v>4749</v>
      </c>
      <c r="B1430" t="s">
        <v>7736</v>
      </c>
      <c r="C1430">
        <v>2013</v>
      </c>
      <c r="D1430" s="18">
        <v>41337</v>
      </c>
      <c r="E1430" s="18">
        <v>41337</v>
      </c>
      <c r="F1430" t="s">
        <v>1290</v>
      </c>
      <c r="G1430" t="s">
        <v>3136</v>
      </c>
      <c r="H1430" t="s">
        <v>3137</v>
      </c>
      <c r="I1430" t="s">
        <v>41</v>
      </c>
      <c r="J1430" t="s">
        <v>27</v>
      </c>
      <c r="K1430" t="s">
        <v>127</v>
      </c>
      <c r="L1430" t="s">
        <v>43</v>
      </c>
      <c r="M1430">
        <v>94110</v>
      </c>
      <c r="N1430" t="s">
        <v>44</v>
      </c>
      <c r="O1430" t="s">
        <v>6567</v>
      </c>
      <c r="P1430" t="s">
        <v>32</v>
      </c>
      <c r="Q1430" t="s">
        <v>65</v>
      </c>
      <c r="R1430" t="s">
        <v>6568</v>
      </c>
      <c r="S1430">
        <v>35.28</v>
      </c>
      <c r="T1430">
        <v>3</v>
      </c>
      <c r="U1430">
        <v>0</v>
      </c>
      <c r="V1430">
        <v>11.995199999999997</v>
      </c>
    </row>
    <row r="1431" spans="1:22" x14ac:dyDescent="0.3">
      <c r="A1431">
        <v>4740</v>
      </c>
      <c r="B1431" t="s">
        <v>7733</v>
      </c>
      <c r="C1431">
        <v>2012</v>
      </c>
      <c r="D1431" s="18">
        <v>40957</v>
      </c>
      <c r="E1431" s="18">
        <v>40963</v>
      </c>
      <c r="F1431" t="s">
        <v>50</v>
      </c>
      <c r="G1431" t="s">
        <v>1300</v>
      </c>
      <c r="H1431" t="s">
        <v>1301</v>
      </c>
      <c r="I1431" t="s">
        <v>26</v>
      </c>
      <c r="J1431" t="s">
        <v>27</v>
      </c>
      <c r="K1431" t="s">
        <v>1173</v>
      </c>
      <c r="L1431" t="s">
        <v>43</v>
      </c>
      <c r="M1431">
        <v>90805</v>
      </c>
      <c r="N1431" t="s">
        <v>44</v>
      </c>
      <c r="O1431" t="s">
        <v>3806</v>
      </c>
      <c r="P1431" t="s">
        <v>32</v>
      </c>
      <c r="Q1431" t="s">
        <v>56</v>
      </c>
      <c r="R1431" t="s">
        <v>3807</v>
      </c>
      <c r="S1431">
        <v>35.544000000000004</v>
      </c>
      <c r="T1431">
        <v>1</v>
      </c>
      <c r="U1431">
        <v>0.2</v>
      </c>
      <c r="V1431">
        <v>-0.88860000000000205</v>
      </c>
    </row>
    <row r="1432" spans="1:22" x14ac:dyDescent="0.3">
      <c r="A1432">
        <v>4735</v>
      </c>
      <c r="B1432" t="s">
        <v>7731</v>
      </c>
      <c r="C1432">
        <v>2013</v>
      </c>
      <c r="D1432" s="18">
        <v>41372</v>
      </c>
      <c r="E1432" s="18">
        <v>41377</v>
      </c>
      <c r="F1432" t="s">
        <v>50</v>
      </c>
      <c r="G1432" t="s">
        <v>974</v>
      </c>
      <c r="H1432" t="s">
        <v>975</v>
      </c>
      <c r="I1432" t="s">
        <v>41</v>
      </c>
      <c r="J1432" t="s">
        <v>27</v>
      </c>
      <c r="K1432" t="s">
        <v>266</v>
      </c>
      <c r="L1432" t="s">
        <v>267</v>
      </c>
      <c r="M1432">
        <v>10035</v>
      </c>
      <c r="N1432" t="s">
        <v>148</v>
      </c>
      <c r="O1432" t="s">
        <v>35</v>
      </c>
      <c r="P1432" t="s">
        <v>32</v>
      </c>
      <c r="Q1432" t="s">
        <v>36</v>
      </c>
      <c r="R1432" t="s">
        <v>37</v>
      </c>
      <c r="S1432">
        <v>658.74599999999998</v>
      </c>
      <c r="T1432">
        <v>3</v>
      </c>
      <c r="U1432">
        <v>0.1</v>
      </c>
      <c r="V1432">
        <v>146.38799999999998</v>
      </c>
    </row>
    <row r="1433" spans="1:22" x14ac:dyDescent="0.3">
      <c r="A1433">
        <v>4734</v>
      </c>
      <c r="B1433" t="s">
        <v>7730</v>
      </c>
      <c r="C1433">
        <v>2012</v>
      </c>
      <c r="D1433" s="18">
        <v>40997</v>
      </c>
      <c r="E1433" s="18">
        <v>40999</v>
      </c>
      <c r="F1433" t="s">
        <v>23</v>
      </c>
      <c r="G1433" t="s">
        <v>5081</v>
      </c>
      <c r="H1433" t="s">
        <v>5082</v>
      </c>
      <c r="I1433" t="s">
        <v>26</v>
      </c>
      <c r="J1433" t="s">
        <v>27</v>
      </c>
      <c r="K1433" t="s">
        <v>947</v>
      </c>
      <c r="L1433" t="s">
        <v>43</v>
      </c>
      <c r="M1433">
        <v>92105</v>
      </c>
      <c r="N1433" t="s">
        <v>44</v>
      </c>
      <c r="O1433" t="s">
        <v>6345</v>
      </c>
      <c r="P1433" t="s">
        <v>32</v>
      </c>
      <c r="Q1433" t="s">
        <v>65</v>
      </c>
      <c r="R1433" t="s">
        <v>6346</v>
      </c>
      <c r="S1433">
        <v>19.919999999999998</v>
      </c>
      <c r="T1433">
        <v>3</v>
      </c>
      <c r="U1433">
        <v>0</v>
      </c>
      <c r="V1433">
        <v>9.5615999999999985</v>
      </c>
    </row>
    <row r="1434" spans="1:22" x14ac:dyDescent="0.3">
      <c r="A1434">
        <v>4728</v>
      </c>
      <c r="B1434" t="s">
        <v>7725</v>
      </c>
      <c r="C1434">
        <v>2011</v>
      </c>
      <c r="D1434" s="18">
        <v>40872</v>
      </c>
      <c r="E1434" s="18">
        <v>40876</v>
      </c>
      <c r="F1434" t="s">
        <v>23</v>
      </c>
      <c r="G1434" t="s">
        <v>4082</v>
      </c>
      <c r="H1434" t="s">
        <v>4083</v>
      </c>
      <c r="I1434" t="s">
        <v>102</v>
      </c>
      <c r="J1434" t="s">
        <v>27</v>
      </c>
      <c r="K1434" t="s">
        <v>266</v>
      </c>
      <c r="L1434" t="s">
        <v>267</v>
      </c>
      <c r="M1434">
        <v>10009</v>
      </c>
      <c r="N1434" t="s">
        <v>148</v>
      </c>
      <c r="O1434" t="s">
        <v>4476</v>
      </c>
      <c r="P1434" t="s">
        <v>32</v>
      </c>
      <c r="Q1434" t="s">
        <v>33</v>
      </c>
      <c r="R1434" t="s">
        <v>4477</v>
      </c>
      <c r="S1434">
        <v>275.952</v>
      </c>
      <c r="T1434">
        <v>3</v>
      </c>
      <c r="U1434">
        <v>0.2</v>
      </c>
      <c r="V1434">
        <v>-37.943400000000025</v>
      </c>
    </row>
    <row r="1435" spans="1:22" x14ac:dyDescent="0.3">
      <c r="A1435">
        <v>1434</v>
      </c>
      <c r="B1435" t="s">
        <v>3861</v>
      </c>
      <c r="C1435">
        <v>2011</v>
      </c>
      <c r="D1435" s="18">
        <v>40896</v>
      </c>
      <c r="E1435" s="18">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
      <c r="A1436">
        <v>4722</v>
      </c>
      <c r="B1436" t="s">
        <v>7718</v>
      </c>
      <c r="C1436">
        <v>2011</v>
      </c>
      <c r="D1436" s="18">
        <v>40701</v>
      </c>
      <c r="E1436" s="18">
        <v>40705</v>
      </c>
      <c r="F1436" t="s">
        <v>23</v>
      </c>
      <c r="G1436" t="s">
        <v>7719</v>
      </c>
      <c r="H1436" t="s">
        <v>7720</v>
      </c>
      <c r="I1436" t="s">
        <v>26</v>
      </c>
      <c r="J1436" t="s">
        <v>27</v>
      </c>
      <c r="K1436" t="s">
        <v>456</v>
      </c>
      <c r="L1436" t="s">
        <v>211</v>
      </c>
      <c r="M1436">
        <v>60505</v>
      </c>
      <c r="N1436" t="s">
        <v>105</v>
      </c>
      <c r="O1436" t="s">
        <v>1436</v>
      </c>
      <c r="P1436" t="s">
        <v>32</v>
      </c>
      <c r="Q1436" t="s">
        <v>56</v>
      </c>
      <c r="R1436" t="s">
        <v>1437</v>
      </c>
      <c r="S1436">
        <v>268.935</v>
      </c>
      <c r="T1436">
        <v>3</v>
      </c>
      <c r="U1436">
        <v>0.5</v>
      </c>
      <c r="V1436">
        <v>-209.76929999999999</v>
      </c>
    </row>
    <row r="1437" spans="1:22" x14ac:dyDescent="0.3">
      <c r="A1437">
        <v>4717</v>
      </c>
      <c r="B1437" t="s">
        <v>7712</v>
      </c>
      <c r="C1437">
        <v>2014</v>
      </c>
      <c r="D1437" s="18">
        <v>41977</v>
      </c>
      <c r="E1437" s="18">
        <v>41981</v>
      </c>
      <c r="F1437" t="s">
        <v>23</v>
      </c>
      <c r="G1437" t="s">
        <v>3991</v>
      </c>
      <c r="H1437" t="s">
        <v>3992</v>
      </c>
      <c r="I1437" t="s">
        <v>102</v>
      </c>
      <c r="J1437" t="s">
        <v>27</v>
      </c>
      <c r="K1437" t="s">
        <v>95</v>
      </c>
      <c r="L1437" t="s">
        <v>96</v>
      </c>
      <c r="M1437">
        <v>98115</v>
      </c>
      <c r="N1437" t="s">
        <v>44</v>
      </c>
      <c r="O1437" t="s">
        <v>3804</v>
      </c>
      <c r="P1437" t="s">
        <v>32</v>
      </c>
      <c r="Q1437" t="s">
        <v>56</v>
      </c>
      <c r="R1437" t="s">
        <v>3805</v>
      </c>
      <c r="S1437">
        <v>521.96</v>
      </c>
      <c r="T1437">
        <v>2</v>
      </c>
      <c r="U1437">
        <v>0</v>
      </c>
      <c r="V1437">
        <v>88.733199999999954</v>
      </c>
    </row>
    <row r="1438" spans="1:22" x14ac:dyDescent="0.3">
      <c r="A1438">
        <v>4714</v>
      </c>
      <c r="B1438" t="s">
        <v>7709</v>
      </c>
      <c r="C1438">
        <v>2011</v>
      </c>
      <c r="D1438" s="18">
        <v>40893</v>
      </c>
      <c r="E1438" s="18">
        <v>40898</v>
      </c>
      <c r="F1438" t="s">
        <v>50</v>
      </c>
      <c r="G1438" t="s">
        <v>6942</v>
      </c>
      <c r="H1438" t="s">
        <v>6943</v>
      </c>
      <c r="I1438" t="s">
        <v>26</v>
      </c>
      <c r="J1438" t="s">
        <v>27</v>
      </c>
      <c r="K1438" t="s">
        <v>1681</v>
      </c>
      <c r="L1438" t="s">
        <v>104</v>
      </c>
      <c r="M1438">
        <v>77340</v>
      </c>
      <c r="N1438" t="s">
        <v>105</v>
      </c>
      <c r="O1438" t="s">
        <v>6116</v>
      </c>
      <c r="P1438" t="s">
        <v>32</v>
      </c>
      <c r="Q1438" t="s">
        <v>65</v>
      </c>
      <c r="R1438" t="s">
        <v>6117</v>
      </c>
      <c r="S1438">
        <v>56.567999999999998</v>
      </c>
      <c r="T1438">
        <v>2</v>
      </c>
      <c r="U1438">
        <v>0.6</v>
      </c>
      <c r="V1438">
        <v>-74.952600000000004</v>
      </c>
    </row>
    <row r="1439" spans="1:22" x14ac:dyDescent="0.3">
      <c r="A1439">
        <v>4707</v>
      </c>
      <c r="B1439" t="s">
        <v>7705</v>
      </c>
      <c r="C1439">
        <v>2013</v>
      </c>
      <c r="D1439" s="18">
        <v>41412</v>
      </c>
      <c r="E1439" s="18">
        <v>41413</v>
      </c>
      <c r="F1439" t="s">
        <v>188</v>
      </c>
      <c r="G1439" t="s">
        <v>1308</v>
      </c>
      <c r="H1439" t="s">
        <v>1309</v>
      </c>
      <c r="I1439" t="s">
        <v>26</v>
      </c>
      <c r="J1439" t="s">
        <v>27</v>
      </c>
      <c r="K1439" t="s">
        <v>7706</v>
      </c>
      <c r="L1439" t="s">
        <v>747</v>
      </c>
      <c r="M1439">
        <v>6708</v>
      </c>
      <c r="N1439" t="s">
        <v>148</v>
      </c>
      <c r="O1439" t="s">
        <v>3069</v>
      </c>
      <c r="P1439" t="s">
        <v>32</v>
      </c>
      <c r="Q1439" t="s">
        <v>65</v>
      </c>
      <c r="R1439" t="s">
        <v>3070</v>
      </c>
      <c r="S1439">
        <v>173.24</v>
      </c>
      <c r="T1439">
        <v>4</v>
      </c>
      <c r="U1439">
        <v>0</v>
      </c>
      <c r="V1439">
        <v>17.323999999999984</v>
      </c>
    </row>
    <row r="1440" spans="1:22" x14ac:dyDescent="0.3">
      <c r="A1440">
        <v>1439</v>
      </c>
      <c r="B1440" t="s">
        <v>3873</v>
      </c>
      <c r="C1440">
        <v>2012</v>
      </c>
      <c r="D1440" s="18">
        <v>41197</v>
      </c>
      <c r="E1440" s="18">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4703</v>
      </c>
      <c r="B1441" t="s">
        <v>7703</v>
      </c>
      <c r="C1441">
        <v>2014</v>
      </c>
      <c r="D1441" s="18">
        <v>41771</v>
      </c>
      <c r="E1441" s="18">
        <v>41777</v>
      </c>
      <c r="F1441" t="s">
        <v>50</v>
      </c>
      <c r="G1441" t="s">
        <v>3787</v>
      </c>
      <c r="H1441" t="s">
        <v>3788</v>
      </c>
      <c r="I1441" t="s">
        <v>102</v>
      </c>
      <c r="J1441" t="s">
        <v>27</v>
      </c>
      <c r="K1441" t="s">
        <v>1237</v>
      </c>
      <c r="L1441" t="s">
        <v>104</v>
      </c>
      <c r="M1441">
        <v>78745</v>
      </c>
      <c r="N1441" t="s">
        <v>105</v>
      </c>
      <c r="O1441" t="s">
        <v>1186</v>
      </c>
      <c r="P1441" t="s">
        <v>32</v>
      </c>
      <c r="Q1441" t="s">
        <v>65</v>
      </c>
      <c r="R1441" t="s">
        <v>1187</v>
      </c>
      <c r="S1441">
        <v>7.9959999999999996</v>
      </c>
      <c r="T1441">
        <v>1</v>
      </c>
      <c r="U1441">
        <v>0.6</v>
      </c>
      <c r="V1441">
        <v>-6.9964999999999993</v>
      </c>
    </row>
    <row r="1442" spans="1:22" x14ac:dyDescent="0.3">
      <c r="A1442">
        <v>4699</v>
      </c>
      <c r="B1442" t="s">
        <v>7702</v>
      </c>
      <c r="C1442">
        <v>2012</v>
      </c>
      <c r="D1442" s="18">
        <v>41260</v>
      </c>
      <c r="E1442" s="18">
        <v>41260</v>
      </c>
      <c r="F1442" t="s">
        <v>1290</v>
      </c>
      <c r="G1442" t="s">
        <v>2114</v>
      </c>
      <c r="H1442" t="s">
        <v>2115</v>
      </c>
      <c r="I1442" t="s">
        <v>26</v>
      </c>
      <c r="J1442" t="s">
        <v>27</v>
      </c>
      <c r="K1442" t="s">
        <v>880</v>
      </c>
      <c r="L1442" t="s">
        <v>238</v>
      </c>
      <c r="M1442">
        <v>48205</v>
      </c>
      <c r="N1442" t="s">
        <v>105</v>
      </c>
      <c r="O1442" t="s">
        <v>6116</v>
      </c>
      <c r="P1442" t="s">
        <v>32</v>
      </c>
      <c r="Q1442" t="s">
        <v>65</v>
      </c>
      <c r="R1442" t="s">
        <v>6117</v>
      </c>
      <c r="S1442">
        <v>212.13</v>
      </c>
      <c r="T1442">
        <v>3</v>
      </c>
      <c r="U1442">
        <v>0</v>
      </c>
      <c r="V1442">
        <v>14.849099999999979</v>
      </c>
    </row>
    <row r="1443" spans="1:22" x14ac:dyDescent="0.3">
      <c r="A1443">
        <v>4698</v>
      </c>
      <c r="B1443" t="s">
        <v>7702</v>
      </c>
      <c r="C1443">
        <v>2012</v>
      </c>
      <c r="D1443" s="18">
        <v>41260</v>
      </c>
      <c r="E1443" s="18">
        <v>41260</v>
      </c>
      <c r="F1443" t="s">
        <v>1290</v>
      </c>
      <c r="G1443" t="s">
        <v>2114</v>
      </c>
      <c r="H1443" t="s">
        <v>2115</v>
      </c>
      <c r="I1443" t="s">
        <v>26</v>
      </c>
      <c r="J1443" t="s">
        <v>27</v>
      </c>
      <c r="K1443" t="s">
        <v>880</v>
      </c>
      <c r="L1443" t="s">
        <v>238</v>
      </c>
      <c r="M1443">
        <v>48205</v>
      </c>
      <c r="N1443" t="s">
        <v>105</v>
      </c>
      <c r="O1443" t="s">
        <v>701</v>
      </c>
      <c r="P1443" t="s">
        <v>32</v>
      </c>
      <c r="Q1443" t="s">
        <v>36</v>
      </c>
      <c r="R1443" t="s">
        <v>702</v>
      </c>
      <c r="S1443">
        <v>546.66</v>
      </c>
      <c r="T1443">
        <v>9</v>
      </c>
      <c r="U1443">
        <v>0</v>
      </c>
      <c r="V1443">
        <v>136.66500000000002</v>
      </c>
    </row>
    <row r="1444" spans="1:22" x14ac:dyDescent="0.3">
      <c r="A1444">
        <v>4697</v>
      </c>
      <c r="B1444" t="s">
        <v>7702</v>
      </c>
      <c r="C1444">
        <v>2012</v>
      </c>
      <c r="D1444" s="18">
        <v>41260</v>
      </c>
      <c r="E1444" s="18">
        <v>41260</v>
      </c>
      <c r="F1444" t="s">
        <v>1290</v>
      </c>
      <c r="G1444" t="s">
        <v>2114</v>
      </c>
      <c r="H1444" t="s">
        <v>2115</v>
      </c>
      <c r="I1444" t="s">
        <v>26</v>
      </c>
      <c r="J1444" t="s">
        <v>27</v>
      </c>
      <c r="K1444" t="s">
        <v>880</v>
      </c>
      <c r="L1444" t="s">
        <v>238</v>
      </c>
      <c r="M1444">
        <v>48205</v>
      </c>
      <c r="N1444" t="s">
        <v>105</v>
      </c>
      <c r="O1444" t="s">
        <v>6142</v>
      </c>
      <c r="P1444" t="s">
        <v>32</v>
      </c>
      <c r="Q1444" t="s">
        <v>36</v>
      </c>
      <c r="R1444" t="s">
        <v>6143</v>
      </c>
      <c r="S1444">
        <v>142.36000000000001</v>
      </c>
      <c r="T1444">
        <v>2</v>
      </c>
      <c r="U1444">
        <v>0</v>
      </c>
      <c r="V1444">
        <v>38.437200000000004</v>
      </c>
    </row>
    <row r="1445" spans="1:22" x14ac:dyDescent="0.3">
      <c r="A1445">
        <v>4696</v>
      </c>
      <c r="B1445" t="s">
        <v>7702</v>
      </c>
      <c r="C1445">
        <v>2012</v>
      </c>
      <c r="D1445" s="18">
        <v>41260</v>
      </c>
      <c r="E1445" s="18">
        <v>41260</v>
      </c>
      <c r="F1445" t="s">
        <v>1290</v>
      </c>
      <c r="G1445" t="s">
        <v>2114</v>
      </c>
      <c r="H1445" t="s">
        <v>2115</v>
      </c>
      <c r="I1445" t="s">
        <v>26</v>
      </c>
      <c r="J1445" t="s">
        <v>27</v>
      </c>
      <c r="K1445" t="s">
        <v>880</v>
      </c>
      <c r="L1445" t="s">
        <v>238</v>
      </c>
      <c r="M1445">
        <v>48205</v>
      </c>
      <c r="N1445" t="s">
        <v>105</v>
      </c>
      <c r="O1445" t="s">
        <v>3621</v>
      </c>
      <c r="P1445" t="s">
        <v>32</v>
      </c>
      <c r="Q1445" t="s">
        <v>36</v>
      </c>
      <c r="R1445" t="s">
        <v>3622</v>
      </c>
      <c r="S1445">
        <v>302.94</v>
      </c>
      <c r="T1445">
        <v>3</v>
      </c>
      <c r="U1445">
        <v>0</v>
      </c>
      <c r="V1445">
        <v>48.470400000000012</v>
      </c>
    </row>
    <row r="1446" spans="1:22" x14ac:dyDescent="0.3">
      <c r="A1446">
        <v>4692</v>
      </c>
      <c r="B1446" t="s">
        <v>7701</v>
      </c>
      <c r="C1446">
        <v>2011</v>
      </c>
      <c r="D1446" s="18">
        <v>40897</v>
      </c>
      <c r="E1446" s="18">
        <v>40899</v>
      </c>
      <c r="F1446" t="s">
        <v>188</v>
      </c>
      <c r="G1446" t="s">
        <v>4911</v>
      </c>
      <c r="H1446" t="s">
        <v>4912</v>
      </c>
      <c r="I1446" t="s">
        <v>26</v>
      </c>
      <c r="J1446" t="s">
        <v>27</v>
      </c>
      <c r="K1446" t="s">
        <v>1310</v>
      </c>
      <c r="L1446" t="s">
        <v>310</v>
      </c>
      <c r="M1446">
        <v>85705</v>
      </c>
      <c r="N1446" t="s">
        <v>44</v>
      </c>
      <c r="O1446" t="s">
        <v>890</v>
      </c>
      <c r="P1446" t="s">
        <v>32</v>
      </c>
      <c r="Q1446" t="s">
        <v>36</v>
      </c>
      <c r="R1446" t="s">
        <v>891</v>
      </c>
      <c r="S1446">
        <v>242.35200000000003</v>
      </c>
      <c r="T1446">
        <v>3</v>
      </c>
      <c r="U1446">
        <v>0.2</v>
      </c>
      <c r="V1446">
        <v>-42.411600000000035</v>
      </c>
    </row>
    <row r="1447" spans="1:22" x14ac:dyDescent="0.3">
      <c r="A1447">
        <v>4690</v>
      </c>
      <c r="B1447" t="s">
        <v>7701</v>
      </c>
      <c r="C1447">
        <v>2011</v>
      </c>
      <c r="D1447" s="18">
        <v>40897</v>
      </c>
      <c r="E1447" s="18">
        <v>40899</v>
      </c>
      <c r="F1447" t="s">
        <v>188</v>
      </c>
      <c r="G1447" t="s">
        <v>4911</v>
      </c>
      <c r="H1447" t="s">
        <v>4912</v>
      </c>
      <c r="I1447" t="s">
        <v>26</v>
      </c>
      <c r="J1447" t="s">
        <v>27</v>
      </c>
      <c r="K1447" t="s">
        <v>1310</v>
      </c>
      <c r="L1447" t="s">
        <v>310</v>
      </c>
      <c r="M1447">
        <v>85705</v>
      </c>
      <c r="N1447" t="s">
        <v>44</v>
      </c>
      <c r="O1447" t="s">
        <v>5857</v>
      </c>
      <c r="P1447" t="s">
        <v>32</v>
      </c>
      <c r="Q1447" t="s">
        <v>65</v>
      </c>
      <c r="R1447" t="s">
        <v>5858</v>
      </c>
      <c r="S1447">
        <v>51.967999999999996</v>
      </c>
      <c r="T1447">
        <v>2</v>
      </c>
      <c r="U1447">
        <v>0.2</v>
      </c>
      <c r="V1447">
        <v>10.393599999999998</v>
      </c>
    </row>
    <row r="1448" spans="1:22" x14ac:dyDescent="0.3">
      <c r="A1448">
        <v>1447</v>
      </c>
      <c r="B1448" t="s">
        <v>3890</v>
      </c>
      <c r="C1448">
        <v>2014</v>
      </c>
      <c r="D1448" s="18">
        <v>41804</v>
      </c>
      <c r="E1448" s="18">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3">
      <c r="A1449">
        <v>4685</v>
      </c>
      <c r="B1449" t="s">
        <v>7696</v>
      </c>
      <c r="C1449">
        <v>2013</v>
      </c>
      <c r="D1449" s="18">
        <v>41516</v>
      </c>
      <c r="E1449" s="18">
        <v>41521</v>
      </c>
      <c r="F1449" t="s">
        <v>50</v>
      </c>
      <c r="G1449" t="s">
        <v>2760</v>
      </c>
      <c r="H1449" t="s">
        <v>2761</v>
      </c>
      <c r="I1449" t="s">
        <v>41</v>
      </c>
      <c r="J1449" t="s">
        <v>27</v>
      </c>
      <c r="K1449" t="s">
        <v>146</v>
      </c>
      <c r="L1449" t="s">
        <v>147</v>
      </c>
      <c r="M1449">
        <v>19120</v>
      </c>
      <c r="N1449" t="s">
        <v>148</v>
      </c>
      <c r="O1449" t="s">
        <v>7283</v>
      </c>
      <c r="P1449" t="s">
        <v>32</v>
      </c>
      <c r="Q1449" t="s">
        <v>33</v>
      </c>
      <c r="R1449" t="s">
        <v>7284</v>
      </c>
      <c r="S1449">
        <v>163.88</v>
      </c>
      <c r="T1449">
        <v>4</v>
      </c>
      <c r="U1449">
        <v>0.5</v>
      </c>
      <c r="V1449">
        <v>-81.94</v>
      </c>
    </row>
    <row r="1450" spans="1:22" x14ac:dyDescent="0.3">
      <c r="A1450">
        <v>4684</v>
      </c>
      <c r="B1450" t="s">
        <v>7696</v>
      </c>
      <c r="C1450">
        <v>2013</v>
      </c>
      <c r="D1450" s="18">
        <v>41516</v>
      </c>
      <c r="E1450" s="18">
        <v>41521</v>
      </c>
      <c r="F1450" t="s">
        <v>50</v>
      </c>
      <c r="G1450" t="s">
        <v>2760</v>
      </c>
      <c r="H1450" t="s">
        <v>2761</v>
      </c>
      <c r="I1450" t="s">
        <v>41</v>
      </c>
      <c r="J1450" t="s">
        <v>27</v>
      </c>
      <c r="K1450" t="s">
        <v>146</v>
      </c>
      <c r="L1450" t="s">
        <v>147</v>
      </c>
      <c r="M1450">
        <v>19120</v>
      </c>
      <c r="N1450" t="s">
        <v>148</v>
      </c>
      <c r="O1450" t="s">
        <v>6562</v>
      </c>
      <c r="P1450" t="s">
        <v>32</v>
      </c>
      <c r="Q1450" t="s">
        <v>56</v>
      </c>
      <c r="R1450" t="s">
        <v>6563</v>
      </c>
      <c r="S1450">
        <v>241.92</v>
      </c>
      <c r="T1450">
        <v>4</v>
      </c>
      <c r="U1450">
        <v>0.4</v>
      </c>
      <c r="V1450">
        <v>-56.448000000000008</v>
      </c>
    </row>
    <row r="1451" spans="1:22" x14ac:dyDescent="0.3">
      <c r="A1451">
        <v>4676</v>
      </c>
      <c r="B1451" t="s">
        <v>7689</v>
      </c>
      <c r="C1451">
        <v>2014</v>
      </c>
      <c r="D1451" s="18">
        <v>41726</v>
      </c>
      <c r="E1451" s="18">
        <v>41728</v>
      </c>
      <c r="F1451" t="s">
        <v>23</v>
      </c>
      <c r="G1451" t="s">
        <v>118</v>
      </c>
      <c r="H1451" t="s">
        <v>119</v>
      </c>
      <c r="I1451" t="s">
        <v>26</v>
      </c>
      <c r="J1451" t="s">
        <v>27</v>
      </c>
      <c r="K1451" t="s">
        <v>146</v>
      </c>
      <c r="L1451" t="s">
        <v>147</v>
      </c>
      <c r="M1451">
        <v>19120</v>
      </c>
      <c r="N1451" t="s">
        <v>148</v>
      </c>
      <c r="O1451" t="s">
        <v>6031</v>
      </c>
      <c r="P1451" t="s">
        <v>32</v>
      </c>
      <c r="Q1451" t="s">
        <v>65</v>
      </c>
      <c r="R1451" t="s">
        <v>6032</v>
      </c>
      <c r="S1451">
        <v>15.008000000000003</v>
      </c>
      <c r="T1451">
        <v>2</v>
      </c>
      <c r="U1451">
        <v>0.2</v>
      </c>
      <c r="V1451">
        <v>1.5007999999999999</v>
      </c>
    </row>
    <row r="1452" spans="1:22" x14ac:dyDescent="0.3">
      <c r="A1452">
        <v>4675</v>
      </c>
      <c r="B1452" t="s">
        <v>7688</v>
      </c>
      <c r="C1452">
        <v>2013</v>
      </c>
      <c r="D1452" s="18">
        <v>41487</v>
      </c>
      <c r="E1452" s="18">
        <v>41493</v>
      </c>
      <c r="F1452" t="s">
        <v>50</v>
      </c>
      <c r="G1452" t="s">
        <v>916</v>
      </c>
      <c r="H1452" t="s">
        <v>917</v>
      </c>
      <c r="I1452" t="s">
        <v>26</v>
      </c>
      <c r="J1452" t="s">
        <v>27</v>
      </c>
      <c r="K1452" t="s">
        <v>880</v>
      </c>
      <c r="L1452" t="s">
        <v>238</v>
      </c>
      <c r="M1452">
        <v>48205</v>
      </c>
      <c r="N1452" t="s">
        <v>105</v>
      </c>
      <c r="O1452" t="s">
        <v>1086</v>
      </c>
      <c r="P1452" t="s">
        <v>32</v>
      </c>
      <c r="Q1452" t="s">
        <v>65</v>
      </c>
      <c r="R1452" t="s">
        <v>1087</v>
      </c>
      <c r="S1452">
        <v>272.94</v>
      </c>
      <c r="T1452">
        <v>3</v>
      </c>
      <c r="U1452">
        <v>0</v>
      </c>
      <c r="V1452">
        <v>30.023400000000009</v>
      </c>
    </row>
    <row r="1453" spans="1:22" x14ac:dyDescent="0.3">
      <c r="A1453">
        <v>4670</v>
      </c>
      <c r="B1453" t="s">
        <v>7687</v>
      </c>
      <c r="C1453">
        <v>2014</v>
      </c>
      <c r="D1453" s="18">
        <v>41766</v>
      </c>
      <c r="E1453" s="18">
        <v>41771</v>
      </c>
      <c r="F1453" t="s">
        <v>50</v>
      </c>
      <c r="G1453" t="s">
        <v>5168</v>
      </c>
      <c r="H1453" t="s">
        <v>5169</v>
      </c>
      <c r="I1453" t="s">
        <v>41</v>
      </c>
      <c r="J1453" t="s">
        <v>27</v>
      </c>
      <c r="K1453" t="s">
        <v>103</v>
      </c>
      <c r="L1453" t="s">
        <v>104</v>
      </c>
      <c r="M1453">
        <v>76106</v>
      </c>
      <c r="N1453" t="s">
        <v>105</v>
      </c>
      <c r="O1453" t="s">
        <v>1631</v>
      </c>
      <c r="P1453" t="s">
        <v>32</v>
      </c>
      <c r="Q1453" t="s">
        <v>33</v>
      </c>
      <c r="R1453" t="s">
        <v>1632</v>
      </c>
      <c r="S1453">
        <v>623.46479999999997</v>
      </c>
      <c r="T1453">
        <v>7</v>
      </c>
      <c r="U1453">
        <v>0.32</v>
      </c>
      <c r="V1453">
        <v>-119.19180000000006</v>
      </c>
    </row>
    <row r="1454" spans="1:22" x14ac:dyDescent="0.3">
      <c r="A1454">
        <v>4667</v>
      </c>
      <c r="B1454" t="s">
        <v>7686</v>
      </c>
      <c r="C1454">
        <v>2013</v>
      </c>
      <c r="D1454" s="18">
        <v>41284</v>
      </c>
      <c r="E1454" s="18">
        <v>41291</v>
      </c>
      <c r="F1454" t="s">
        <v>50</v>
      </c>
      <c r="G1454" t="s">
        <v>135</v>
      </c>
      <c r="H1454" t="s">
        <v>136</v>
      </c>
      <c r="I1454" t="s">
        <v>41</v>
      </c>
      <c r="J1454" t="s">
        <v>27</v>
      </c>
      <c r="K1454" t="s">
        <v>95</v>
      </c>
      <c r="L1454" t="s">
        <v>96</v>
      </c>
      <c r="M1454">
        <v>98115</v>
      </c>
      <c r="N1454" t="s">
        <v>44</v>
      </c>
      <c r="O1454" t="s">
        <v>3462</v>
      </c>
      <c r="P1454" t="s">
        <v>32</v>
      </c>
      <c r="Q1454" t="s">
        <v>65</v>
      </c>
      <c r="R1454" t="s">
        <v>3463</v>
      </c>
      <c r="S1454">
        <v>79.92</v>
      </c>
      <c r="T1454">
        <v>4</v>
      </c>
      <c r="U1454">
        <v>0</v>
      </c>
      <c r="V1454">
        <v>34.365600000000008</v>
      </c>
    </row>
    <row r="1455" spans="1:22" x14ac:dyDescent="0.3">
      <c r="A1455">
        <v>4662</v>
      </c>
      <c r="B1455" t="s">
        <v>7681</v>
      </c>
      <c r="C1455">
        <v>2012</v>
      </c>
      <c r="D1455" s="18">
        <v>41032</v>
      </c>
      <c r="E1455" s="18">
        <v>41036</v>
      </c>
      <c r="F1455" t="s">
        <v>50</v>
      </c>
      <c r="G1455" t="s">
        <v>5810</v>
      </c>
      <c r="H1455" t="s">
        <v>5811</v>
      </c>
      <c r="I1455" t="s">
        <v>26</v>
      </c>
      <c r="J1455" t="s">
        <v>27</v>
      </c>
      <c r="K1455" t="s">
        <v>146</v>
      </c>
      <c r="L1455" t="s">
        <v>147</v>
      </c>
      <c r="M1455">
        <v>19140</v>
      </c>
      <c r="N1455" t="s">
        <v>148</v>
      </c>
      <c r="O1455" t="s">
        <v>942</v>
      </c>
      <c r="P1455" t="s">
        <v>32</v>
      </c>
      <c r="Q1455" t="s">
        <v>36</v>
      </c>
      <c r="R1455" t="s">
        <v>943</v>
      </c>
      <c r="S1455">
        <v>844.11599999999987</v>
      </c>
      <c r="T1455">
        <v>6</v>
      </c>
      <c r="U1455">
        <v>0.3</v>
      </c>
      <c r="V1455">
        <v>-36.176400000000001</v>
      </c>
    </row>
    <row r="1456" spans="1:22" x14ac:dyDescent="0.3">
      <c r="A1456">
        <v>4648</v>
      </c>
      <c r="B1456" t="s">
        <v>7671</v>
      </c>
      <c r="C1456">
        <v>2013</v>
      </c>
      <c r="D1456" s="18">
        <v>41391</v>
      </c>
      <c r="E1456" s="18">
        <v>41396</v>
      </c>
      <c r="F1456" t="s">
        <v>50</v>
      </c>
      <c r="G1456" t="s">
        <v>7672</v>
      </c>
      <c r="H1456" t="s">
        <v>7673</v>
      </c>
      <c r="I1456" t="s">
        <v>102</v>
      </c>
      <c r="J1456" t="s">
        <v>27</v>
      </c>
      <c r="K1456" t="s">
        <v>266</v>
      </c>
      <c r="L1456" t="s">
        <v>267</v>
      </c>
      <c r="M1456">
        <v>10009</v>
      </c>
      <c r="N1456" t="s">
        <v>148</v>
      </c>
      <c r="O1456" t="s">
        <v>6903</v>
      </c>
      <c r="P1456" t="s">
        <v>32</v>
      </c>
      <c r="Q1456" t="s">
        <v>36</v>
      </c>
      <c r="R1456" t="s">
        <v>6904</v>
      </c>
      <c r="S1456">
        <v>434.64600000000002</v>
      </c>
      <c r="T1456">
        <v>3</v>
      </c>
      <c r="U1456">
        <v>0.1</v>
      </c>
      <c r="V1456">
        <v>62.782199999999975</v>
      </c>
    </row>
    <row r="1457" spans="1:22" x14ac:dyDescent="0.3">
      <c r="A1457">
        <v>4646</v>
      </c>
      <c r="B1457" t="s">
        <v>7669</v>
      </c>
      <c r="C1457">
        <v>2013</v>
      </c>
      <c r="D1457" s="18">
        <v>41499</v>
      </c>
      <c r="E1457" s="18">
        <v>41503</v>
      </c>
      <c r="F1457" t="s">
        <v>50</v>
      </c>
      <c r="G1457" t="s">
        <v>5320</v>
      </c>
      <c r="H1457" t="s">
        <v>5321</v>
      </c>
      <c r="I1457" t="s">
        <v>102</v>
      </c>
      <c r="J1457" t="s">
        <v>27</v>
      </c>
      <c r="K1457" t="s">
        <v>266</v>
      </c>
      <c r="L1457" t="s">
        <v>267</v>
      </c>
      <c r="M1457">
        <v>10011</v>
      </c>
      <c r="N1457" t="s">
        <v>148</v>
      </c>
      <c r="O1457" t="s">
        <v>1585</v>
      </c>
      <c r="P1457" t="s">
        <v>32</v>
      </c>
      <c r="Q1457" t="s">
        <v>36</v>
      </c>
      <c r="R1457" t="s">
        <v>1586</v>
      </c>
      <c r="S1457">
        <v>145.76400000000001</v>
      </c>
      <c r="T1457">
        <v>2</v>
      </c>
      <c r="U1457">
        <v>0.1</v>
      </c>
      <c r="V1457">
        <v>-8.0980000000000167</v>
      </c>
    </row>
    <row r="1458" spans="1:22" x14ac:dyDescent="0.3">
      <c r="A1458">
        <v>1457</v>
      </c>
      <c r="B1458" t="s">
        <v>3914</v>
      </c>
      <c r="C1458">
        <v>2014</v>
      </c>
      <c r="D1458" s="18">
        <v>41803</v>
      </c>
      <c r="E1458" s="18">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3">
      <c r="A1459">
        <v>4643</v>
      </c>
      <c r="B1459" t="s">
        <v>7665</v>
      </c>
      <c r="C1459">
        <v>2014</v>
      </c>
      <c r="D1459" s="18">
        <v>41935</v>
      </c>
      <c r="E1459" s="18">
        <v>41937</v>
      </c>
      <c r="F1459" t="s">
        <v>23</v>
      </c>
      <c r="G1459" t="s">
        <v>3832</v>
      </c>
      <c r="H1459" t="s">
        <v>3833</v>
      </c>
      <c r="I1459" t="s">
        <v>26</v>
      </c>
      <c r="J1459" t="s">
        <v>27</v>
      </c>
      <c r="K1459" t="s">
        <v>5340</v>
      </c>
      <c r="L1459" t="s">
        <v>457</v>
      </c>
      <c r="M1459">
        <v>80525</v>
      </c>
      <c r="N1459" t="s">
        <v>44</v>
      </c>
      <c r="O1459" t="s">
        <v>7666</v>
      </c>
      <c r="P1459" t="s">
        <v>32</v>
      </c>
      <c r="Q1459" t="s">
        <v>36</v>
      </c>
      <c r="R1459" t="s">
        <v>7667</v>
      </c>
      <c r="S1459">
        <v>579.13599999999997</v>
      </c>
      <c r="T1459">
        <v>4</v>
      </c>
      <c r="U1459">
        <v>0.2</v>
      </c>
      <c r="V1459">
        <v>-28.95679999999993</v>
      </c>
    </row>
    <row r="1460" spans="1:22" x14ac:dyDescent="0.3">
      <c r="A1460">
        <v>4634</v>
      </c>
      <c r="B1460" t="s">
        <v>7657</v>
      </c>
      <c r="C1460">
        <v>2012</v>
      </c>
      <c r="D1460" s="18">
        <v>41142</v>
      </c>
      <c r="E1460" s="18">
        <v>41147</v>
      </c>
      <c r="F1460" t="s">
        <v>50</v>
      </c>
      <c r="G1460" t="s">
        <v>878</v>
      </c>
      <c r="H1460" t="s">
        <v>879</v>
      </c>
      <c r="I1460" t="s">
        <v>41</v>
      </c>
      <c r="J1460" t="s">
        <v>27</v>
      </c>
      <c r="K1460" t="s">
        <v>127</v>
      </c>
      <c r="L1460" t="s">
        <v>43</v>
      </c>
      <c r="M1460">
        <v>94122</v>
      </c>
      <c r="N1460" t="s">
        <v>44</v>
      </c>
      <c r="O1460" t="s">
        <v>7658</v>
      </c>
      <c r="P1460" t="s">
        <v>32</v>
      </c>
      <c r="Q1460" t="s">
        <v>33</v>
      </c>
      <c r="R1460" t="s">
        <v>7659</v>
      </c>
      <c r="S1460">
        <v>586.39800000000002</v>
      </c>
      <c r="T1460">
        <v>6</v>
      </c>
      <c r="U1460">
        <v>0.15</v>
      </c>
      <c r="V1460">
        <v>34.493999999999971</v>
      </c>
    </row>
    <row r="1461" spans="1:22" x14ac:dyDescent="0.3">
      <c r="A1461">
        <v>1460</v>
      </c>
      <c r="B1461" t="s">
        <v>3927</v>
      </c>
      <c r="C1461">
        <v>2011</v>
      </c>
      <c r="D1461" s="18">
        <v>40667</v>
      </c>
      <c r="E1461" s="18">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4633</v>
      </c>
      <c r="B1462" t="s">
        <v>7656</v>
      </c>
      <c r="C1462">
        <v>2014</v>
      </c>
      <c r="D1462" s="18">
        <v>41855</v>
      </c>
      <c r="E1462" s="18">
        <v>41860</v>
      </c>
      <c r="F1462" t="s">
        <v>23</v>
      </c>
      <c r="G1462" t="s">
        <v>1969</v>
      </c>
      <c r="H1462" t="s">
        <v>1970</v>
      </c>
      <c r="I1462" t="s">
        <v>26</v>
      </c>
      <c r="J1462" t="s">
        <v>27</v>
      </c>
      <c r="K1462" t="s">
        <v>127</v>
      </c>
      <c r="L1462" t="s">
        <v>43</v>
      </c>
      <c r="M1462">
        <v>94122</v>
      </c>
      <c r="N1462" t="s">
        <v>44</v>
      </c>
      <c r="O1462" t="s">
        <v>1858</v>
      </c>
      <c r="P1462" t="s">
        <v>32</v>
      </c>
      <c r="Q1462" t="s">
        <v>65</v>
      </c>
      <c r="R1462" t="s">
        <v>1859</v>
      </c>
      <c r="S1462">
        <v>123.96000000000001</v>
      </c>
      <c r="T1462">
        <v>3</v>
      </c>
      <c r="U1462">
        <v>0</v>
      </c>
      <c r="V1462">
        <v>11.156400000000005</v>
      </c>
    </row>
    <row r="1463" spans="1:22" x14ac:dyDescent="0.3">
      <c r="A1463">
        <v>1462</v>
      </c>
      <c r="B1463" t="s">
        <v>3933</v>
      </c>
      <c r="C1463">
        <v>2013</v>
      </c>
      <c r="D1463" s="18">
        <v>41345</v>
      </c>
      <c r="E1463" s="18">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3">
      <c r="A1464">
        <v>4631</v>
      </c>
      <c r="B1464" t="s">
        <v>7653</v>
      </c>
      <c r="C1464">
        <v>2012</v>
      </c>
      <c r="D1464" s="18">
        <v>41197</v>
      </c>
      <c r="E1464" s="18">
        <v>41197</v>
      </c>
      <c r="F1464" t="s">
        <v>1290</v>
      </c>
      <c r="G1464" t="s">
        <v>2626</v>
      </c>
      <c r="H1464" t="s">
        <v>2627</v>
      </c>
      <c r="I1464" t="s">
        <v>26</v>
      </c>
      <c r="J1464" t="s">
        <v>27</v>
      </c>
      <c r="K1464" t="s">
        <v>6171</v>
      </c>
      <c r="L1464" t="s">
        <v>238</v>
      </c>
      <c r="M1464">
        <v>48858</v>
      </c>
      <c r="N1464" t="s">
        <v>105</v>
      </c>
      <c r="O1464" t="s">
        <v>7654</v>
      </c>
      <c r="P1464" t="s">
        <v>32</v>
      </c>
      <c r="Q1464" t="s">
        <v>65</v>
      </c>
      <c r="R1464" t="s">
        <v>7655</v>
      </c>
      <c r="S1464">
        <v>17.14</v>
      </c>
      <c r="T1464">
        <v>2</v>
      </c>
      <c r="U1464">
        <v>0</v>
      </c>
      <c r="V1464">
        <v>6.1704000000000008</v>
      </c>
    </row>
    <row r="1465" spans="1:22" x14ac:dyDescent="0.3">
      <c r="A1465">
        <v>1464</v>
      </c>
      <c r="B1465" t="s">
        <v>3937</v>
      </c>
      <c r="C1465">
        <v>2013</v>
      </c>
      <c r="D1465" s="18">
        <v>41513</v>
      </c>
      <c r="E1465" s="18">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3">
      <c r="A1466">
        <v>4626</v>
      </c>
      <c r="B1466" t="s">
        <v>7651</v>
      </c>
      <c r="C1466">
        <v>2014</v>
      </c>
      <c r="D1466" s="18">
        <v>41892</v>
      </c>
      <c r="E1466" s="18">
        <v>41897</v>
      </c>
      <c r="F1466" t="s">
        <v>50</v>
      </c>
      <c r="G1466" t="s">
        <v>51</v>
      </c>
      <c r="H1466" t="s">
        <v>52</v>
      </c>
      <c r="I1466" t="s">
        <v>26</v>
      </c>
      <c r="J1466" t="s">
        <v>27</v>
      </c>
      <c r="K1466" t="s">
        <v>382</v>
      </c>
      <c r="L1466" t="s">
        <v>335</v>
      </c>
      <c r="M1466">
        <v>38401</v>
      </c>
      <c r="N1466" t="s">
        <v>30</v>
      </c>
      <c r="O1466" t="s">
        <v>1284</v>
      </c>
      <c r="P1466" t="s">
        <v>32</v>
      </c>
      <c r="Q1466" t="s">
        <v>65</v>
      </c>
      <c r="R1466" t="s">
        <v>1285</v>
      </c>
      <c r="S1466">
        <v>14.135999999999999</v>
      </c>
      <c r="T1466">
        <v>3</v>
      </c>
      <c r="U1466">
        <v>0.2</v>
      </c>
      <c r="V1466">
        <v>4.240800000000001</v>
      </c>
    </row>
    <row r="1467" spans="1:22" x14ac:dyDescent="0.3">
      <c r="A1467">
        <v>1466</v>
      </c>
      <c r="B1467" t="s">
        <v>3941</v>
      </c>
      <c r="C1467">
        <v>2011</v>
      </c>
      <c r="D1467" s="18">
        <v>40763</v>
      </c>
      <c r="E1467" s="18">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
      <c r="A1468">
        <v>4619</v>
      </c>
      <c r="B1468" t="s">
        <v>7648</v>
      </c>
      <c r="C1468">
        <v>2012</v>
      </c>
      <c r="D1468" s="18">
        <v>41173</v>
      </c>
      <c r="E1468" s="18">
        <v>41178</v>
      </c>
      <c r="F1468" t="s">
        <v>50</v>
      </c>
      <c r="G1468" t="s">
        <v>2284</v>
      </c>
      <c r="H1468" t="s">
        <v>2285</v>
      </c>
      <c r="I1468" t="s">
        <v>102</v>
      </c>
      <c r="J1468" t="s">
        <v>27</v>
      </c>
      <c r="K1468" t="s">
        <v>4096</v>
      </c>
      <c r="L1468" t="s">
        <v>1245</v>
      </c>
      <c r="M1468">
        <v>2149</v>
      </c>
      <c r="N1468" t="s">
        <v>148</v>
      </c>
      <c r="O1468" t="s">
        <v>1280</v>
      </c>
      <c r="P1468" t="s">
        <v>32</v>
      </c>
      <c r="Q1468" t="s">
        <v>36</v>
      </c>
      <c r="R1468" t="s">
        <v>1281</v>
      </c>
      <c r="S1468">
        <v>542.93999999999994</v>
      </c>
      <c r="T1468">
        <v>3</v>
      </c>
      <c r="U1468">
        <v>0</v>
      </c>
      <c r="V1468">
        <v>141.1644</v>
      </c>
    </row>
    <row r="1469" spans="1:22" x14ac:dyDescent="0.3">
      <c r="A1469">
        <v>4611</v>
      </c>
      <c r="B1469" t="s">
        <v>7643</v>
      </c>
      <c r="C1469">
        <v>2014</v>
      </c>
      <c r="D1469" s="18">
        <v>41953</v>
      </c>
      <c r="E1469" s="18">
        <v>41958</v>
      </c>
      <c r="F1469" t="s">
        <v>50</v>
      </c>
      <c r="G1469" t="s">
        <v>332</v>
      </c>
      <c r="H1469" t="s">
        <v>333</v>
      </c>
      <c r="I1469" t="s">
        <v>26</v>
      </c>
      <c r="J1469" t="s">
        <v>27</v>
      </c>
      <c r="K1469" t="s">
        <v>2343</v>
      </c>
      <c r="L1469" t="s">
        <v>43</v>
      </c>
      <c r="M1469">
        <v>92054</v>
      </c>
      <c r="N1469" t="s">
        <v>44</v>
      </c>
      <c r="O1469" t="s">
        <v>1284</v>
      </c>
      <c r="P1469" t="s">
        <v>32</v>
      </c>
      <c r="Q1469" t="s">
        <v>65</v>
      </c>
      <c r="R1469" t="s">
        <v>1285</v>
      </c>
      <c r="S1469">
        <v>47.12</v>
      </c>
      <c r="T1469">
        <v>8</v>
      </c>
      <c r="U1469">
        <v>0</v>
      </c>
      <c r="V1469">
        <v>20.732800000000001</v>
      </c>
    </row>
    <row r="1470" spans="1:22" x14ac:dyDescent="0.3">
      <c r="A1470">
        <v>1469</v>
      </c>
      <c r="B1470" t="s">
        <v>3944</v>
      </c>
      <c r="C1470">
        <v>2014</v>
      </c>
      <c r="D1470" s="18">
        <v>41983</v>
      </c>
      <c r="E1470" s="18">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3">
      <c r="A1471">
        <v>4600</v>
      </c>
      <c r="B1471" t="s">
        <v>7638</v>
      </c>
      <c r="C1471">
        <v>2012</v>
      </c>
      <c r="D1471" s="18">
        <v>41106</v>
      </c>
      <c r="E1471" s="18">
        <v>41110</v>
      </c>
      <c r="F1471" t="s">
        <v>50</v>
      </c>
      <c r="G1471" t="s">
        <v>3763</v>
      </c>
      <c r="H1471" t="s">
        <v>3764</v>
      </c>
      <c r="I1471" t="s">
        <v>102</v>
      </c>
      <c r="J1471" t="s">
        <v>27</v>
      </c>
      <c r="K1471" t="s">
        <v>4492</v>
      </c>
      <c r="L1471" t="s">
        <v>2735</v>
      </c>
      <c r="M1471">
        <v>21215</v>
      </c>
      <c r="N1471" t="s">
        <v>148</v>
      </c>
      <c r="O1471" t="s">
        <v>2060</v>
      </c>
      <c r="P1471" t="s">
        <v>32</v>
      </c>
      <c r="Q1471" t="s">
        <v>36</v>
      </c>
      <c r="R1471" t="s">
        <v>2061</v>
      </c>
      <c r="S1471">
        <v>150.97999999999999</v>
      </c>
      <c r="T1471">
        <v>1</v>
      </c>
      <c r="U1471">
        <v>0</v>
      </c>
      <c r="V1471">
        <v>43.784199999999984</v>
      </c>
    </row>
    <row r="1472" spans="1:22" x14ac:dyDescent="0.3">
      <c r="A1472">
        <v>4595</v>
      </c>
      <c r="B1472" t="s">
        <v>7633</v>
      </c>
      <c r="C1472">
        <v>2013</v>
      </c>
      <c r="D1472" s="18">
        <v>41635</v>
      </c>
      <c r="E1472" s="18">
        <v>41640</v>
      </c>
      <c r="F1472" t="s">
        <v>50</v>
      </c>
      <c r="G1472" t="s">
        <v>2515</v>
      </c>
      <c r="H1472" t="s">
        <v>2516</v>
      </c>
      <c r="I1472" t="s">
        <v>41</v>
      </c>
      <c r="J1472" t="s">
        <v>27</v>
      </c>
      <c r="K1472" t="s">
        <v>42</v>
      </c>
      <c r="L1472" t="s">
        <v>43</v>
      </c>
      <c r="M1472">
        <v>90004</v>
      </c>
      <c r="N1472" t="s">
        <v>44</v>
      </c>
      <c r="O1472" t="s">
        <v>903</v>
      </c>
      <c r="P1472" t="s">
        <v>32</v>
      </c>
      <c r="Q1472" t="s">
        <v>56</v>
      </c>
      <c r="R1472" t="s">
        <v>904</v>
      </c>
      <c r="S1472">
        <v>902.71199999999999</v>
      </c>
      <c r="T1472">
        <v>3</v>
      </c>
      <c r="U1472">
        <v>0.2</v>
      </c>
      <c r="V1472">
        <v>33.851700000000051</v>
      </c>
    </row>
    <row r="1473" spans="1:22" x14ac:dyDescent="0.3">
      <c r="A1473">
        <v>4593</v>
      </c>
      <c r="B1473" t="s">
        <v>7633</v>
      </c>
      <c r="C1473">
        <v>2013</v>
      </c>
      <c r="D1473" s="18">
        <v>41635</v>
      </c>
      <c r="E1473" s="18">
        <v>41640</v>
      </c>
      <c r="F1473" t="s">
        <v>50</v>
      </c>
      <c r="G1473" t="s">
        <v>2515</v>
      </c>
      <c r="H1473" t="s">
        <v>2516</v>
      </c>
      <c r="I1473" t="s">
        <v>41</v>
      </c>
      <c r="J1473" t="s">
        <v>27</v>
      </c>
      <c r="K1473" t="s">
        <v>42</v>
      </c>
      <c r="L1473" t="s">
        <v>43</v>
      </c>
      <c r="M1473">
        <v>90004</v>
      </c>
      <c r="N1473" t="s">
        <v>44</v>
      </c>
      <c r="O1473" t="s">
        <v>6595</v>
      </c>
      <c r="P1473" t="s">
        <v>32</v>
      </c>
      <c r="Q1473" t="s">
        <v>36</v>
      </c>
      <c r="R1473" t="s">
        <v>6596</v>
      </c>
      <c r="S1473">
        <v>146.352</v>
      </c>
      <c r="T1473">
        <v>3</v>
      </c>
      <c r="U1473">
        <v>0.2</v>
      </c>
      <c r="V1473">
        <v>-5.4882000000000062</v>
      </c>
    </row>
    <row r="1474" spans="1:22" x14ac:dyDescent="0.3">
      <c r="A1474">
        <v>4589</v>
      </c>
      <c r="B1474" t="s">
        <v>7627</v>
      </c>
      <c r="C1474">
        <v>2014</v>
      </c>
      <c r="D1474" s="18">
        <v>41946</v>
      </c>
      <c r="E1474" s="18">
        <v>41948</v>
      </c>
      <c r="F1474" t="s">
        <v>23</v>
      </c>
      <c r="G1474" t="s">
        <v>5796</v>
      </c>
      <c r="H1474" t="s">
        <v>5797</v>
      </c>
      <c r="I1474" t="s">
        <v>102</v>
      </c>
      <c r="J1474" t="s">
        <v>27</v>
      </c>
      <c r="K1474" t="s">
        <v>7628</v>
      </c>
      <c r="L1474" t="s">
        <v>43</v>
      </c>
      <c r="M1474">
        <v>94526</v>
      </c>
      <c r="N1474" t="s">
        <v>44</v>
      </c>
      <c r="O1474" t="s">
        <v>7631</v>
      </c>
      <c r="P1474" t="s">
        <v>32</v>
      </c>
      <c r="Q1474" t="s">
        <v>65</v>
      </c>
      <c r="R1474" t="s">
        <v>7632</v>
      </c>
      <c r="S1474">
        <v>25.02</v>
      </c>
      <c r="T1474">
        <v>3</v>
      </c>
      <c r="U1474">
        <v>0</v>
      </c>
      <c r="V1474">
        <v>10.508400000000002</v>
      </c>
    </row>
    <row r="1475" spans="1:22" x14ac:dyDescent="0.3">
      <c r="A1475">
        <v>1474</v>
      </c>
      <c r="B1475" t="s">
        <v>3955</v>
      </c>
      <c r="C1475">
        <v>2012</v>
      </c>
      <c r="D1475" s="18">
        <v>41244</v>
      </c>
      <c r="E1475" s="18">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4582</v>
      </c>
      <c r="B1476" t="s">
        <v>7620</v>
      </c>
      <c r="C1476">
        <v>2013</v>
      </c>
      <c r="D1476" s="18">
        <v>41537</v>
      </c>
      <c r="E1476" s="18">
        <v>41540</v>
      </c>
      <c r="F1476" t="s">
        <v>188</v>
      </c>
      <c r="G1476" t="s">
        <v>3340</v>
      </c>
      <c r="H1476" t="s">
        <v>3341</v>
      </c>
      <c r="I1476" t="s">
        <v>102</v>
      </c>
      <c r="J1476" t="s">
        <v>27</v>
      </c>
      <c r="K1476" t="s">
        <v>146</v>
      </c>
      <c r="L1476" t="s">
        <v>147</v>
      </c>
      <c r="M1476">
        <v>19140</v>
      </c>
      <c r="N1476" t="s">
        <v>148</v>
      </c>
      <c r="O1476" t="s">
        <v>7621</v>
      </c>
      <c r="P1476" t="s">
        <v>32</v>
      </c>
      <c r="Q1476" t="s">
        <v>65</v>
      </c>
      <c r="R1476" t="s">
        <v>7622</v>
      </c>
      <c r="S1476">
        <v>25.632000000000001</v>
      </c>
      <c r="T1476">
        <v>3</v>
      </c>
      <c r="U1476">
        <v>0.2</v>
      </c>
      <c r="V1476">
        <v>3.8447999999999967</v>
      </c>
    </row>
    <row r="1477" spans="1:22" x14ac:dyDescent="0.3">
      <c r="A1477">
        <v>4575</v>
      </c>
      <c r="B1477" t="s">
        <v>7609</v>
      </c>
      <c r="C1477">
        <v>2013</v>
      </c>
      <c r="D1477" s="18">
        <v>41621</v>
      </c>
      <c r="E1477" s="18">
        <v>41627</v>
      </c>
      <c r="F1477" t="s">
        <v>50</v>
      </c>
      <c r="G1477" t="s">
        <v>3130</v>
      </c>
      <c r="H1477" t="s">
        <v>3131</v>
      </c>
      <c r="I1477" t="s">
        <v>102</v>
      </c>
      <c r="J1477" t="s">
        <v>27</v>
      </c>
      <c r="K1477" t="s">
        <v>328</v>
      </c>
      <c r="L1477" t="s">
        <v>238</v>
      </c>
      <c r="M1477">
        <v>49201</v>
      </c>
      <c r="N1477" t="s">
        <v>105</v>
      </c>
      <c r="O1477" t="s">
        <v>3505</v>
      </c>
      <c r="P1477" t="s">
        <v>32</v>
      </c>
      <c r="Q1477" t="s">
        <v>65</v>
      </c>
      <c r="R1477" t="s">
        <v>3506</v>
      </c>
      <c r="S1477">
        <v>33.479999999999997</v>
      </c>
      <c r="T1477">
        <v>4</v>
      </c>
      <c r="U1477">
        <v>0</v>
      </c>
      <c r="V1477">
        <v>8.7047999999999988</v>
      </c>
    </row>
    <row r="1478" spans="1:22" x14ac:dyDescent="0.3">
      <c r="A1478">
        <v>4570</v>
      </c>
      <c r="B1478" t="s">
        <v>7606</v>
      </c>
      <c r="C1478">
        <v>2011</v>
      </c>
      <c r="D1478" s="18">
        <v>40652</v>
      </c>
      <c r="E1478" s="18">
        <v>40654</v>
      </c>
      <c r="F1478" t="s">
        <v>23</v>
      </c>
      <c r="G1478" t="s">
        <v>3116</v>
      </c>
      <c r="H1478" t="s">
        <v>3117</v>
      </c>
      <c r="I1478" t="s">
        <v>102</v>
      </c>
      <c r="J1478" t="s">
        <v>27</v>
      </c>
      <c r="K1478" t="s">
        <v>630</v>
      </c>
      <c r="L1478" t="s">
        <v>43</v>
      </c>
      <c r="M1478">
        <v>95123</v>
      </c>
      <c r="N1478" t="s">
        <v>44</v>
      </c>
      <c r="O1478" t="s">
        <v>905</v>
      </c>
      <c r="P1478" t="s">
        <v>32</v>
      </c>
      <c r="Q1478" t="s">
        <v>65</v>
      </c>
      <c r="R1478" t="s">
        <v>6973</v>
      </c>
      <c r="S1478">
        <v>76.14</v>
      </c>
      <c r="T1478">
        <v>3</v>
      </c>
      <c r="U1478">
        <v>0</v>
      </c>
      <c r="V1478">
        <v>26.648999999999997</v>
      </c>
    </row>
    <row r="1479" spans="1:22" x14ac:dyDescent="0.3">
      <c r="A1479">
        <v>4564</v>
      </c>
      <c r="B1479" t="s">
        <v>7602</v>
      </c>
      <c r="C1479">
        <v>2014</v>
      </c>
      <c r="D1479" s="18">
        <v>41909</v>
      </c>
      <c r="E1479" s="18">
        <v>41913</v>
      </c>
      <c r="F1479" t="s">
        <v>50</v>
      </c>
      <c r="G1479" t="s">
        <v>2656</v>
      </c>
      <c r="H1479" t="s">
        <v>2657</v>
      </c>
      <c r="I1479" t="s">
        <v>102</v>
      </c>
      <c r="J1479" t="s">
        <v>27</v>
      </c>
      <c r="K1479" t="s">
        <v>7194</v>
      </c>
      <c r="L1479" t="s">
        <v>54</v>
      </c>
      <c r="M1479">
        <v>33023</v>
      </c>
      <c r="N1479" t="s">
        <v>30</v>
      </c>
      <c r="O1479" t="s">
        <v>6956</v>
      </c>
      <c r="P1479" t="s">
        <v>32</v>
      </c>
      <c r="Q1479" t="s">
        <v>36</v>
      </c>
      <c r="R1479" t="s">
        <v>6957</v>
      </c>
      <c r="S1479">
        <v>419.13599999999997</v>
      </c>
      <c r="T1479">
        <v>4</v>
      </c>
      <c r="U1479">
        <v>0.2</v>
      </c>
      <c r="V1479">
        <v>-57.631200000000035</v>
      </c>
    </row>
    <row r="1480" spans="1:22" x14ac:dyDescent="0.3">
      <c r="A1480">
        <v>4563</v>
      </c>
      <c r="B1480" t="s">
        <v>7597</v>
      </c>
      <c r="C1480">
        <v>2012</v>
      </c>
      <c r="D1480" s="18">
        <v>41247</v>
      </c>
      <c r="E1480" s="18">
        <v>41252</v>
      </c>
      <c r="F1480" t="s">
        <v>23</v>
      </c>
      <c r="G1480" t="s">
        <v>3744</v>
      </c>
      <c r="H1480" t="s">
        <v>3745</v>
      </c>
      <c r="I1480" t="s">
        <v>41</v>
      </c>
      <c r="J1480" t="s">
        <v>27</v>
      </c>
      <c r="K1480" t="s">
        <v>42</v>
      </c>
      <c r="L1480" t="s">
        <v>43</v>
      </c>
      <c r="M1480">
        <v>90049</v>
      </c>
      <c r="N1480" t="s">
        <v>44</v>
      </c>
      <c r="O1480" t="s">
        <v>7600</v>
      </c>
      <c r="P1480" t="s">
        <v>32</v>
      </c>
      <c r="Q1480" t="s">
        <v>65</v>
      </c>
      <c r="R1480" t="s">
        <v>7601</v>
      </c>
      <c r="S1480">
        <v>36.4</v>
      </c>
      <c r="T1480">
        <v>5</v>
      </c>
      <c r="U1480">
        <v>0</v>
      </c>
      <c r="V1480">
        <v>13.832000000000001</v>
      </c>
    </row>
    <row r="1481" spans="1:22" x14ac:dyDescent="0.3">
      <c r="A1481">
        <v>4560</v>
      </c>
      <c r="B1481" t="s">
        <v>7596</v>
      </c>
      <c r="C1481">
        <v>2011</v>
      </c>
      <c r="D1481" s="18">
        <v>40668</v>
      </c>
      <c r="E1481" s="18">
        <v>40671</v>
      </c>
      <c r="F1481" t="s">
        <v>188</v>
      </c>
      <c r="G1481" t="s">
        <v>152</v>
      </c>
      <c r="H1481" t="s">
        <v>153</v>
      </c>
      <c r="I1481" t="s">
        <v>26</v>
      </c>
      <c r="J1481" t="s">
        <v>27</v>
      </c>
      <c r="K1481" t="s">
        <v>678</v>
      </c>
      <c r="L1481" t="s">
        <v>104</v>
      </c>
      <c r="M1481">
        <v>78207</v>
      </c>
      <c r="N1481" t="s">
        <v>105</v>
      </c>
      <c r="O1481" t="s">
        <v>304</v>
      </c>
      <c r="P1481" t="s">
        <v>32</v>
      </c>
      <c r="Q1481" t="s">
        <v>36</v>
      </c>
      <c r="R1481" t="s">
        <v>305</v>
      </c>
      <c r="S1481">
        <v>127.869</v>
      </c>
      <c r="T1481">
        <v>3</v>
      </c>
      <c r="U1481">
        <v>0.3</v>
      </c>
      <c r="V1481">
        <v>-9.1335000000000122</v>
      </c>
    </row>
    <row r="1482" spans="1:22" x14ac:dyDescent="0.3">
      <c r="A1482">
        <v>4553</v>
      </c>
      <c r="B1482" t="s">
        <v>7590</v>
      </c>
      <c r="C1482">
        <v>2011</v>
      </c>
      <c r="D1482" s="18">
        <v>40904</v>
      </c>
      <c r="E1482" s="18">
        <v>40910</v>
      </c>
      <c r="F1482" t="s">
        <v>50</v>
      </c>
      <c r="G1482" t="s">
        <v>1913</v>
      </c>
      <c r="H1482" t="s">
        <v>1914</v>
      </c>
      <c r="I1482" t="s">
        <v>26</v>
      </c>
      <c r="J1482" t="s">
        <v>27</v>
      </c>
      <c r="K1482" t="s">
        <v>127</v>
      </c>
      <c r="L1482" t="s">
        <v>43</v>
      </c>
      <c r="M1482">
        <v>94122</v>
      </c>
      <c r="N1482" t="s">
        <v>44</v>
      </c>
      <c r="O1482" t="s">
        <v>1461</v>
      </c>
      <c r="P1482" t="s">
        <v>32</v>
      </c>
      <c r="Q1482" t="s">
        <v>36</v>
      </c>
      <c r="R1482" t="s">
        <v>1462</v>
      </c>
      <c r="S1482">
        <v>230.28000000000003</v>
      </c>
      <c r="T1482">
        <v>3</v>
      </c>
      <c r="U1482">
        <v>0.2</v>
      </c>
      <c r="V1482">
        <v>23.027999999999992</v>
      </c>
    </row>
    <row r="1483" spans="1:22" x14ac:dyDescent="0.3">
      <c r="A1483">
        <v>4552</v>
      </c>
      <c r="B1483" t="s">
        <v>7589</v>
      </c>
      <c r="C1483">
        <v>2011</v>
      </c>
      <c r="D1483" s="18">
        <v>40737</v>
      </c>
      <c r="E1483" s="18">
        <v>40741</v>
      </c>
      <c r="F1483" t="s">
        <v>50</v>
      </c>
      <c r="G1483" t="s">
        <v>1177</v>
      </c>
      <c r="H1483" t="s">
        <v>1178</v>
      </c>
      <c r="I1483" t="s">
        <v>41</v>
      </c>
      <c r="J1483" t="s">
        <v>27</v>
      </c>
      <c r="K1483" t="s">
        <v>42</v>
      </c>
      <c r="L1483" t="s">
        <v>43</v>
      </c>
      <c r="M1483">
        <v>90049</v>
      </c>
      <c r="N1483" t="s">
        <v>44</v>
      </c>
      <c r="O1483" t="s">
        <v>4857</v>
      </c>
      <c r="P1483" t="s">
        <v>32</v>
      </c>
      <c r="Q1483" t="s">
        <v>56</v>
      </c>
      <c r="R1483" t="s">
        <v>4858</v>
      </c>
      <c r="S1483">
        <v>351.21600000000001</v>
      </c>
      <c r="T1483">
        <v>3</v>
      </c>
      <c r="U1483">
        <v>0.2</v>
      </c>
      <c r="V1483">
        <v>4.3901999999999788</v>
      </c>
    </row>
    <row r="1484" spans="1:22" x14ac:dyDescent="0.3">
      <c r="A1484">
        <v>4549</v>
      </c>
      <c r="B1484" t="s">
        <v>7585</v>
      </c>
      <c r="C1484">
        <v>2012</v>
      </c>
      <c r="D1484" s="18">
        <v>41102</v>
      </c>
      <c r="E1484" s="18">
        <v>41107</v>
      </c>
      <c r="F1484" t="s">
        <v>23</v>
      </c>
      <c r="G1484" t="s">
        <v>1815</v>
      </c>
      <c r="H1484" t="s">
        <v>1816</v>
      </c>
      <c r="I1484" t="s">
        <v>26</v>
      </c>
      <c r="J1484" t="s">
        <v>27</v>
      </c>
      <c r="K1484" t="s">
        <v>303</v>
      </c>
      <c r="L1484" t="s">
        <v>211</v>
      </c>
      <c r="M1484">
        <v>60610</v>
      </c>
      <c r="N1484" t="s">
        <v>105</v>
      </c>
      <c r="O1484" t="s">
        <v>1100</v>
      </c>
      <c r="P1484" t="s">
        <v>32</v>
      </c>
      <c r="Q1484" t="s">
        <v>65</v>
      </c>
      <c r="R1484" t="s">
        <v>1101</v>
      </c>
      <c r="S1484">
        <v>7.76</v>
      </c>
      <c r="T1484">
        <v>1</v>
      </c>
      <c r="U1484">
        <v>0.6</v>
      </c>
      <c r="V1484">
        <v>-2.1340000000000003</v>
      </c>
    </row>
    <row r="1485" spans="1:22" x14ac:dyDescent="0.3">
      <c r="A1485">
        <v>4544</v>
      </c>
      <c r="B1485" t="s">
        <v>7585</v>
      </c>
      <c r="C1485">
        <v>2012</v>
      </c>
      <c r="D1485" s="18">
        <v>41102</v>
      </c>
      <c r="E1485" s="18">
        <v>41107</v>
      </c>
      <c r="F1485" t="s">
        <v>23</v>
      </c>
      <c r="G1485" t="s">
        <v>1815</v>
      </c>
      <c r="H1485" t="s">
        <v>1816</v>
      </c>
      <c r="I1485" t="s">
        <v>26</v>
      </c>
      <c r="J1485" t="s">
        <v>27</v>
      </c>
      <c r="K1485" t="s">
        <v>303</v>
      </c>
      <c r="L1485" t="s">
        <v>211</v>
      </c>
      <c r="M1485">
        <v>60610</v>
      </c>
      <c r="N1485" t="s">
        <v>105</v>
      </c>
      <c r="O1485" t="s">
        <v>892</v>
      </c>
      <c r="P1485" t="s">
        <v>32</v>
      </c>
      <c r="Q1485" t="s">
        <v>36</v>
      </c>
      <c r="R1485" t="s">
        <v>893</v>
      </c>
      <c r="S1485">
        <v>383.60699999999997</v>
      </c>
      <c r="T1485">
        <v>9</v>
      </c>
      <c r="U1485">
        <v>0.3</v>
      </c>
      <c r="V1485">
        <v>-5.4801000000000215</v>
      </c>
    </row>
    <row r="1486" spans="1:22" x14ac:dyDescent="0.3">
      <c r="A1486">
        <v>4541</v>
      </c>
      <c r="B1486" t="s">
        <v>7578</v>
      </c>
      <c r="C1486">
        <v>2012</v>
      </c>
      <c r="D1486" s="18">
        <v>40966</v>
      </c>
      <c r="E1486" s="18">
        <v>40970</v>
      </c>
      <c r="F1486" t="s">
        <v>50</v>
      </c>
      <c r="G1486" t="s">
        <v>220</v>
      </c>
      <c r="H1486" t="s">
        <v>221</v>
      </c>
      <c r="I1486" t="s">
        <v>41</v>
      </c>
      <c r="J1486" t="s">
        <v>27</v>
      </c>
      <c r="K1486" t="s">
        <v>3577</v>
      </c>
      <c r="L1486" t="s">
        <v>1399</v>
      </c>
      <c r="M1486">
        <v>2908</v>
      </c>
      <c r="N1486" t="s">
        <v>148</v>
      </c>
      <c r="O1486" t="s">
        <v>6562</v>
      </c>
      <c r="P1486" t="s">
        <v>32</v>
      </c>
      <c r="Q1486" t="s">
        <v>56</v>
      </c>
      <c r="R1486" t="s">
        <v>6563</v>
      </c>
      <c r="S1486">
        <v>493.9199999999999</v>
      </c>
      <c r="T1486">
        <v>7</v>
      </c>
      <c r="U1486">
        <v>0.3</v>
      </c>
      <c r="V1486">
        <v>-28.22399999999999</v>
      </c>
    </row>
    <row r="1487" spans="1:22" x14ac:dyDescent="0.3">
      <c r="A1487">
        <v>4536</v>
      </c>
      <c r="B1487" t="s">
        <v>7577</v>
      </c>
      <c r="C1487">
        <v>2014</v>
      </c>
      <c r="D1487" s="18">
        <v>41829</v>
      </c>
      <c r="E1487" s="18">
        <v>41833</v>
      </c>
      <c r="F1487" t="s">
        <v>50</v>
      </c>
      <c r="G1487" t="s">
        <v>6036</v>
      </c>
      <c r="H1487" t="s">
        <v>6037</v>
      </c>
      <c r="I1487" t="s">
        <v>102</v>
      </c>
      <c r="J1487" t="s">
        <v>27</v>
      </c>
      <c r="K1487" t="s">
        <v>95</v>
      </c>
      <c r="L1487" t="s">
        <v>96</v>
      </c>
      <c r="M1487">
        <v>98115</v>
      </c>
      <c r="N1487" t="s">
        <v>44</v>
      </c>
      <c r="O1487" t="s">
        <v>4930</v>
      </c>
      <c r="P1487" t="s">
        <v>32</v>
      </c>
      <c r="Q1487" t="s">
        <v>65</v>
      </c>
      <c r="R1487" t="s">
        <v>4931</v>
      </c>
      <c r="S1487">
        <v>15.84</v>
      </c>
      <c r="T1487">
        <v>3</v>
      </c>
      <c r="U1487">
        <v>0</v>
      </c>
      <c r="V1487">
        <v>4.9103999999999992</v>
      </c>
    </row>
    <row r="1488" spans="1:22" x14ac:dyDescent="0.3">
      <c r="A1488">
        <v>4533</v>
      </c>
      <c r="B1488" t="s">
        <v>7575</v>
      </c>
      <c r="C1488">
        <v>2011</v>
      </c>
      <c r="D1488" s="18">
        <v>40826</v>
      </c>
      <c r="E1488" s="18">
        <v>40826</v>
      </c>
      <c r="F1488" t="s">
        <v>1290</v>
      </c>
      <c r="G1488" t="s">
        <v>1599</v>
      </c>
      <c r="H1488" t="s">
        <v>1600</v>
      </c>
      <c r="I1488" t="s">
        <v>102</v>
      </c>
      <c r="J1488" t="s">
        <v>27</v>
      </c>
      <c r="K1488" t="s">
        <v>5100</v>
      </c>
      <c r="L1488" t="s">
        <v>43</v>
      </c>
      <c r="M1488">
        <v>95336</v>
      </c>
      <c r="N1488" t="s">
        <v>44</v>
      </c>
      <c r="O1488" t="s">
        <v>149</v>
      </c>
      <c r="P1488" t="s">
        <v>32</v>
      </c>
      <c r="Q1488" t="s">
        <v>36</v>
      </c>
      <c r="R1488" t="s">
        <v>150</v>
      </c>
      <c r="S1488">
        <v>122.352</v>
      </c>
      <c r="T1488">
        <v>3</v>
      </c>
      <c r="U1488">
        <v>0.2</v>
      </c>
      <c r="V1488">
        <v>13.764599999999994</v>
      </c>
    </row>
    <row r="1489" spans="1:22" x14ac:dyDescent="0.3">
      <c r="A1489">
        <v>4531</v>
      </c>
      <c r="B1489" t="s">
        <v>7574</v>
      </c>
      <c r="C1489">
        <v>2013</v>
      </c>
      <c r="D1489" s="18">
        <v>41593</v>
      </c>
      <c r="E1489" s="18">
        <v>41596</v>
      </c>
      <c r="F1489" t="s">
        <v>188</v>
      </c>
      <c r="G1489" t="s">
        <v>799</v>
      </c>
      <c r="H1489" t="s">
        <v>800</v>
      </c>
      <c r="I1489" t="s">
        <v>26</v>
      </c>
      <c r="J1489" t="s">
        <v>27</v>
      </c>
      <c r="K1489" t="s">
        <v>266</v>
      </c>
      <c r="L1489" t="s">
        <v>267</v>
      </c>
      <c r="M1489">
        <v>10009</v>
      </c>
      <c r="N1489" t="s">
        <v>148</v>
      </c>
      <c r="O1489" t="s">
        <v>2455</v>
      </c>
      <c r="P1489" t="s">
        <v>32</v>
      </c>
      <c r="Q1489" t="s">
        <v>36</v>
      </c>
      <c r="R1489" t="s">
        <v>2456</v>
      </c>
      <c r="S1489">
        <v>408.00599999999997</v>
      </c>
      <c r="T1489">
        <v>2</v>
      </c>
      <c r="U1489">
        <v>0.1</v>
      </c>
      <c r="V1489">
        <v>72.534400000000005</v>
      </c>
    </row>
    <row r="1490" spans="1:22" x14ac:dyDescent="0.3">
      <c r="A1490">
        <v>1489</v>
      </c>
      <c r="B1490" t="s">
        <v>3990</v>
      </c>
      <c r="C1490">
        <v>2012</v>
      </c>
      <c r="D1490" s="18">
        <v>41216</v>
      </c>
      <c r="E1490" s="18">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
      <c r="A1491">
        <v>4528</v>
      </c>
      <c r="B1491" t="s">
        <v>7568</v>
      </c>
      <c r="C1491">
        <v>2014</v>
      </c>
      <c r="D1491" s="18">
        <v>41838</v>
      </c>
      <c r="E1491" s="18">
        <v>41844</v>
      </c>
      <c r="F1491" t="s">
        <v>50</v>
      </c>
      <c r="G1491" t="s">
        <v>2789</v>
      </c>
      <c r="H1491" t="s">
        <v>2790</v>
      </c>
      <c r="I1491" t="s">
        <v>102</v>
      </c>
      <c r="J1491" t="s">
        <v>27</v>
      </c>
      <c r="K1491" t="s">
        <v>7569</v>
      </c>
      <c r="L1491" t="s">
        <v>267</v>
      </c>
      <c r="M1491">
        <v>13440</v>
      </c>
      <c r="N1491" t="s">
        <v>148</v>
      </c>
      <c r="O1491" t="s">
        <v>170</v>
      </c>
      <c r="P1491" t="s">
        <v>32</v>
      </c>
      <c r="Q1491" t="s">
        <v>65</v>
      </c>
      <c r="R1491" t="s">
        <v>5417</v>
      </c>
      <c r="S1491">
        <v>39.08</v>
      </c>
      <c r="T1491">
        <v>4</v>
      </c>
      <c r="U1491">
        <v>0</v>
      </c>
      <c r="V1491">
        <v>14.459599999999998</v>
      </c>
    </row>
    <row r="1492" spans="1:22" x14ac:dyDescent="0.3">
      <c r="A1492">
        <v>4525</v>
      </c>
      <c r="B1492" t="s">
        <v>7567</v>
      </c>
      <c r="C1492">
        <v>2011</v>
      </c>
      <c r="D1492" s="18">
        <v>40849</v>
      </c>
      <c r="E1492" s="18">
        <v>40853</v>
      </c>
      <c r="F1492" t="s">
        <v>50</v>
      </c>
      <c r="G1492" t="s">
        <v>7418</v>
      </c>
      <c r="H1492" t="s">
        <v>7419</v>
      </c>
      <c r="I1492" t="s">
        <v>26</v>
      </c>
      <c r="J1492" t="s">
        <v>27</v>
      </c>
      <c r="K1492" t="s">
        <v>266</v>
      </c>
      <c r="L1492" t="s">
        <v>267</v>
      </c>
      <c r="M1492">
        <v>10024</v>
      </c>
      <c r="N1492" t="s">
        <v>148</v>
      </c>
      <c r="O1492" t="s">
        <v>3696</v>
      </c>
      <c r="P1492" t="s">
        <v>32</v>
      </c>
      <c r="Q1492" t="s">
        <v>65</v>
      </c>
      <c r="R1492" t="s">
        <v>3697</v>
      </c>
      <c r="S1492">
        <v>89.34</v>
      </c>
      <c r="T1492">
        <v>6</v>
      </c>
      <c r="U1492">
        <v>0</v>
      </c>
      <c r="V1492">
        <v>24.121800000000004</v>
      </c>
    </row>
    <row r="1493" spans="1:22" x14ac:dyDescent="0.3">
      <c r="A1493">
        <v>4522</v>
      </c>
      <c r="B1493" t="s">
        <v>7565</v>
      </c>
      <c r="C1493">
        <v>2011</v>
      </c>
      <c r="D1493" s="18">
        <v>40595</v>
      </c>
      <c r="E1493" s="18">
        <v>40601</v>
      </c>
      <c r="F1493" t="s">
        <v>50</v>
      </c>
      <c r="G1493" t="s">
        <v>208</v>
      </c>
      <c r="H1493" t="s">
        <v>209</v>
      </c>
      <c r="I1493" t="s">
        <v>41</v>
      </c>
      <c r="J1493" t="s">
        <v>27</v>
      </c>
      <c r="K1493" t="s">
        <v>1464</v>
      </c>
      <c r="L1493" t="s">
        <v>254</v>
      </c>
      <c r="M1493">
        <v>47374</v>
      </c>
      <c r="N1493" t="s">
        <v>105</v>
      </c>
      <c r="O1493" t="s">
        <v>2069</v>
      </c>
      <c r="P1493" t="s">
        <v>32</v>
      </c>
      <c r="Q1493" t="s">
        <v>65</v>
      </c>
      <c r="R1493" t="s">
        <v>2070</v>
      </c>
      <c r="S1493">
        <v>20.32</v>
      </c>
      <c r="T1493">
        <v>4</v>
      </c>
      <c r="U1493">
        <v>0</v>
      </c>
      <c r="V1493">
        <v>6.9087999999999994</v>
      </c>
    </row>
    <row r="1494" spans="1:22" x14ac:dyDescent="0.3">
      <c r="A1494">
        <v>1493</v>
      </c>
      <c r="B1494" t="s">
        <v>4001</v>
      </c>
      <c r="C1494">
        <v>2014</v>
      </c>
      <c r="D1494" s="18">
        <v>41968</v>
      </c>
      <c r="E1494" s="18">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8">
        <v>41943</v>
      </c>
      <c r="E1495" s="18">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3">
      <c r="A1496">
        <v>4515</v>
      </c>
      <c r="B1496" t="s">
        <v>7555</v>
      </c>
      <c r="C1496">
        <v>2013</v>
      </c>
      <c r="D1496" s="18">
        <v>41575</v>
      </c>
      <c r="E1496" s="18">
        <v>41580</v>
      </c>
      <c r="F1496" t="s">
        <v>23</v>
      </c>
      <c r="G1496" t="s">
        <v>5008</v>
      </c>
      <c r="H1496" t="s">
        <v>5009</v>
      </c>
      <c r="I1496" t="s">
        <v>26</v>
      </c>
      <c r="J1496" t="s">
        <v>27</v>
      </c>
      <c r="K1496" t="s">
        <v>7556</v>
      </c>
      <c r="L1496" t="s">
        <v>319</v>
      </c>
      <c r="M1496">
        <v>23666</v>
      </c>
      <c r="N1496" t="s">
        <v>30</v>
      </c>
      <c r="O1496" t="s">
        <v>3945</v>
      </c>
      <c r="P1496" t="s">
        <v>32</v>
      </c>
      <c r="Q1496" t="s">
        <v>36</v>
      </c>
      <c r="R1496" t="s">
        <v>3946</v>
      </c>
      <c r="S1496">
        <v>290.98</v>
      </c>
      <c r="T1496">
        <v>1</v>
      </c>
      <c r="U1496">
        <v>0</v>
      </c>
      <c r="V1496">
        <v>75.654799999999994</v>
      </c>
    </row>
    <row r="1497" spans="1:22" x14ac:dyDescent="0.3">
      <c r="A1497">
        <v>4511</v>
      </c>
      <c r="B1497" t="s">
        <v>7552</v>
      </c>
      <c r="C1497">
        <v>2013</v>
      </c>
      <c r="D1497" s="18">
        <v>41589</v>
      </c>
      <c r="E1497" s="18">
        <v>41593</v>
      </c>
      <c r="F1497" t="s">
        <v>50</v>
      </c>
      <c r="G1497" t="s">
        <v>3025</v>
      </c>
      <c r="H1497" t="s">
        <v>3026</v>
      </c>
      <c r="I1497" t="s">
        <v>41</v>
      </c>
      <c r="J1497" t="s">
        <v>27</v>
      </c>
      <c r="K1497" t="s">
        <v>318</v>
      </c>
      <c r="L1497" t="s">
        <v>596</v>
      </c>
      <c r="M1497">
        <v>65807</v>
      </c>
      <c r="N1497" t="s">
        <v>105</v>
      </c>
      <c r="O1497" t="s">
        <v>7092</v>
      </c>
      <c r="P1497" t="s">
        <v>32</v>
      </c>
      <c r="Q1497" t="s">
        <v>65</v>
      </c>
      <c r="R1497" t="s">
        <v>7093</v>
      </c>
      <c r="S1497">
        <v>37.299999999999997</v>
      </c>
      <c r="T1497">
        <v>2</v>
      </c>
      <c r="U1497">
        <v>0</v>
      </c>
      <c r="V1497">
        <v>17.157999999999998</v>
      </c>
    </row>
    <row r="1498" spans="1:22" x14ac:dyDescent="0.3">
      <c r="A1498">
        <v>4510</v>
      </c>
      <c r="B1498" t="s">
        <v>7549</v>
      </c>
      <c r="C1498">
        <v>2014</v>
      </c>
      <c r="D1498" s="18">
        <v>41783</v>
      </c>
      <c r="E1498" s="18">
        <v>41789</v>
      </c>
      <c r="F1498" t="s">
        <v>50</v>
      </c>
      <c r="G1498" t="s">
        <v>7550</v>
      </c>
      <c r="H1498" t="s">
        <v>7551</v>
      </c>
      <c r="I1498" t="s">
        <v>26</v>
      </c>
      <c r="J1498" t="s">
        <v>27</v>
      </c>
      <c r="K1498" t="s">
        <v>42</v>
      </c>
      <c r="L1498" t="s">
        <v>43</v>
      </c>
      <c r="M1498">
        <v>90036</v>
      </c>
      <c r="N1498" t="s">
        <v>44</v>
      </c>
      <c r="O1498" t="s">
        <v>2803</v>
      </c>
      <c r="P1498" t="s">
        <v>32</v>
      </c>
      <c r="Q1498" t="s">
        <v>56</v>
      </c>
      <c r="R1498" t="s">
        <v>2804</v>
      </c>
      <c r="S1498">
        <v>171.28800000000001</v>
      </c>
      <c r="T1498">
        <v>3</v>
      </c>
      <c r="U1498">
        <v>0.2</v>
      </c>
      <c r="V1498">
        <v>-6.423300000000026</v>
      </c>
    </row>
    <row r="1499" spans="1:22" x14ac:dyDescent="0.3">
      <c r="A1499">
        <v>4509</v>
      </c>
      <c r="B1499" t="s">
        <v>7546</v>
      </c>
      <c r="C1499">
        <v>2011</v>
      </c>
      <c r="D1499" s="18">
        <v>40901</v>
      </c>
      <c r="E1499" s="18">
        <v>40906</v>
      </c>
      <c r="F1499" t="s">
        <v>50</v>
      </c>
      <c r="G1499" t="s">
        <v>3436</v>
      </c>
      <c r="H1499" t="s">
        <v>3437</v>
      </c>
      <c r="I1499" t="s">
        <v>102</v>
      </c>
      <c r="J1499" t="s">
        <v>27</v>
      </c>
      <c r="K1499" t="s">
        <v>42</v>
      </c>
      <c r="L1499" t="s">
        <v>43</v>
      </c>
      <c r="M1499">
        <v>90045</v>
      </c>
      <c r="N1499" t="s">
        <v>44</v>
      </c>
      <c r="O1499" t="s">
        <v>3613</v>
      </c>
      <c r="P1499" t="s">
        <v>32</v>
      </c>
      <c r="Q1499" t="s">
        <v>65</v>
      </c>
      <c r="R1499" t="s">
        <v>3614</v>
      </c>
      <c r="S1499">
        <v>23.99</v>
      </c>
      <c r="T1499">
        <v>1</v>
      </c>
      <c r="U1499">
        <v>0</v>
      </c>
      <c r="V1499">
        <v>5.5176999999999978</v>
      </c>
    </row>
    <row r="1500" spans="1:22" x14ac:dyDescent="0.3">
      <c r="A1500">
        <v>4496</v>
      </c>
      <c r="B1500" t="s">
        <v>7539</v>
      </c>
      <c r="C1500">
        <v>2014</v>
      </c>
      <c r="D1500" s="18">
        <v>41809</v>
      </c>
      <c r="E1500" s="18">
        <v>41814</v>
      </c>
      <c r="F1500" t="s">
        <v>50</v>
      </c>
      <c r="G1500" t="s">
        <v>965</v>
      </c>
      <c r="H1500" t="s">
        <v>966</v>
      </c>
      <c r="I1500" t="s">
        <v>26</v>
      </c>
      <c r="J1500" t="s">
        <v>27</v>
      </c>
      <c r="K1500" t="s">
        <v>42</v>
      </c>
      <c r="L1500" t="s">
        <v>43</v>
      </c>
      <c r="M1500">
        <v>90032</v>
      </c>
      <c r="N1500" t="s">
        <v>44</v>
      </c>
      <c r="O1500" t="s">
        <v>2232</v>
      </c>
      <c r="P1500" t="s">
        <v>32</v>
      </c>
      <c r="Q1500" t="s">
        <v>33</v>
      </c>
      <c r="R1500" t="s">
        <v>2233</v>
      </c>
      <c r="S1500">
        <v>917.92349999999988</v>
      </c>
      <c r="T1500">
        <v>9</v>
      </c>
      <c r="U1500">
        <v>0.15</v>
      </c>
      <c r="V1500">
        <v>75.593699999999899</v>
      </c>
    </row>
    <row r="1501" spans="1:22" x14ac:dyDescent="0.3">
      <c r="A1501">
        <v>4495</v>
      </c>
      <c r="B1501" t="s">
        <v>7538</v>
      </c>
      <c r="C1501">
        <v>2011</v>
      </c>
      <c r="D1501" s="18">
        <v>40878</v>
      </c>
      <c r="E1501" s="18">
        <v>40880</v>
      </c>
      <c r="F1501" t="s">
        <v>23</v>
      </c>
      <c r="G1501" t="s">
        <v>2484</v>
      </c>
      <c r="H1501" t="s">
        <v>2485</v>
      </c>
      <c r="I1501" t="s">
        <v>26</v>
      </c>
      <c r="J1501" t="s">
        <v>27</v>
      </c>
      <c r="K1501" t="s">
        <v>497</v>
      </c>
      <c r="L1501" t="s">
        <v>498</v>
      </c>
      <c r="M1501">
        <v>43229</v>
      </c>
      <c r="N1501" t="s">
        <v>148</v>
      </c>
      <c r="O1501" t="s">
        <v>1488</v>
      </c>
      <c r="P1501" t="s">
        <v>32</v>
      </c>
      <c r="Q1501" t="s">
        <v>36</v>
      </c>
      <c r="R1501" t="s">
        <v>1489</v>
      </c>
      <c r="S1501">
        <v>909.7199999999998</v>
      </c>
      <c r="T1501">
        <v>6</v>
      </c>
      <c r="U1501">
        <v>0.3</v>
      </c>
      <c r="V1501">
        <v>-51.983999999999924</v>
      </c>
    </row>
    <row r="1502" spans="1:22" x14ac:dyDescent="0.3">
      <c r="A1502">
        <v>4493</v>
      </c>
      <c r="B1502" t="s">
        <v>7538</v>
      </c>
      <c r="C1502">
        <v>2011</v>
      </c>
      <c r="D1502" s="18">
        <v>40878</v>
      </c>
      <c r="E1502" s="18">
        <v>40880</v>
      </c>
      <c r="F1502" t="s">
        <v>23</v>
      </c>
      <c r="G1502" t="s">
        <v>2484</v>
      </c>
      <c r="H1502" t="s">
        <v>2485</v>
      </c>
      <c r="I1502" t="s">
        <v>26</v>
      </c>
      <c r="J1502" t="s">
        <v>27</v>
      </c>
      <c r="K1502" t="s">
        <v>497</v>
      </c>
      <c r="L1502" t="s">
        <v>498</v>
      </c>
      <c r="M1502">
        <v>43229</v>
      </c>
      <c r="N1502" t="s">
        <v>148</v>
      </c>
      <c r="O1502" t="s">
        <v>2069</v>
      </c>
      <c r="P1502" t="s">
        <v>32</v>
      </c>
      <c r="Q1502" t="s">
        <v>65</v>
      </c>
      <c r="R1502" t="s">
        <v>2070</v>
      </c>
      <c r="S1502">
        <v>8.1280000000000001</v>
      </c>
      <c r="T1502">
        <v>2</v>
      </c>
      <c r="U1502">
        <v>0.2</v>
      </c>
      <c r="V1502">
        <v>1.4223999999999997</v>
      </c>
    </row>
    <row r="1503" spans="1:22" x14ac:dyDescent="0.3">
      <c r="A1503">
        <v>4491</v>
      </c>
      <c r="B1503" t="s">
        <v>7537</v>
      </c>
      <c r="C1503">
        <v>2014</v>
      </c>
      <c r="D1503" s="18">
        <v>41866</v>
      </c>
      <c r="E1503" s="18">
        <v>41873</v>
      </c>
      <c r="F1503" t="s">
        <v>50</v>
      </c>
      <c r="G1503" t="s">
        <v>465</v>
      </c>
      <c r="H1503" t="s">
        <v>466</v>
      </c>
      <c r="I1503" t="s">
        <v>26</v>
      </c>
      <c r="J1503" t="s">
        <v>27</v>
      </c>
      <c r="K1503" t="s">
        <v>42</v>
      </c>
      <c r="L1503" t="s">
        <v>43</v>
      </c>
      <c r="M1503">
        <v>90032</v>
      </c>
      <c r="N1503" t="s">
        <v>44</v>
      </c>
      <c r="O1503" t="s">
        <v>2400</v>
      </c>
      <c r="P1503" t="s">
        <v>32</v>
      </c>
      <c r="Q1503" t="s">
        <v>56</v>
      </c>
      <c r="R1503" t="s">
        <v>2401</v>
      </c>
      <c r="S1503">
        <v>418.29599999999994</v>
      </c>
      <c r="T1503">
        <v>3</v>
      </c>
      <c r="U1503">
        <v>0.2</v>
      </c>
      <c r="V1503">
        <v>5.2287000000000035</v>
      </c>
    </row>
    <row r="1504" spans="1:22" x14ac:dyDescent="0.3">
      <c r="A1504">
        <v>4479</v>
      </c>
      <c r="B1504" t="s">
        <v>7526</v>
      </c>
      <c r="C1504">
        <v>2014</v>
      </c>
      <c r="D1504" s="18">
        <v>41935</v>
      </c>
      <c r="E1504" s="18">
        <v>41935</v>
      </c>
      <c r="F1504" t="s">
        <v>1290</v>
      </c>
      <c r="G1504" t="s">
        <v>3147</v>
      </c>
      <c r="H1504" t="s">
        <v>3148</v>
      </c>
      <c r="I1504" t="s">
        <v>26</v>
      </c>
      <c r="J1504" t="s">
        <v>27</v>
      </c>
      <c r="K1504" t="s">
        <v>7527</v>
      </c>
      <c r="L1504" t="s">
        <v>649</v>
      </c>
      <c r="M1504">
        <v>73505</v>
      </c>
      <c r="N1504" t="s">
        <v>105</v>
      </c>
      <c r="O1504" t="s">
        <v>883</v>
      </c>
      <c r="P1504" t="s">
        <v>32</v>
      </c>
      <c r="Q1504" t="s">
        <v>56</v>
      </c>
      <c r="R1504" t="s">
        <v>884</v>
      </c>
      <c r="S1504">
        <v>248.98</v>
      </c>
      <c r="T1504">
        <v>2</v>
      </c>
      <c r="U1504">
        <v>0</v>
      </c>
      <c r="V1504">
        <v>54.775599999999997</v>
      </c>
    </row>
    <row r="1505" spans="1:22" x14ac:dyDescent="0.3">
      <c r="A1505">
        <v>1504</v>
      </c>
      <c r="B1505" t="s">
        <v>4020</v>
      </c>
      <c r="C1505">
        <v>2013</v>
      </c>
      <c r="D1505" s="18">
        <v>41603</v>
      </c>
      <c r="E1505" s="18">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3">
      <c r="A1506">
        <v>4476</v>
      </c>
      <c r="B1506" t="s">
        <v>7522</v>
      </c>
      <c r="C1506">
        <v>2014</v>
      </c>
      <c r="D1506" s="18">
        <v>41912</v>
      </c>
      <c r="E1506" s="18">
        <v>41912</v>
      </c>
      <c r="F1506" t="s">
        <v>1290</v>
      </c>
      <c r="G1506" t="s">
        <v>604</v>
      </c>
      <c r="H1506" t="s">
        <v>605</v>
      </c>
      <c r="I1506" t="s">
        <v>102</v>
      </c>
      <c r="J1506" t="s">
        <v>27</v>
      </c>
      <c r="K1506" t="s">
        <v>7523</v>
      </c>
      <c r="L1506" t="s">
        <v>498</v>
      </c>
      <c r="M1506">
        <v>44060</v>
      </c>
      <c r="N1506" t="s">
        <v>148</v>
      </c>
      <c r="O1506" t="s">
        <v>6345</v>
      </c>
      <c r="P1506" t="s">
        <v>32</v>
      </c>
      <c r="Q1506" t="s">
        <v>65</v>
      </c>
      <c r="R1506" t="s">
        <v>6346</v>
      </c>
      <c r="S1506">
        <v>21.248000000000001</v>
      </c>
      <c r="T1506">
        <v>4</v>
      </c>
      <c r="U1506">
        <v>0.2</v>
      </c>
      <c r="V1506">
        <v>7.436799999999999</v>
      </c>
    </row>
    <row r="1507" spans="1:22" x14ac:dyDescent="0.3">
      <c r="A1507">
        <v>1506</v>
      </c>
      <c r="B1507" t="s">
        <v>4023</v>
      </c>
      <c r="C1507">
        <v>2012</v>
      </c>
      <c r="D1507" s="18">
        <v>41122</v>
      </c>
      <c r="E1507" s="18">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
      <c r="A1508">
        <v>4474</v>
      </c>
      <c r="B1508" t="s">
        <v>7522</v>
      </c>
      <c r="C1508">
        <v>2014</v>
      </c>
      <c r="D1508" s="18">
        <v>41912</v>
      </c>
      <c r="E1508" s="18">
        <v>41912</v>
      </c>
      <c r="F1508" t="s">
        <v>1290</v>
      </c>
      <c r="G1508" t="s">
        <v>604</v>
      </c>
      <c r="H1508" t="s">
        <v>605</v>
      </c>
      <c r="I1508" t="s">
        <v>102</v>
      </c>
      <c r="J1508" t="s">
        <v>27</v>
      </c>
      <c r="K1508" t="s">
        <v>7523</v>
      </c>
      <c r="L1508" t="s">
        <v>498</v>
      </c>
      <c r="M1508">
        <v>44060</v>
      </c>
      <c r="N1508" t="s">
        <v>148</v>
      </c>
      <c r="O1508" t="s">
        <v>7524</v>
      </c>
      <c r="P1508" t="s">
        <v>32</v>
      </c>
      <c r="Q1508" t="s">
        <v>56</v>
      </c>
      <c r="R1508" t="s">
        <v>7525</v>
      </c>
      <c r="S1508">
        <v>344.22</v>
      </c>
      <c r="T1508">
        <v>2</v>
      </c>
      <c r="U1508">
        <v>0.4</v>
      </c>
      <c r="V1508">
        <v>-189.32100000000003</v>
      </c>
    </row>
    <row r="1509" spans="1:22" x14ac:dyDescent="0.3">
      <c r="A1509">
        <v>4472</v>
      </c>
      <c r="B1509" t="s">
        <v>7522</v>
      </c>
      <c r="C1509">
        <v>2014</v>
      </c>
      <c r="D1509" s="18">
        <v>41912</v>
      </c>
      <c r="E1509" s="18">
        <v>41912</v>
      </c>
      <c r="F1509" t="s">
        <v>1290</v>
      </c>
      <c r="G1509" t="s">
        <v>604</v>
      </c>
      <c r="H1509" t="s">
        <v>605</v>
      </c>
      <c r="I1509" t="s">
        <v>102</v>
      </c>
      <c r="J1509" t="s">
        <v>27</v>
      </c>
      <c r="K1509" t="s">
        <v>7523</v>
      </c>
      <c r="L1509" t="s">
        <v>498</v>
      </c>
      <c r="M1509">
        <v>44060</v>
      </c>
      <c r="N1509" t="s">
        <v>148</v>
      </c>
      <c r="O1509" t="s">
        <v>4839</v>
      </c>
      <c r="P1509" t="s">
        <v>32</v>
      </c>
      <c r="Q1509" t="s">
        <v>36</v>
      </c>
      <c r="R1509" t="s">
        <v>4840</v>
      </c>
      <c r="S1509">
        <v>63.686</v>
      </c>
      <c r="T1509">
        <v>1</v>
      </c>
      <c r="U1509">
        <v>0.3</v>
      </c>
      <c r="V1509">
        <v>-15.466600000000003</v>
      </c>
    </row>
    <row r="1510" spans="1:22" x14ac:dyDescent="0.3">
      <c r="A1510">
        <v>4471</v>
      </c>
      <c r="B1510" t="s">
        <v>7521</v>
      </c>
      <c r="C1510">
        <v>2014</v>
      </c>
      <c r="D1510" s="18">
        <v>41768</v>
      </c>
      <c r="E1510" s="18">
        <v>41772</v>
      </c>
      <c r="F1510" t="s">
        <v>50</v>
      </c>
      <c r="G1510" t="s">
        <v>1183</v>
      </c>
      <c r="H1510" t="s">
        <v>1184</v>
      </c>
      <c r="I1510" t="s">
        <v>41</v>
      </c>
      <c r="J1510" t="s">
        <v>27</v>
      </c>
      <c r="K1510" t="s">
        <v>146</v>
      </c>
      <c r="L1510" t="s">
        <v>147</v>
      </c>
      <c r="M1510">
        <v>19140</v>
      </c>
      <c r="N1510" t="s">
        <v>148</v>
      </c>
      <c r="O1510" t="s">
        <v>6595</v>
      </c>
      <c r="P1510" t="s">
        <v>32</v>
      </c>
      <c r="Q1510" t="s">
        <v>36</v>
      </c>
      <c r="R1510" t="s">
        <v>6596</v>
      </c>
      <c r="S1510">
        <v>128.05799999999999</v>
      </c>
      <c r="T1510">
        <v>3</v>
      </c>
      <c r="U1510">
        <v>0.3</v>
      </c>
      <c r="V1510">
        <v>-23.782199999999996</v>
      </c>
    </row>
    <row r="1511" spans="1:22" x14ac:dyDescent="0.3">
      <c r="A1511">
        <v>1510</v>
      </c>
      <c r="B1511" t="s">
        <v>4037</v>
      </c>
      <c r="C1511">
        <v>2014</v>
      </c>
      <c r="D1511" s="18">
        <v>41895</v>
      </c>
      <c r="E1511" s="18">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4469</v>
      </c>
      <c r="B1512" t="s">
        <v>7520</v>
      </c>
      <c r="C1512">
        <v>2014</v>
      </c>
      <c r="D1512" s="18">
        <v>41968</v>
      </c>
      <c r="E1512" s="18">
        <v>41975</v>
      </c>
      <c r="F1512" t="s">
        <v>50</v>
      </c>
      <c r="G1512" t="s">
        <v>4955</v>
      </c>
      <c r="H1512" t="s">
        <v>4956</v>
      </c>
      <c r="I1512" t="s">
        <v>26</v>
      </c>
      <c r="J1512" t="s">
        <v>27</v>
      </c>
      <c r="K1512" t="s">
        <v>266</v>
      </c>
      <c r="L1512" t="s">
        <v>267</v>
      </c>
      <c r="M1512">
        <v>10035</v>
      </c>
      <c r="N1512" t="s">
        <v>148</v>
      </c>
      <c r="O1512" t="s">
        <v>5448</v>
      </c>
      <c r="P1512" t="s">
        <v>32</v>
      </c>
      <c r="Q1512" t="s">
        <v>33</v>
      </c>
      <c r="R1512" t="s">
        <v>5449</v>
      </c>
      <c r="S1512">
        <v>321.56799999999998</v>
      </c>
      <c r="T1512">
        <v>2</v>
      </c>
      <c r="U1512">
        <v>0.2</v>
      </c>
      <c r="V1512">
        <v>-16.078399999999988</v>
      </c>
    </row>
    <row r="1513" spans="1:22" x14ac:dyDescent="0.3">
      <c r="A1513">
        <v>4460</v>
      </c>
      <c r="B1513" t="s">
        <v>7516</v>
      </c>
      <c r="C1513">
        <v>2014</v>
      </c>
      <c r="D1513" s="18">
        <v>41911</v>
      </c>
      <c r="E1513" s="18">
        <v>41914</v>
      </c>
      <c r="F1513" t="s">
        <v>188</v>
      </c>
      <c r="G1513" t="s">
        <v>2351</v>
      </c>
      <c r="H1513" t="s">
        <v>2352</v>
      </c>
      <c r="I1513" t="s">
        <v>102</v>
      </c>
      <c r="J1513" t="s">
        <v>27</v>
      </c>
      <c r="K1513" t="s">
        <v>456</v>
      </c>
      <c r="L1513" t="s">
        <v>457</v>
      </c>
      <c r="M1513">
        <v>80013</v>
      </c>
      <c r="N1513" t="s">
        <v>44</v>
      </c>
      <c r="O1513" t="s">
        <v>1994</v>
      </c>
      <c r="P1513" t="s">
        <v>32</v>
      </c>
      <c r="Q1513" t="s">
        <v>65</v>
      </c>
      <c r="R1513" t="s">
        <v>1995</v>
      </c>
      <c r="S1513">
        <v>32.776000000000003</v>
      </c>
      <c r="T1513">
        <v>1</v>
      </c>
      <c r="U1513">
        <v>0.2</v>
      </c>
      <c r="V1513">
        <v>3.2776000000000014</v>
      </c>
    </row>
    <row r="1514" spans="1:22" x14ac:dyDescent="0.3">
      <c r="A1514">
        <v>4456</v>
      </c>
      <c r="B1514" t="s">
        <v>7513</v>
      </c>
      <c r="C1514">
        <v>2012</v>
      </c>
      <c r="D1514" s="18">
        <v>41155</v>
      </c>
      <c r="E1514" s="18">
        <v>41160</v>
      </c>
      <c r="F1514" t="s">
        <v>50</v>
      </c>
      <c r="G1514" t="s">
        <v>2954</v>
      </c>
      <c r="H1514" t="s">
        <v>2955</v>
      </c>
      <c r="I1514" t="s">
        <v>102</v>
      </c>
      <c r="J1514" t="s">
        <v>27</v>
      </c>
      <c r="K1514" t="s">
        <v>127</v>
      </c>
      <c r="L1514" t="s">
        <v>43</v>
      </c>
      <c r="M1514">
        <v>94110</v>
      </c>
      <c r="N1514" t="s">
        <v>44</v>
      </c>
      <c r="O1514" t="s">
        <v>1548</v>
      </c>
      <c r="P1514" t="s">
        <v>32</v>
      </c>
      <c r="Q1514" t="s">
        <v>36</v>
      </c>
      <c r="R1514" t="s">
        <v>1549</v>
      </c>
      <c r="S1514">
        <v>129.56800000000001</v>
      </c>
      <c r="T1514">
        <v>2</v>
      </c>
      <c r="U1514">
        <v>0.2</v>
      </c>
      <c r="V1514">
        <v>-12.956799999999994</v>
      </c>
    </row>
    <row r="1515" spans="1:22" x14ac:dyDescent="0.3">
      <c r="A1515">
        <v>4454</v>
      </c>
      <c r="B1515" t="s">
        <v>7510</v>
      </c>
      <c r="C1515">
        <v>2013</v>
      </c>
      <c r="D1515" s="18">
        <v>41460</v>
      </c>
      <c r="E1515" s="18">
        <v>41462</v>
      </c>
      <c r="F1515" t="s">
        <v>188</v>
      </c>
      <c r="G1515" t="s">
        <v>7158</v>
      </c>
      <c r="H1515" t="s">
        <v>7159</v>
      </c>
      <c r="I1515" t="s">
        <v>26</v>
      </c>
      <c r="J1515" t="s">
        <v>27</v>
      </c>
      <c r="K1515" t="s">
        <v>127</v>
      </c>
      <c r="L1515" t="s">
        <v>43</v>
      </c>
      <c r="M1515">
        <v>94109</v>
      </c>
      <c r="N1515" t="s">
        <v>44</v>
      </c>
      <c r="O1515" t="s">
        <v>3091</v>
      </c>
      <c r="P1515" t="s">
        <v>32</v>
      </c>
      <c r="Q1515" t="s">
        <v>33</v>
      </c>
      <c r="R1515" t="s">
        <v>3092</v>
      </c>
      <c r="S1515">
        <v>1279.165</v>
      </c>
      <c r="T1515">
        <v>5</v>
      </c>
      <c r="U1515">
        <v>0.15</v>
      </c>
      <c r="V1515">
        <v>225.73499999999993</v>
      </c>
    </row>
    <row r="1516" spans="1:22" x14ac:dyDescent="0.3">
      <c r="A1516">
        <v>4452</v>
      </c>
      <c r="B1516" t="s">
        <v>7510</v>
      </c>
      <c r="C1516">
        <v>2013</v>
      </c>
      <c r="D1516" s="18">
        <v>41460</v>
      </c>
      <c r="E1516" s="18">
        <v>41462</v>
      </c>
      <c r="F1516" t="s">
        <v>188</v>
      </c>
      <c r="G1516" t="s">
        <v>7158</v>
      </c>
      <c r="H1516" t="s">
        <v>7159</v>
      </c>
      <c r="I1516" t="s">
        <v>26</v>
      </c>
      <c r="J1516" t="s">
        <v>27</v>
      </c>
      <c r="K1516" t="s">
        <v>127</v>
      </c>
      <c r="L1516" t="s">
        <v>43</v>
      </c>
      <c r="M1516">
        <v>94109</v>
      </c>
      <c r="N1516" t="s">
        <v>44</v>
      </c>
      <c r="O1516" t="s">
        <v>2069</v>
      </c>
      <c r="P1516" t="s">
        <v>32</v>
      </c>
      <c r="Q1516" t="s">
        <v>65</v>
      </c>
      <c r="R1516" t="s">
        <v>2070</v>
      </c>
      <c r="S1516">
        <v>25.4</v>
      </c>
      <c r="T1516">
        <v>5</v>
      </c>
      <c r="U1516">
        <v>0</v>
      </c>
      <c r="V1516">
        <v>8.6359999999999992</v>
      </c>
    </row>
    <row r="1517" spans="1:22" x14ac:dyDescent="0.3">
      <c r="A1517">
        <v>1516</v>
      </c>
      <c r="B1517" t="s">
        <v>4041</v>
      </c>
      <c r="C1517">
        <v>2014</v>
      </c>
      <c r="D1517" s="18">
        <v>41985</v>
      </c>
      <c r="E1517" s="18">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
      <c r="A1518">
        <v>1517</v>
      </c>
      <c r="B1518" t="s">
        <v>4044</v>
      </c>
      <c r="C1518">
        <v>2014</v>
      </c>
      <c r="D1518" s="18">
        <v>41984</v>
      </c>
      <c r="E1518" s="18">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3">
      <c r="A1519">
        <v>4449</v>
      </c>
      <c r="B1519" t="s">
        <v>7509</v>
      </c>
      <c r="C1519">
        <v>2012</v>
      </c>
      <c r="D1519" s="18">
        <v>41079</v>
      </c>
      <c r="E1519" s="18">
        <v>41083</v>
      </c>
      <c r="F1519" t="s">
        <v>50</v>
      </c>
      <c r="G1519" t="s">
        <v>940</v>
      </c>
      <c r="H1519" t="s">
        <v>941</v>
      </c>
      <c r="I1519" t="s">
        <v>26</v>
      </c>
      <c r="J1519" t="s">
        <v>27</v>
      </c>
      <c r="K1519" t="s">
        <v>42</v>
      </c>
      <c r="L1519" t="s">
        <v>43</v>
      </c>
      <c r="M1519">
        <v>90032</v>
      </c>
      <c r="N1519" t="s">
        <v>44</v>
      </c>
      <c r="O1519" t="s">
        <v>2111</v>
      </c>
      <c r="P1519" t="s">
        <v>32</v>
      </c>
      <c r="Q1519" t="s">
        <v>65</v>
      </c>
      <c r="R1519" t="s">
        <v>2112</v>
      </c>
      <c r="S1519">
        <v>12.56</v>
      </c>
      <c r="T1519">
        <v>2</v>
      </c>
      <c r="U1519">
        <v>0</v>
      </c>
      <c r="V1519">
        <v>4.0191999999999997</v>
      </c>
    </row>
    <row r="1520" spans="1:22" x14ac:dyDescent="0.3">
      <c r="A1520">
        <v>4435</v>
      </c>
      <c r="B1520" t="s">
        <v>7496</v>
      </c>
      <c r="C1520">
        <v>2013</v>
      </c>
      <c r="D1520" s="18">
        <v>41582</v>
      </c>
      <c r="E1520" s="18">
        <v>41587</v>
      </c>
      <c r="F1520" t="s">
        <v>23</v>
      </c>
      <c r="G1520" t="s">
        <v>2287</v>
      </c>
      <c r="H1520" t="s">
        <v>2288</v>
      </c>
      <c r="I1520" t="s">
        <v>26</v>
      </c>
      <c r="J1520" t="s">
        <v>27</v>
      </c>
      <c r="K1520" t="s">
        <v>28</v>
      </c>
      <c r="L1520" t="s">
        <v>29</v>
      </c>
      <c r="M1520">
        <v>42420</v>
      </c>
      <c r="N1520" t="s">
        <v>30</v>
      </c>
      <c r="O1520" t="s">
        <v>7497</v>
      </c>
      <c r="P1520" t="s">
        <v>32</v>
      </c>
      <c r="Q1520" t="s">
        <v>56</v>
      </c>
      <c r="R1520" t="s">
        <v>7498</v>
      </c>
      <c r="S1520">
        <v>842.94</v>
      </c>
      <c r="T1520">
        <v>3</v>
      </c>
      <c r="U1520">
        <v>0</v>
      </c>
      <c r="V1520">
        <v>160.15860000000001</v>
      </c>
    </row>
    <row r="1521" spans="1:22" x14ac:dyDescent="0.3">
      <c r="A1521">
        <v>4433</v>
      </c>
      <c r="B1521" t="s">
        <v>7496</v>
      </c>
      <c r="C1521">
        <v>2013</v>
      </c>
      <c r="D1521" s="18">
        <v>41582</v>
      </c>
      <c r="E1521" s="18">
        <v>41587</v>
      </c>
      <c r="F1521" t="s">
        <v>23</v>
      </c>
      <c r="G1521" t="s">
        <v>2287</v>
      </c>
      <c r="H1521" t="s">
        <v>2288</v>
      </c>
      <c r="I1521" t="s">
        <v>26</v>
      </c>
      <c r="J1521" t="s">
        <v>27</v>
      </c>
      <c r="K1521" t="s">
        <v>28</v>
      </c>
      <c r="L1521" t="s">
        <v>29</v>
      </c>
      <c r="M1521">
        <v>42420</v>
      </c>
      <c r="N1521" t="s">
        <v>30</v>
      </c>
      <c r="O1521" t="s">
        <v>2989</v>
      </c>
      <c r="P1521" t="s">
        <v>32</v>
      </c>
      <c r="Q1521" t="s">
        <v>65</v>
      </c>
      <c r="R1521" t="s">
        <v>2990</v>
      </c>
      <c r="S1521">
        <v>24.1</v>
      </c>
      <c r="T1521">
        <v>5</v>
      </c>
      <c r="U1521">
        <v>0</v>
      </c>
      <c r="V1521">
        <v>9.1580000000000013</v>
      </c>
    </row>
    <row r="1522" spans="1:22" x14ac:dyDescent="0.3">
      <c r="A1522">
        <v>4429</v>
      </c>
      <c r="B1522" t="s">
        <v>7494</v>
      </c>
      <c r="C1522">
        <v>2014</v>
      </c>
      <c r="D1522" s="18">
        <v>41720</v>
      </c>
      <c r="E1522" s="18">
        <v>41726</v>
      </c>
      <c r="F1522" t="s">
        <v>50</v>
      </c>
      <c r="G1522" t="s">
        <v>486</v>
      </c>
      <c r="H1522" t="s">
        <v>487</v>
      </c>
      <c r="I1522" t="s">
        <v>26</v>
      </c>
      <c r="J1522" t="s">
        <v>27</v>
      </c>
      <c r="K1522" t="s">
        <v>4548</v>
      </c>
      <c r="L1522" t="s">
        <v>649</v>
      </c>
      <c r="M1522">
        <v>74133</v>
      </c>
      <c r="N1522" t="s">
        <v>105</v>
      </c>
      <c r="O1522" t="s">
        <v>6357</v>
      </c>
      <c r="P1522" t="s">
        <v>32</v>
      </c>
      <c r="Q1522" t="s">
        <v>36</v>
      </c>
      <c r="R1522" t="s">
        <v>6358</v>
      </c>
      <c r="S1522">
        <v>1805.88</v>
      </c>
      <c r="T1522">
        <v>6</v>
      </c>
      <c r="U1522">
        <v>0</v>
      </c>
      <c r="V1522">
        <v>523.70519999999988</v>
      </c>
    </row>
    <row r="1523" spans="1:22" x14ac:dyDescent="0.3">
      <c r="A1523">
        <v>1522</v>
      </c>
      <c r="B1523" t="s">
        <v>4055</v>
      </c>
      <c r="C1523">
        <v>2012</v>
      </c>
      <c r="D1523" s="18">
        <v>41249</v>
      </c>
      <c r="E1523" s="18">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
      <c r="A1524">
        <v>4424</v>
      </c>
      <c r="B1524" t="s">
        <v>7489</v>
      </c>
      <c r="C1524">
        <v>2014</v>
      </c>
      <c r="D1524" s="18">
        <v>41778</v>
      </c>
      <c r="E1524" s="18">
        <v>41779</v>
      </c>
      <c r="F1524" t="s">
        <v>188</v>
      </c>
      <c r="G1524" t="s">
        <v>3582</v>
      </c>
      <c r="H1524" t="s">
        <v>3583</v>
      </c>
      <c r="I1524" t="s">
        <v>41</v>
      </c>
      <c r="J1524" t="s">
        <v>27</v>
      </c>
      <c r="K1524" t="s">
        <v>7490</v>
      </c>
      <c r="L1524" t="s">
        <v>1272</v>
      </c>
      <c r="M1524">
        <v>30328</v>
      </c>
      <c r="N1524" t="s">
        <v>30</v>
      </c>
      <c r="O1524" t="s">
        <v>7491</v>
      </c>
      <c r="P1524" t="s">
        <v>32</v>
      </c>
      <c r="Q1524" t="s">
        <v>33</v>
      </c>
      <c r="R1524" t="s">
        <v>7492</v>
      </c>
      <c r="S1524">
        <v>302.94</v>
      </c>
      <c r="T1524">
        <v>3</v>
      </c>
      <c r="U1524">
        <v>0</v>
      </c>
      <c r="V1524">
        <v>75.735000000000014</v>
      </c>
    </row>
    <row r="1525" spans="1:22" x14ac:dyDescent="0.3">
      <c r="A1525">
        <v>4419</v>
      </c>
      <c r="B1525" t="s">
        <v>7484</v>
      </c>
      <c r="C1525">
        <v>2011</v>
      </c>
      <c r="D1525" s="18">
        <v>40897</v>
      </c>
      <c r="E1525" s="18">
        <v>40904</v>
      </c>
      <c r="F1525" t="s">
        <v>50</v>
      </c>
      <c r="G1525" t="s">
        <v>6663</v>
      </c>
      <c r="H1525" t="s">
        <v>6664</v>
      </c>
      <c r="I1525" t="s">
        <v>26</v>
      </c>
      <c r="J1525" t="s">
        <v>27</v>
      </c>
      <c r="K1525" t="s">
        <v>779</v>
      </c>
      <c r="L1525" t="s">
        <v>498</v>
      </c>
      <c r="M1525">
        <v>45011</v>
      </c>
      <c r="N1525" t="s">
        <v>148</v>
      </c>
      <c r="O1525" t="s">
        <v>553</v>
      </c>
      <c r="P1525" t="s">
        <v>32</v>
      </c>
      <c r="Q1525" t="s">
        <v>65</v>
      </c>
      <c r="R1525" t="s">
        <v>554</v>
      </c>
      <c r="S1525">
        <v>190.84800000000001</v>
      </c>
      <c r="T1525">
        <v>3</v>
      </c>
      <c r="U1525">
        <v>0.2</v>
      </c>
      <c r="V1525">
        <v>-21.470400000000026</v>
      </c>
    </row>
    <row r="1526" spans="1:22" x14ac:dyDescent="0.3">
      <c r="A1526">
        <v>4402</v>
      </c>
      <c r="B1526" t="s">
        <v>7472</v>
      </c>
      <c r="C1526">
        <v>2013</v>
      </c>
      <c r="D1526" s="18">
        <v>41351</v>
      </c>
      <c r="E1526" s="18">
        <v>41351</v>
      </c>
      <c r="F1526" t="s">
        <v>1290</v>
      </c>
      <c r="G1526" t="s">
        <v>449</v>
      </c>
      <c r="H1526" t="s">
        <v>450</v>
      </c>
      <c r="I1526" t="s">
        <v>26</v>
      </c>
      <c r="J1526" t="s">
        <v>27</v>
      </c>
      <c r="K1526" t="s">
        <v>382</v>
      </c>
      <c r="L1526" t="s">
        <v>2735</v>
      </c>
      <c r="M1526">
        <v>21044</v>
      </c>
      <c r="N1526" t="s">
        <v>148</v>
      </c>
      <c r="O1526" t="s">
        <v>2433</v>
      </c>
      <c r="P1526" t="s">
        <v>32</v>
      </c>
      <c r="Q1526" t="s">
        <v>65</v>
      </c>
      <c r="R1526" t="s">
        <v>2434</v>
      </c>
      <c r="S1526">
        <v>971.5</v>
      </c>
      <c r="T1526">
        <v>5</v>
      </c>
      <c r="U1526">
        <v>0</v>
      </c>
      <c r="V1526">
        <v>252.59</v>
      </c>
    </row>
    <row r="1527" spans="1:22" x14ac:dyDescent="0.3">
      <c r="A1527">
        <v>4399</v>
      </c>
      <c r="B1527" t="s">
        <v>7471</v>
      </c>
      <c r="C1527">
        <v>2011</v>
      </c>
      <c r="D1527" s="18">
        <v>40731</v>
      </c>
      <c r="E1527" s="18">
        <v>40735</v>
      </c>
      <c r="F1527" t="s">
        <v>50</v>
      </c>
      <c r="G1527" t="s">
        <v>2114</v>
      </c>
      <c r="H1527" t="s">
        <v>2115</v>
      </c>
      <c r="I1527" t="s">
        <v>26</v>
      </c>
      <c r="J1527" t="s">
        <v>27</v>
      </c>
      <c r="K1527" t="s">
        <v>146</v>
      </c>
      <c r="L1527" t="s">
        <v>147</v>
      </c>
      <c r="M1527">
        <v>19120</v>
      </c>
      <c r="N1527" t="s">
        <v>148</v>
      </c>
      <c r="O1527" t="s">
        <v>1875</v>
      </c>
      <c r="P1527" t="s">
        <v>32</v>
      </c>
      <c r="Q1527" t="s">
        <v>65</v>
      </c>
      <c r="R1527" t="s">
        <v>1876</v>
      </c>
      <c r="S1527">
        <v>69.00800000000001</v>
      </c>
      <c r="T1527">
        <v>2</v>
      </c>
      <c r="U1527">
        <v>0.2</v>
      </c>
      <c r="V1527">
        <v>12.0764</v>
      </c>
    </row>
    <row r="1528" spans="1:22" x14ac:dyDescent="0.3">
      <c r="A1528">
        <v>4398</v>
      </c>
      <c r="B1528" t="s">
        <v>7471</v>
      </c>
      <c r="C1528">
        <v>2011</v>
      </c>
      <c r="D1528" s="18">
        <v>40731</v>
      </c>
      <c r="E1528" s="18">
        <v>40735</v>
      </c>
      <c r="F1528" t="s">
        <v>50</v>
      </c>
      <c r="G1528" t="s">
        <v>2114</v>
      </c>
      <c r="H1528" t="s">
        <v>2115</v>
      </c>
      <c r="I1528" t="s">
        <v>26</v>
      </c>
      <c r="J1528" t="s">
        <v>27</v>
      </c>
      <c r="K1528" t="s">
        <v>146</v>
      </c>
      <c r="L1528" t="s">
        <v>147</v>
      </c>
      <c r="M1528">
        <v>19120</v>
      </c>
      <c r="N1528" t="s">
        <v>148</v>
      </c>
      <c r="O1528" t="s">
        <v>3186</v>
      </c>
      <c r="P1528" t="s">
        <v>32</v>
      </c>
      <c r="Q1528" t="s">
        <v>36</v>
      </c>
      <c r="R1528" t="s">
        <v>3187</v>
      </c>
      <c r="S1528">
        <v>172.18599999999998</v>
      </c>
      <c r="T1528">
        <v>2</v>
      </c>
      <c r="U1528">
        <v>0.3</v>
      </c>
      <c r="V1528">
        <v>-46.736200000000011</v>
      </c>
    </row>
    <row r="1529" spans="1:22" x14ac:dyDescent="0.3">
      <c r="A1529">
        <v>1528</v>
      </c>
      <c r="B1529" t="s">
        <v>4060</v>
      </c>
      <c r="C1529">
        <v>2013</v>
      </c>
      <c r="D1529" s="18">
        <v>41478</v>
      </c>
      <c r="E1529" s="18">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3">
      <c r="A1530">
        <v>4390</v>
      </c>
      <c r="B1530" t="s">
        <v>7467</v>
      </c>
      <c r="C1530">
        <v>2014</v>
      </c>
      <c r="D1530" s="18">
        <v>41964</v>
      </c>
      <c r="E1530" s="18">
        <v>41966</v>
      </c>
      <c r="F1530" t="s">
        <v>188</v>
      </c>
      <c r="G1530" t="s">
        <v>2503</v>
      </c>
      <c r="H1530" t="s">
        <v>2504</v>
      </c>
      <c r="I1530" t="s">
        <v>26</v>
      </c>
      <c r="J1530" t="s">
        <v>27</v>
      </c>
      <c r="K1530" t="s">
        <v>266</v>
      </c>
      <c r="L1530" t="s">
        <v>267</v>
      </c>
      <c r="M1530">
        <v>10035</v>
      </c>
      <c r="N1530" t="s">
        <v>148</v>
      </c>
      <c r="O1530" t="s">
        <v>4476</v>
      </c>
      <c r="P1530" t="s">
        <v>32</v>
      </c>
      <c r="Q1530" t="s">
        <v>33</v>
      </c>
      <c r="R1530" t="s">
        <v>4477</v>
      </c>
      <c r="S1530">
        <v>183.96800000000002</v>
      </c>
      <c r="T1530">
        <v>2</v>
      </c>
      <c r="U1530">
        <v>0.2</v>
      </c>
      <c r="V1530">
        <v>-25.295600000000022</v>
      </c>
    </row>
    <row r="1531" spans="1:22" x14ac:dyDescent="0.3">
      <c r="A1531">
        <v>4386</v>
      </c>
      <c r="B1531" t="s">
        <v>7463</v>
      </c>
      <c r="C1531">
        <v>2012</v>
      </c>
      <c r="D1531" s="18">
        <v>41110</v>
      </c>
      <c r="E1531" s="18">
        <v>41117</v>
      </c>
      <c r="F1531" t="s">
        <v>50</v>
      </c>
      <c r="G1531" t="s">
        <v>1329</v>
      </c>
      <c r="H1531" t="s">
        <v>1330</v>
      </c>
      <c r="I1531" t="s">
        <v>26</v>
      </c>
      <c r="J1531" t="s">
        <v>27</v>
      </c>
      <c r="K1531" t="s">
        <v>6092</v>
      </c>
      <c r="L1531" t="s">
        <v>211</v>
      </c>
      <c r="M1531">
        <v>60035</v>
      </c>
      <c r="N1531" t="s">
        <v>105</v>
      </c>
      <c r="O1531" t="s">
        <v>201</v>
      </c>
      <c r="P1531" t="s">
        <v>32</v>
      </c>
      <c r="Q1531" t="s">
        <v>33</v>
      </c>
      <c r="R1531" t="s">
        <v>202</v>
      </c>
      <c r="S1531">
        <v>913.43000000000006</v>
      </c>
      <c r="T1531">
        <v>5</v>
      </c>
      <c r="U1531">
        <v>0.3</v>
      </c>
      <c r="V1531">
        <v>-52.195999999999913</v>
      </c>
    </row>
    <row r="1532" spans="1:22" x14ac:dyDescent="0.3">
      <c r="A1532">
        <v>4384</v>
      </c>
      <c r="B1532" t="s">
        <v>7463</v>
      </c>
      <c r="C1532">
        <v>2012</v>
      </c>
      <c r="D1532" s="18">
        <v>41110</v>
      </c>
      <c r="E1532" s="18">
        <v>41117</v>
      </c>
      <c r="F1532" t="s">
        <v>50</v>
      </c>
      <c r="G1532" t="s">
        <v>1329</v>
      </c>
      <c r="H1532" t="s">
        <v>1330</v>
      </c>
      <c r="I1532" t="s">
        <v>26</v>
      </c>
      <c r="J1532" t="s">
        <v>27</v>
      </c>
      <c r="K1532" t="s">
        <v>6092</v>
      </c>
      <c r="L1532" t="s">
        <v>211</v>
      </c>
      <c r="M1532">
        <v>60035</v>
      </c>
      <c r="N1532" t="s">
        <v>105</v>
      </c>
      <c r="O1532" t="s">
        <v>7464</v>
      </c>
      <c r="P1532" t="s">
        <v>32</v>
      </c>
      <c r="Q1532" t="s">
        <v>33</v>
      </c>
      <c r="R1532" t="s">
        <v>7465</v>
      </c>
      <c r="S1532">
        <v>384.94399999999996</v>
      </c>
      <c r="T1532">
        <v>4</v>
      </c>
      <c r="U1532">
        <v>0.3</v>
      </c>
      <c r="V1532">
        <v>-126.48159999999999</v>
      </c>
    </row>
    <row r="1533" spans="1:22" x14ac:dyDescent="0.3">
      <c r="A1533">
        <v>4382</v>
      </c>
      <c r="B1533" t="s">
        <v>7462</v>
      </c>
      <c r="C1533">
        <v>2012</v>
      </c>
      <c r="D1533" s="18">
        <v>41207</v>
      </c>
      <c r="E1533" s="18">
        <v>41212</v>
      </c>
      <c r="F1533" t="s">
        <v>50</v>
      </c>
      <c r="G1533" t="s">
        <v>5059</v>
      </c>
      <c r="H1533" t="s">
        <v>5060</v>
      </c>
      <c r="I1533" t="s">
        <v>26</v>
      </c>
      <c r="J1533" t="s">
        <v>27</v>
      </c>
      <c r="K1533" t="s">
        <v>127</v>
      </c>
      <c r="L1533" t="s">
        <v>43</v>
      </c>
      <c r="M1533">
        <v>94110</v>
      </c>
      <c r="N1533" t="s">
        <v>44</v>
      </c>
      <c r="O1533" t="s">
        <v>1701</v>
      </c>
      <c r="P1533" t="s">
        <v>32</v>
      </c>
      <c r="Q1533" t="s">
        <v>56</v>
      </c>
      <c r="R1533" t="s">
        <v>1702</v>
      </c>
      <c r="S1533">
        <v>253.17599999999999</v>
      </c>
      <c r="T1533">
        <v>3</v>
      </c>
      <c r="U1533">
        <v>0.2</v>
      </c>
      <c r="V1533">
        <v>-31.64700000000002</v>
      </c>
    </row>
    <row r="1534" spans="1:22" x14ac:dyDescent="0.3">
      <c r="A1534">
        <v>4378</v>
      </c>
      <c r="B1534" t="s">
        <v>7459</v>
      </c>
      <c r="C1534">
        <v>2011</v>
      </c>
      <c r="D1534" s="18">
        <v>40658</v>
      </c>
      <c r="E1534" s="18">
        <v>40663</v>
      </c>
      <c r="F1534" t="s">
        <v>50</v>
      </c>
      <c r="G1534" t="s">
        <v>3837</v>
      </c>
      <c r="H1534" t="s">
        <v>3838</v>
      </c>
      <c r="I1534" t="s">
        <v>102</v>
      </c>
      <c r="J1534" t="s">
        <v>27</v>
      </c>
      <c r="K1534" t="s">
        <v>7460</v>
      </c>
      <c r="L1534" t="s">
        <v>43</v>
      </c>
      <c r="M1534">
        <v>91776</v>
      </c>
      <c r="N1534" t="s">
        <v>44</v>
      </c>
      <c r="O1534" t="s">
        <v>3400</v>
      </c>
      <c r="P1534" t="s">
        <v>32</v>
      </c>
      <c r="Q1534" t="s">
        <v>36</v>
      </c>
      <c r="R1534" t="s">
        <v>3401</v>
      </c>
      <c r="S1534">
        <v>1487.04</v>
      </c>
      <c r="T1534">
        <v>5</v>
      </c>
      <c r="U1534">
        <v>0.2</v>
      </c>
      <c r="V1534">
        <v>148.70400000000006</v>
      </c>
    </row>
    <row r="1535" spans="1:22" x14ac:dyDescent="0.3">
      <c r="A1535">
        <v>4376</v>
      </c>
      <c r="B1535" t="s">
        <v>7459</v>
      </c>
      <c r="C1535">
        <v>2011</v>
      </c>
      <c r="D1535" s="18">
        <v>40658</v>
      </c>
      <c r="E1535" s="18">
        <v>40663</v>
      </c>
      <c r="F1535" t="s">
        <v>50</v>
      </c>
      <c r="G1535" t="s">
        <v>3837</v>
      </c>
      <c r="H1535" t="s">
        <v>3838</v>
      </c>
      <c r="I1535" t="s">
        <v>102</v>
      </c>
      <c r="J1535" t="s">
        <v>27</v>
      </c>
      <c r="K1535" t="s">
        <v>7460</v>
      </c>
      <c r="L1535" t="s">
        <v>43</v>
      </c>
      <c r="M1535">
        <v>91776</v>
      </c>
      <c r="N1535" t="s">
        <v>44</v>
      </c>
      <c r="O1535" t="s">
        <v>338</v>
      </c>
      <c r="P1535" t="s">
        <v>32</v>
      </c>
      <c r="Q1535" t="s">
        <v>65</v>
      </c>
      <c r="R1535" t="s">
        <v>339</v>
      </c>
      <c r="S1535">
        <v>303.25</v>
      </c>
      <c r="T1535">
        <v>5</v>
      </c>
      <c r="U1535">
        <v>0</v>
      </c>
      <c r="V1535">
        <v>63.682499999999997</v>
      </c>
    </row>
    <row r="1536" spans="1:22" x14ac:dyDescent="0.3">
      <c r="A1536">
        <v>1535</v>
      </c>
      <c r="B1536" t="s">
        <v>4081</v>
      </c>
      <c r="C1536">
        <v>2014</v>
      </c>
      <c r="D1536" s="18">
        <v>41681</v>
      </c>
      <c r="E1536" s="18">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3">
      <c r="A1537">
        <v>4360</v>
      </c>
      <c r="B1537" t="s">
        <v>7443</v>
      </c>
      <c r="C1537">
        <v>2014</v>
      </c>
      <c r="D1537" s="18">
        <v>41985</v>
      </c>
      <c r="E1537" s="18">
        <v>41985</v>
      </c>
      <c r="F1537" t="s">
        <v>1290</v>
      </c>
      <c r="G1537" t="s">
        <v>5587</v>
      </c>
      <c r="H1537" t="s">
        <v>5588</v>
      </c>
      <c r="I1537" t="s">
        <v>26</v>
      </c>
      <c r="J1537" t="s">
        <v>27</v>
      </c>
      <c r="K1537" t="s">
        <v>456</v>
      </c>
      <c r="L1537" t="s">
        <v>211</v>
      </c>
      <c r="M1537">
        <v>60505</v>
      </c>
      <c r="N1537" t="s">
        <v>105</v>
      </c>
      <c r="O1537" t="s">
        <v>3400</v>
      </c>
      <c r="P1537" t="s">
        <v>32</v>
      </c>
      <c r="Q1537" t="s">
        <v>36</v>
      </c>
      <c r="R1537" t="s">
        <v>3401</v>
      </c>
      <c r="S1537">
        <v>520.46399999999994</v>
      </c>
      <c r="T1537">
        <v>2</v>
      </c>
      <c r="U1537">
        <v>0.3</v>
      </c>
      <c r="V1537">
        <v>-14.870399999999961</v>
      </c>
    </row>
    <row r="1538" spans="1:22" x14ac:dyDescent="0.3">
      <c r="A1538">
        <v>4359</v>
      </c>
      <c r="B1538" t="s">
        <v>7443</v>
      </c>
      <c r="C1538">
        <v>2014</v>
      </c>
      <c r="D1538" s="18">
        <v>41985</v>
      </c>
      <c r="E1538" s="18">
        <v>41985</v>
      </c>
      <c r="F1538" t="s">
        <v>1290</v>
      </c>
      <c r="G1538" t="s">
        <v>5587</v>
      </c>
      <c r="H1538" t="s">
        <v>5588</v>
      </c>
      <c r="I1538" t="s">
        <v>26</v>
      </c>
      <c r="J1538" t="s">
        <v>27</v>
      </c>
      <c r="K1538" t="s">
        <v>456</v>
      </c>
      <c r="L1538" t="s">
        <v>211</v>
      </c>
      <c r="M1538">
        <v>60505</v>
      </c>
      <c r="N1538" t="s">
        <v>105</v>
      </c>
      <c r="O1538" t="s">
        <v>2433</v>
      </c>
      <c r="P1538" t="s">
        <v>32</v>
      </c>
      <c r="Q1538" t="s">
        <v>65</v>
      </c>
      <c r="R1538" t="s">
        <v>2434</v>
      </c>
      <c r="S1538">
        <v>77.720000000000013</v>
      </c>
      <c r="T1538">
        <v>1</v>
      </c>
      <c r="U1538">
        <v>0.6</v>
      </c>
      <c r="V1538">
        <v>-66.061999999999998</v>
      </c>
    </row>
    <row r="1539" spans="1:22" x14ac:dyDescent="0.3">
      <c r="A1539">
        <v>4348</v>
      </c>
      <c r="B1539" t="s">
        <v>7433</v>
      </c>
      <c r="C1539">
        <v>2013</v>
      </c>
      <c r="D1539" s="18">
        <v>41536</v>
      </c>
      <c r="E1539" s="18">
        <v>41543</v>
      </c>
      <c r="F1539" t="s">
        <v>50</v>
      </c>
      <c r="G1539" t="s">
        <v>4985</v>
      </c>
      <c r="H1539" t="s">
        <v>4986</v>
      </c>
      <c r="I1539" t="s">
        <v>26</v>
      </c>
      <c r="J1539" t="s">
        <v>27</v>
      </c>
      <c r="K1539" t="s">
        <v>1499</v>
      </c>
      <c r="L1539" t="s">
        <v>267</v>
      </c>
      <c r="M1539">
        <v>10801</v>
      </c>
      <c r="N1539" t="s">
        <v>148</v>
      </c>
      <c r="O1539" t="s">
        <v>7434</v>
      </c>
      <c r="P1539" t="s">
        <v>32</v>
      </c>
      <c r="Q1539" t="s">
        <v>65</v>
      </c>
      <c r="R1539" t="s">
        <v>7435</v>
      </c>
      <c r="S1539">
        <v>60.72</v>
      </c>
      <c r="T1539">
        <v>3</v>
      </c>
      <c r="U1539">
        <v>0</v>
      </c>
      <c r="V1539">
        <v>26.1096</v>
      </c>
    </row>
    <row r="1540" spans="1:22" x14ac:dyDescent="0.3">
      <c r="A1540">
        <v>4347</v>
      </c>
      <c r="B1540" t="s">
        <v>7433</v>
      </c>
      <c r="C1540">
        <v>2013</v>
      </c>
      <c r="D1540" s="18">
        <v>41536</v>
      </c>
      <c r="E1540" s="18">
        <v>41543</v>
      </c>
      <c r="F1540" t="s">
        <v>50</v>
      </c>
      <c r="G1540" t="s">
        <v>4985</v>
      </c>
      <c r="H1540" t="s">
        <v>4986</v>
      </c>
      <c r="I1540" t="s">
        <v>26</v>
      </c>
      <c r="J1540" t="s">
        <v>27</v>
      </c>
      <c r="K1540" t="s">
        <v>1499</v>
      </c>
      <c r="L1540" t="s">
        <v>267</v>
      </c>
      <c r="M1540">
        <v>10801</v>
      </c>
      <c r="N1540" t="s">
        <v>148</v>
      </c>
      <c r="O1540" t="s">
        <v>2555</v>
      </c>
      <c r="P1540" t="s">
        <v>32</v>
      </c>
      <c r="Q1540" t="s">
        <v>36</v>
      </c>
      <c r="R1540" t="s">
        <v>2556</v>
      </c>
      <c r="S1540">
        <v>631.78200000000004</v>
      </c>
      <c r="T1540">
        <v>2</v>
      </c>
      <c r="U1540">
        <v>0.1</v>
      </c>
      <c r="V1540">
        <v>140.39599999999993</v>
      </c>
    </row>
    <row r="1541" spans="1:22" x14ac:dyDescent="0.3">
      <c r="A1541">
        <v>1540</v>
      </c>
      <c r="B1541" t="s">
        <v>4093</v>
      </c>
      <c r="C1541">
        <v>2014</v>
      </c>
      <c r="D1541" s="18">
        <v>41898</v>
      </c>
      <c r="E1541" s="18">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3">
      <c r="A1542">
        <v>4337</v>
      </c>
      <c r="B1542" t="s">
        <v>7423</v>
      </c>
      <c r="C1542">
        <v>2012</v>
      </c>
      <c r="D1542" s="18">
        <v>41263</v>
      </c>
      <c r="E1542" s="18">
        <v>41267</v>
      </c>
      <c r="F1542" t="s">
        <v>50</v>
      </c>
      <c r="G1542" t="s">
        <v>449</v>
      </c>
      <c r="H1542" t="s">
        <v>450</v>
      </c>
      <c r="I1542" t="s">
        <v>26</v>
      </c>
      <c r="J1542" t="s">
        <v>27</v>
      </c>
      <c r="K1542" t="s">
        <v>7424</v>
      </c>
      <c r="L1542" t="s">
        <v>310</v>
      </c>
      <c r="M1542">
        <v>86442</v>
      </c>
      <c r="N1542" t="s">
        <v>44</v>
      </c>
      <c r="O1542" t="s">
        <v>4412</v>
      </c>
      <c r="P1542" t="s">
        <v>32</v>
      </c>
      <c r="Q1542" t="s">
        <v>65</v>
      </c>
      <c r="R1542" t="s">
        <v>4413</v>
      </c>
      <c r="S1542">
        <v>14.368000000000002</v>
      </c>
      <c r="T1542">
        <v>2</v>
      </c>
      <c r="U1542">
        <v>0.2</v>
      </c>
      <c r="V1542">
        <v>3.9512</v>
      </c>
    </row>
    <row r="1543" spans="1:22" x14ac:dyDescent="0.3">
      <c r="A1543">
        <v>1542</v>
      </c>
      <c r="B1543" t="s">
        <v>4097</v>
      </c>
      <c r="C1543">
        <v>2011</v>
      </c>
      <c r="D1543" s="18">
        <v>40613</v>
      </c>
      <c r="E1543" s="18">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
      <c r="A1544">
        <v>4319</v>
      </c>
      <c r="B1544" t="s">
        <v>7406</v>
      </c>
      <c r="C1544">
        <v>2014</v>
      </c>
      <c r="D1544" s="18">
        <v>41981</v>
      </c>
      <c r="E1544" s="18">
        <v>41985</v>
      </c>
      <c r="F1544" t="s">
        <v>50</v>
      </c>
      <c r="G1544" t="s">
        <v>2403</v>
      </c>
      <c r="H1544" t="s">
        <v>2404</v>
      </c>
      <c r="I1544" t="s">
        <v>26</v>
      </c>
      <c r="J1544" t="s">
        <v>27</v>
      </c>
      <c r="K1544" t="s">
        <v>1464</v>
      </c>
      <c r="L1544" t="s">
        <v>319</v>
      </c>
      <c r="M1544">
        <v>23223</v>
      </c>
      <c r="N1544" t="s">
        <v>30</v>
      </c>
      <c r="O1544" t="s">
        <v>7407</v>
      </c>
      <c r="P1544" t="s">
        <v>32</v>
      </c>
      <c r="Q1544" t="s">
        <v>65</v>
      </c>
      <c r="R1544" t="s">
        <v>7408</v>
      </c>
      <c r="S1544">
        <v>82.38</v>
      </c>
      <c r="T1544">
        <v>6</v>
      </c>
      <c r="U1544">
        <v>0</v>
      </c>
      <c r="V1544">
        <v>25.537799999999997</v>
      </c>
    </row>
    <row r="1545" spans="1:22" x14ac:dyDescent="0.3">
      <c r="A1545">
        <v>4310</v>
      </c>
      <c r="B1545" t="s">
        <v>7400</v>
      </c>
      <c r="C1545">
        <v>2011</v>
      </c>
      <c r="D1545" s="18">
        <v>40851</v>
      </c>
      <c r="E1545" s="18">
        <v>40858</v>
      </c>
      <c r="F1545" t="s">
        <v>50</v>
      </c>
      <c r="G1545" t="s">
        <v>5054</v>
      </c>
      <c r="H1545" t="s">
        <v>5055</v>
      </c>
      <c r="I1545" t="s">
        <v>26</v>
      </c>
      <c r="J1545" t="s">
        <v>27</v>
      </c>
      <c r="K1545" t="s">
        <v>42</v>
      </c>
      <c r="L1545" t="s">
        <v>43</v>
      </c>
      <c r="M1545">
        <v>90045</v>
      </c>
      <c r="N1545" t="s">
        <v>44</v>
      </c>
      <c r="O1545" t="s">
        <v>1436</v>
      </c>
      <c r="P1545" t="s">
        <v>32</v>
      </c>
      <c r="Q1545" t="s">
        <v>56</v>
      </c>
      <c r="R1545" t="s">
        <v>1437</v>
      </c>
      <c r="S1545">
        <v>573.72799999999995</v>
      </c>
      <c r="T1545">
        <v>4</v>
      </c>
      <c r="U1545">
        <v>0.2</v>
      </c>
      <c r="V1545">
        <v>-64.544399999999968</v>
      </c>
    </row>
    <row r="1546" spans="1:22" x14ac:dyDescent="0.3">
      <c r="A1546">
        <v>4305</v>
      </c>
      <c r="B1546" t="s">
        <v>7398</v>
      </c>
      <c r="C1546">
        <v>2011</v>
      </c>
      <c r="D1546" s="18">
        <v>40842</v>
      </c>
      <c r="E1546" s="18">
        <v>40846</v>
      </c>
      <c r="F1546" t="s">
        <v>23</v>
      </c>
      <c r="G1546" t="s">
        <v>7308</v>
      </c>
      <c r="H1546" t="s">
        <v>7309</v>
      </c>
      <c r="I1546" t="s">
        <v>26</v>
      </c>
      <c r="J1546" t="s">
        <v>27</v>
      </c>
      <c r="K1546" t="s">
        <v>95</v>
      </c>
      <c r="L1546" t="s">
        <v>96</v>
      </c>
      <c r="M1546">
        <v>98105</v>
      </c>
      <c r="N1546" t="s">
        <v>44</v>
      </c>
      <c r="O1546" t="s">
        <v>1812</v>
      </c>
      <c r="P1546" t="s">
        <v>32</v>
      </c>
      <c r="Q1546" t="s">
        <v>65</v>
      </c>
      <c r="R1546" t="s">
        <v>1813</v>
      </c>
      <c r="S1546">
        <v>63.92</v>
      </c>
      <c r="T1546">
        <v>4</v>
      </c>
      <c r="U1546">
        <v>0</v>
      </c>
      <c r="V1546">
        <v>3.195999999999998</v>
      </c>
    </row>
    <row r="1547" spans="1:22" x14ac:dyDescent="0.3">
      <c r="A1547">
        <v>1546</v>
      </c>
      <c r="B1547" t="s">
        <v>4102</v>
      </c>
      <c r="C1547">
        <v>2011</v>
      </c>
      <c r="D1547" s="18">
        <v>40908</v>
      </c>
      <c r="E1547" s="18">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
      <c r="A1548">
        <v>4301</v>
      </c>
      <c r="B1548" t="s">
        <v>7394</v>
      </c>
      <c r="C1548">
        <v>2014</v>
      </c>
      <c r="D1548" s="18">
        <v>41875</v>
      </c>
      <c r="E1548" s="18">
        <v>41878</v>
      </c>
      <c r="F1548" t="s">
        <v>23</v>
      </c>
      <c r="G1548" t="s">
        <v>1189</v>
      </c>
      <c r="H1548" t="s">
        <v>1190</v>
      </c>
      <c r="I1548" t="s">
        <v>26</v>
      </c>
      <c r="J1548" t="s">
        <v>27</v>
      </c>
      <c r="K1548" t="s">
        <v>5647</v>
      </c>
      <c r="L1548" t="s">
        <v>54</v>
      </c>
      <c r="M1548">
        <v>32303</v>
      </c>
      <c r="N1548" t="s">
        <v>30</v>
      </c>
      <c r="O1548" t="s">
        <v>3316</v>
      </c>
      <c r="P1548" t="s">
        <v>32</v>
      </c>
      <c r="Q1548" t="s">
        <v>65</v>
      </c>
      <c r="R1548" t="s">
        <v>3317</v>
      </c>
      <c r="S1548">
        <v>2.7840000000000003</v>
      </c>
      <c r="T1548">
        <v>2</v>
      </c>
      <c r="U1548">
        <v>0.2</v>
      </c>
      <c r="V1548">
        <v>0.41759999999999986</v>
      </c>
    </row>
    <row r="1549" spans="1:22" x14ac:dyDescent="0.3">
      <c r="A1549">
        <v>4296</v>
      </c>
      <c r="B1549" t="s">
        <v>7391</v>
      </c>
      <c r="C1549">
        <v>2014</v>
      </c>
      <c r="D1549" s="18">
        <v>41824</v>
      </c>
      <c r="E1549" s="18">
        <v>41831</v>
      </c>
      <c r="F1549" t="s">
        <v>50</v>
      </c>
      <c r="G1549" t="s">
        <v>799</v>
      </c>
      <c r="H1549" t="s">
        <v>800</v>
      </c>
      <c r="I1549" t="s">
        <v>26</v>
      </c>
      <c r="J1549" t="s">
        <v>27</v>
      </c>
      <c r="K1549" t="s">
        <v>7392</v>
      </c>
      <c r="L1549" t="s">
        <v>43</v>
      </c>
      <c r="M1549">
        <v>95610</v>
      </c>
      <c r="N1549" t="s">
        <v>44</v>
      </c>
      <c r="O1549" t="s">
        <v>7149</v>
      </c>
      <c r="P1549" t="s">
        <v>32</v>
      </c>
      <c r="Q1549" t="s">
        <v>65</v>
      </c>
      <c r="R1549" t="s">
        <v>7150</v>
      </c>
      <c r="S1549">
        <v>129.39000000000001</v>
      </c>
      <c r="T1549">
        <v>3</v>
      </c>
      <c r="U1549">
        <v>0</v>
      </c>
      <c r="V1549">
        <v>54.343800000000009</v>
      </c>
    </row>
    <row r="1550" spans="1:22" x14ac:dyDescent="0.3">
      <c r="A1550">
        <v>4295</v>
      </c>
      <c r="B1550" t="s">
        <v>7390</v>
      </c>
      <c r="C1550">
        <v>2014</v>
      </c>
      <c r="D1550" s="18">
        <v>41935</v>
      </c>
      <c r="E1550" s="18">
        <v>41940</v>
      </c>
      <c r="F1550" t="s">
        <v>50</v>
      </c>
      <c r="G1550" t="s">
        <v>6454</v>
      </c>
      <c r="H1550" t="s">
        <v>6455</v>
      </c>
      <c r="I1550" t="s">
        <v>41</v>
      </c>
      <c r="J1550" t="s">
        <v>27</v>
      </c>
      <c r="K1550" t="s">
        <v>4582</v>
      </c>
      <c r="L1550" t="s">
        <v>420</v>
      </c>
      <c r="M1550">
        <v>97756</v>
      </c>
      <c r="N1550" t="s">
        <v>44</v>
      </c>
      <c r="O1550" t="s">
        <v>925</v>
      </c>
      <c r="P1550" t="s">
        <v>32</v>
      </c>
      <c r="Q1550" t="s">
        <v>56</v>
      </c>
      <c r="R1550" t="s">
        <v>926</v>
      </c>
      <c r="S1550">
        <v>177.22499999999999</v>
      </c>
      <c r="T1550">
        <v>5</v>
      </c>
      <c r="U1550">
        <v>0.5</v>
      </c>
      <c r="V1550">
        <v>-120.51299999999998</v>
      </c>
    </row>
    <row r="1551" spans="1:22" x14ac:dyDescent="0.3">
      <c r="A1551">
        <v>4292</v>
      </c>
      <c r="B1551" t="s">
        <v>7388</v>
      </c>
      <c r="C1551">
        <v>2014</v>
      </c>
      <c r="D1551" s="18">
        <v>41983</v>
      </c>
      <c r="E1551" s="18">
        <v>41987</v>
      </c>
      <c r="F1551" t="s">
        <v>23</v>
      </c>
      <c r="G1551" t="s">
        <v>3370</v>
      </c>
      <c r="H1551" t="s">
        <v>3371</v>
      </c>
      <c r="I1551" t="s">
        <v>102</v>
      </c>
      <c r="J1551" t="s">
        <v>27</v>
      </c>
      <c r="K1551" t="s">
        <v>42</v>
      </c>
      <c r="L1551" t="s">
        <v>43</v>
      </c>
      <c r="M1551">
        <v>90004</v>
      </c>
      <c r="N1551" t="s">
        <v>44</v>
      </c>
      <c r="O1551" t="s">
        <v>883</v>
      </c>
      <c r="P1551" t="s">
        <v>32</v>
      </c>
      <c r="Q1551" t="s">
        <v>56</v>
      </c>
      <c r="R1551" t="s">
        <v>884</v>
      </c>
      <c r="S1551">
        <v>896.32799999999997</v>
      </c>
      <c r="T1551">
        <v>9</v>
      </c>
      <c r="U1551">
        <v>0.2</v>
      </c>
      <c r="V1551">
        <v>22.408199999999994</v>
      </c>
    </row>
    <row r="1552" spans="1:22" x14ac:dyDescent="0.3">
      <c r="A1552">
        <v>4285</v>
      </c>
      <c r="B1552" t="s">
        <v>7384</v>
      </c>
      <c r="C1552">
        <v>2012</v>
      </c>
      <c r="D1552" s="18">
        <v>41234</v>
      </c>
      <c r="E1552" s="18">
        <v>41239</v>
      </c>
      <c r="F1552" t="s">
        <v>23</v>
      </c>
      <c r="G1552" t="s">
        <v>6012</v>
      </c>
      <c r="H1552" t="s">
        <v>6013</v>
      </c>
      <c r="I1552" t="s">
        <v>41</v>
      </c>
      <c r="J1552" t="s">
        <v>27</v>
      </c>
      <c r="K1552" t="s">
        <v>7385</v>
      </c>
      <c r="L1552" t="s">
        <v>104</v>
      </c>
      <c r="M1552">
        <v>77642</v>
      </c>
      <c r="N1552" t="s">
        <v>105</v>
      </c>
      <c r="O1552" t="s">
        <v>4408</v>
      </c>
      <c r="P1552" t="s">
        <v>32</v>
      </c>
      <c r="Q1552" t="s">
        <v>33</v>
      </c>
      <c r="R1552" t="s">
        <v>4409</v>
      </c>
      <c r="S1552">
        <v>246.13279999999997</v>
      </c>
      <c r="T1552">
        <v>2</v>
      </c>
      <c r="U1552">
        <v>0.32</v>
      </c>
      <c r="V1552">
        <v>-76.011599999999973</v>
      </c>
    </row>
    <row r="1553" spans="1:22" x14ac:dyDescent="0.3">
      <c r="A1553">
        <v>4282</v>
      </c>
      <c r="B1553" t="s">
        <v>7380</v>
      </c>
      <c r="C1553">
        <v>2011</v>
      </c>
      <c r="D1553" s="18">
        <v>40861</v>
      </c>
      <c r="E1553" s="18">
        <v>40865</v>
      </c>
      <c r="F1553" t="s">
        <v>50</v>
      </c>
      <c r="G1553" t="s">
        <v>733</v>
      </c>
      <c r="H1553" t="s">
        <v>734</v>
      </c>
      <c r="I1553" t="s">
        <v>102</v>
      </c>
      <c r="J1553" t="s">
        <v>27</v>
      </c>
      <c r="K1553" t="s">
        <v>266</v>
      </c>
      <c r="L1553" t="s">
        <v>267</v>
      </c>
      <c r="M1553">
        <v>10011</v>
      </c>
      <c r="N1553" t="s">
        <v>148</v>
      </c>
      <c r="O1553" t="s">
        <v>6167</v>
      </c>
      <c r="P1553" t="s">
        <v>32</v>
      </c>
      <c r="Q1553" t="s">
        <v>36</v>
      </c>
      <c r="R1553" t="s">
        <v>6168</v>
      </c>
      <c r="S1553">
        <v>69.263999999999996</v>
      </c>
      <c r="T1553">
        <v>2</v>
      </c>
      <c r="U1553">
        <v>0.1</v>
      </c>
      <c r="V1553">
        <v>14.62239999999999</v>
      </c>
    </row>
    <row r="1554" spans="1:22" x14ac:dyDescent="0.3">
      <c r="A1554">
        <v>4279</v>
      </c>
      <c r="B1554" t="s">
        <v>7377</v>
      </c>
      <c r="C1554">
        <v>2013</v>
      </c>
      <c r="D1554" s="18">
        <v>41381</v>
      </c>
      <c r="E1554" s="18">
        <v>41385</v>
      </c>
      <c r="F1554" t="s">
        <v>50</v>
      </c>
      <c r="G1554" t="s">
        <v>7354</v>
      </c>
      <c r="H1554" t="s">
        <v>7355</v>
      </c>
      <c r="I1554" t="s">
        <v>41</v>
      </c>
      <c r="J1554" t="s">
        <v>27</v>
      </c>
      <c r="K1554" t="s">
        <v>1119</v>
      </c>
      <c r="L1554" t="s">
        <v>788</v>
      </c>
      <c r="M1554">
        <v>8701</v>
      </c>
      <c r="N1554" t="s">
        <v>148</v>
      </c>
      <c r="O1554" t="s">
        <v>6191</v>
      </c>
      <c r="P1554" t="s">
        <v>32</v>
      </c>
      <c r="Q1554" t="s">
        <v>65</v>
      </c>
      <c r="R1554" t="s">
        <v>6192</v>
      </c>
      <c r="S1554">
        <v>9.9600000000000009</v>
      </c>
      <c r="T1554">
        <v>2</v>
      </c>
      <c r="U1554">
        <v>0</v>
      </c>
      <c r="V1554">
        <v>3.2867999999999995</v>
      </c>
    </row>
    <row r="1555" spans="1:22" x14ac:dyDescent="0.3">
      <c r="A1555">
        <v>4272</v>
      </c>
      <c r="B1555" t="s">
        <v>7372</v>
      </c>
      <c r="C1555">
        <v>2013</v>
      </c>
      <c r="D1555" s="18">
        <v>41603</v>
      </c>
      <c r="E1555" s="18">
        <v>41606</v>
      </c>
      <c r="F1555" t="s">
        <v>23</v>
      </c>
      <c r="G1555" t="s">
        <v>1345</v>
      </c>
      <c r="H1555" t="s">
        <v>1346</v>
      </c>
      <c r="I1555" t="s">
        <v>41</v>
      </c>
      <c r="J1555" t="s">
        <v>27</v>
      </c>
      <c r="K1555" t="s">
        <v>4492</v>
      </c>
      <c r="L1555" t="s">
        <v>2735</v>
      </c>
      <c r="M1555">
        <v>21215</v>
      </c>
      <c r="N1555" t="s">
        <v>148</v>
      </c>
      <c r="O1555" t="s">
        <v>2676</v>
      </c>
      <c r="P1555" t="s">
        <v>32</v>
      </c>
      <c r="Q1555" t="s">
        <v>65</v>
      </c>
      <c r="R1555" t="s">
        <v>2677</v>
      </c>
      <c r="S1555">
        <v>207.76</v>
      </c>
      <c r="T1555">
        <v>4</v>
      </c>
      <c r="U1555">
        <v>0</v>
      </c>
      <c r="V1555">
        <v>85.181600000000003</v>
      </c>
    </row>
    <row r="1556" spans="1:22" x14ac:dyDescent="0.3">
      <c r="A1556">
        <v>4271</v>
      </c>
      <c r="B1556" t="s">
        <v>7369</v>
      </c>
      <c r="C1556">
        <v>2012</v>
      </c>
      <c r="D1556" s="18">
        <v>41239</v>
      </c>
      <c r="E1556" s="18">
        <v>41243</v>
      </c>
      <c r="F1556" t="s">
        <v>50</v>
      </c>
      <c r="G1556" t="s">
        <v>7370</v>
      </c>
      <c r="H1556" t="s">
        <v>7371</v>
      </c>
      <c r="I1556" t="s">
        <v>41</v>
      </c>
      <c r="J1556" t="s">
        <v>27</v>
      </c>
      <c r="K1556" t="s">
        <v>328</v>
      </c>
      <c r="L1556" t="s">
        <v>335</v>
      </c>
      <c r="M1556">
        <v>38301</v>
      </c>
      <c r="N1556" t="s">
        <v>30</v>
      </c>
      <c r="O1556" t="s">
        <v>7328</v>
      </c>
      <c r="P1556" t="s">
        <v>32</v>
      </c>
      <c r="Q1556" t="s">
        <v>65</v>
      </c>
      <c r="R1556" t="s">
        <v>7329</v>
      </c>
      <c r="S1556">
        <v>692.47199999999998</v>
      </c>
      <c r="T1556">
        <v>11</v>
      </c>
      <c r="U1556">
        <v>0.2</v>
      </c>
      <c r="V1556">
        <v>190.42980000000006</v>
      </c>
    </row>
    <row r="1557" spans="1:22" x14ac:dyDescent="0.3">
      <c r="A1557">
        <v>4270</v>
      </c>
      <c r="B1557" t="s">
        <v>7368</v>
      </c>
      <c r="C1557">
        <v>2014</v>
      </c>
      <c r="D1557" s="18">
        <v>41816</v>
      </c>
      <c r="E1557" s="18">
        <v>41820</v>
      </c>
      <c r="F1557" t="s">
        <v>23</v>
      </c>
      <c r="G1557" t="s">
        <v>4893</v>
      </c>
      <c r="H1557" t="s">
        <v>4894</v>
      </c>
      <c r="I1557" t="s">
        <v>26</v>
      </c>
      <c r="J1557" t="s">
        <v>27</v>
      </c>
      <c r="K1557" t="s">
        <v>95</v>
      </c>
      <c r="L1557" t="s">
        <v>96</v>
      </c>
      <c r="M1557">
        <v>98115</v>
      </c>
      <c r="N1557" t="s">
        <v>44</v>
      </c>
      <c r="O1557" t="s">
        <v>2186</v>
      </c>
      <c r="P1557" t="s">
        <v>32</v>
      </c>
      <c r="Q1557" t="s">
        <v>56</v>
      </c>
      <c r="R1557" t="s">
        <v>2187</v>
      </c>
      <c r="S1557">
        <v>871.4</v>
      </c>
      <c r="T1557">
        <v>4</v>
      </c>
      <c r="U1557">
        <v>0</v>
      </c>
      <c r="V1557">
        <v>148.13799999999992</v>
      </c>
    </row>
    <row r="1558" spans="1:22" x14ac:dyDescent="0.3">
      <c r="A1558">
        <v>4267</v>
      </c>
      <c r="B1558" t="s">
        <v>7367</v>
      </c>
      <c r="C1558">
        <v>2013</v>
      </c>
      <c r="D1558" s="18">
        <v>41584</v>
      </c>
      <c r="E1558" s="18">
        <v>41588</v>
      </c>
      <c r="F1558" t="s">
        <v>50</v>
      </c>
      <c r="G1558" t="s">
        <v>1827</v>
      </c>
      <c r="H1558" t="s">
        <v>1828</v>
      </c>
      <c r="I1558" t="s">
        <v>26</v>
      </c>
      <c r="J1558" t="s">
        <v>27</v>
      </c>
      <c r="K1558" t="s">
        <v>184</v>
      </c>
      <c r="L1558" t="s">
        <v>104</v>
      </c>
      <c r="M1558">
        <v>77036</v>
      </c>
      <c r="N1558" t="s">
        <v>105</v>
      </c>
      <c r="O1558" t="s">
        <v>5448</v>
      </c>
      <c r="P1558" t="s">
        <v>32</v>
      </c>
      <c r="Q1558" t="s">
        <v>33</v>
      </c>
      <c r="R1558" t="s">
        <v>5449</v>
      </c>
      <c r="S1558">
        <v>956.6647999999999</v>
      </c>
      <c r="T1558">
        <v>7</v>
      </c>
      <c r="U1558">
        <v>0.32</v>
      </c>
      <c r="V1558">
        <v>-225.09759999999991</v>
      </c>
    </row>
    <row r="1559" spans="1:22" x14ac:dyDescent="0.3">
      <c r="A1559">
        <v>4265</v>
      </c>
      <c r="B1559" t="s">
        <v>7367</v>
      </c>
      <c r="C1559">
        <v>2013</v>
      </c>
      <c r="D1559" s="18">
        <v>41584</v>
      </c>
      <c r="E1559" s="18">
        <v>41588</v>
      </c>
      <c r="F1559" t="s">
        <v>50</v>
      </c>
      <c r="G1559" t="s">
        <v>1827</v>
      </c>
      <c r="H1559" t="s">
        <v>1828</v>
      </c>
      <c r="I1559" t="s">
        <v>26</v>
      </c>
      <c r="J1559" t="s">
        <v>27</v>
      </c>
      <c r="K1559" t="s">
        <v>184</v>
      </c>
      <c r="L1559" t="s">
        <v>104</v>
      </c>
      <c r="M1559">
        <v>77036</v>
      </c>
      <c r="N1559" t="s">
        <v>105</v>
      </c>
      <c r="O1559" t="s">
        <v>2268</v>
      </c>
      <c r="P1559" t="s">
        <v>32</v>
      </c>
      <c r="Q1559" t="s">
        <v>56</v>
      </c>
      <c r="R1559" t="s">
        <v>2269</v>
      </c>
      <c r="S1559">
        <v>863.12799999999993</v>
      </c>
      <c r="T1559">
        <v>8</v>
      </c>
      <c r="U1559">
        <v>0.3</v>
      </c>
      <c r="V1559">
        <v>-160.29520000000008</v>
      </c>
    </row>
    <row r="1560" spans="1:22" x14ac:dyDescent="0.3">
      <c r="A1560">
        <v>1559</v>
      </c>
      <c r="B1560" t="s">
        <v>4134</v>
      </c>
      <c r="C1560">
        <v>2012</v>
      </c>
      <c r="D1560" s="18">
        <v>40984</v>
      </c>
      <c r="E1560" s="18">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4259</v>
      </c>
      <c r="B1561" t="s">
        <v>7359</v>
      </c>
      <c r="C1561">
        <v>2013</v>
      </c>
      <c r="D1561" s="18">
        <v>41348</v>
      </c>
      <c r="E1561" s="18">
        <v>41350</v>
      </c>
      <c r="F1561" t="s">
        <v>188</v>
      </c>
      <c r="G1561" t="s">
        <v>1318</v>
      </c>
      <c r="H1561" t="s">
        <v>1319</v>
      </c>
      <c r="I1561" t="s">
        <v>41</v>
      </c>
      <c r="J1561" t="s">
        <v>27</v>
      </c>
      <c r="K1561" t="s">
        <v>95</v>
      </c>
      <c r="L1561" t="s">
        <v>96</v>
      </c>
      <c r="M1561">
        <v>98103</v>
      </c>
      <c r="N1561" t="s">
        <v>44</v>
      </c>
      <c r="O1561" t="s">
        <v>3186</v>
      </c>
      <c r="P1561" t="s">
        <v>32</v>
      </c>
      <c r="Q1561" t="s">
        <v>36</v>
      </c>
      <c r="R1561" t="s">
        <v>3187</v>
      </c>
      <c r="S1561">
        <v>196.78399999999999</v>
      </c>
      <c r="T1561">
        <v>2</v>
      </c>
      <c r="U1561">
        <v>0.2</v>
      </c>
      <c r="V1561">
        <v>-22.138200000000012</v>
      </c>
    </row>
    <row r="1562" spans="1:22" x14ac:dyDescent="0.3">
      <c r="A1562">
        <v>4257</v>
      </c>
      <c r="B1562" t="s">
        <v>7357</v>
      </c>
      <c r="C1562">
        <v>2014</v>
      </c>
      <c r="D1562" s="18">
        <v>41926</v>
      </c>
      <c r="E1562" s="18">
        <v>41929</v>
      </c>
      <c r="F1562" t="s">
        <v>188</v>
      </c>
      <c r="G1562" t="s">
        <v>542</v>
      </c>
      <c r="H1562" t="s">
        <v>543</v>
      </c>
      <c r="I1562" t="s">
        <v>26</v>
      </c>
      <c r="J1562" t="s">
        <v>27</v>
      </c>
      <c r="K1562" t="s">
        <v>3708</v>
      </c>
      <c r="L1562" t="s">
        <v>211</v>
      </c>
      <c r="M1562">
        <v>61032</v>
      </c>
      <c r="N1562" t="s">
        <v>105</v>
      </c>
      <c r="O1562" t="s">
        <v>2722</v>
      </c>
      <c r="P1562" t="s">
        <v>32</v>
      </c>
      <c r="Q1562" t="s">
        <v>65</v>
      </c>
      <c r="R1562" t="s">
        <v>2723</v>
      </c>
      <c r="S1562">
        <v>10.476000000000001</v>
      </c>
      <c r="T1562">
        <v>3</v>
      </c>
      <c r="U1562">
        <v>0.6</v>
      </c>
      <c r="V1562">
        <v>-6.8094000000000037</v>
      </c>
    </row>
    <row r="1563" spans="1:22" x14ac:dyDescent="0.3">
      <c r="A1563">
        <v>4251</v>
      </c>
      <c r="B1563" t="s">
        <v>7353</v>
      </c>
      <c r="C1563">
        <v>2011</v>
      </c>
      <c r="D1563" s="18">
        <v>40805</v>
      </c>
      <c r="E1563" s="18">
        <v>40805</v>
      </c>
      <c r="F1563" t="s">
        <v>1290</v>
      </c>
      <c r="G1563" t="s">
        <v>7354</v>
      </c>
      <c r="H1563" t="s">
        <v>7355</v>
      </c>
      <c r="I1563" t="s">
        <v>41</v>
      </c>
      <c r="J1563" t="s">
        <v>27</v>
      </c>
      <c r="K1563" t="s">
        <v>266</v>
      </c>
      <c r="L1563" t="s">
        <v>267</v>
      </c>
      <c r="M1563">
        <v>10011</v>
      </c>
      <c r="N1563" t="s">
        <v>148</v>
      </c>
      <c r="O1563" t="s">
        <v>4619</v>
      </c>
      <c r="P1563" t="s">
        <v>32</v>
      </c>
      <c r="Q1563" t="s">
        <v>36</v>
      </c>
      <c r="R1563" t="s">
        <v>4620</v>
      </c>
      <c r="S1563">
        <v>887.10299999999995</v>
      </c>
      <c r="T1563">
        <v>7</v>
      </c>
      <c r="U1563">
        <v>0.1</v>
      </c>
      <c r="V1563">
        <v>177.42059999999998</v>
      </c>
    </row>
    <row r="1564" spans="1:22" x14ac:dyDescent="0.3">
      <c r="A1564">
        <v>1563</v>
      </c>
      <c r="B1564" t="s">
        <v>4142</v>
      </c>
      <c r="C1564">
        <v>2014</v>
      </c>
      <c r="D1564" s="18">
        <v>41821</v>
      </c>
      <c r="E1564" s="18">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
      <c r="A1565">
        <v>4250</v>
      </c>
      <c r="B1565" t="s">
        <v>7352</v>
      </c>
      <c r="C1565">
        <v>2013</v>
      </c>
      <c r="D1565" s="18">
        <v>41610</v>
      </c>
      <c r="E1565" s="18">
        <v>41614</v>
      </c>
      <c r="F1565" t="s">
        <v>23</v>
      </c>
      <c r="G1565" t="s">
        <v>711</v>
      </c>
      <c r="H1565" t="s">
        <v>712</v>
      </c>
      <c r="I1565" t="s">
        <v>26</v>
      </c>
      <c r="J1565" t="s">
        <v>27</v>
      </c>
      <c r="K1565" t="s">
        <v>746</v>
      </c>
      <c r="L1565" t="s">
        <v>747</v>
      </c>
      <c r="M1565">
        <v>6824</v>
      </c>
      <c r="N1565" t="s">
        <v>148</v>
      </c>
      <c r="O1565" t="s">
        <v>1931</v>
      </c>
      <c r="P1565" t="s">
        <v>32</v>
      </c>
      <c r="Q1565" t="s">
        <v>36</v>
      </c>
      <c r="R1565" t="s">
        <v>1932</v>
      </c>
      <c r="S1565">
        <v>751.92</v>
      </c>
      <c r="T1565">
        <v>4</v>
      </c>
      <c r="U1565">
        <v>0</v>
      </c>
      <c r="V1565">
        <v>150.38400000000001</v>
      </c>
    </row>
    <row r="1566" spans="1:22" x14ac:dyDescent="0.3">
      <c r="A1566">
        <v>4248</v>
      </c>
      <c r="B1566" t="s">
        <v>7351</v>
      </c>
      <c r="C1566">
        <v>2014</v>
      </c>
      <c r="D1566" s="18">
        <v>41972</v>
      </c>
      <c r="E1566" s="18">
        <v>41978</v>
      </c>
      <c r="F1566" t="s">
        <v>50</v>
      </c>
      <c r="G1566" t="s">
        <v>550</v>
      </c>
      <c r="H1566" t="s">
        <v>551</v>
      </c>
      <c r="I1566" t="s">
        <v>102</v>
      </c>
      <c r="J1566" t="s">
        <v>27</v>
      </c>
      <c r="K1566" t="s">
        <v>4492</v>
      </c>
      <c r="L1566" t="s">
        <v>2735</v>
      </c>
      <c r="M1566">
        <v>21215</v>
      </c>
      <c r="N1566" t="s">
        <v>148</v>
      </c>
      <c r="O1566" t="s">
        <v>3956</v>
      </c>
      <c r="P1566" t="s">
        <v>32</v>
      </c>
      <c r="Q1566" t="s">
        <v>65</v>
      </c>
      <c r="R1566" t="s">
        <v>3957</v>
      </c>
      <c r="S1566">
        <v>20.9</v>
      </c>
      <c r="T1566">
        <v>5</v>
      </c>
      <c r="U1566">
        <v>0</v>
      </c>
      <c r="V1566">
        <v>7.5239999999999991</v>
      </c>
    </row>
    <row r="1567" spans="1:22" x14ac:dyDescent="0.3">
      <c r="A1567">
        <v>4247</v>
      </c>
      <c r="B1567" t="s">
        <v>7351</v>
      </c>
      <c r="C1567">
        <v>2014</v>
      </c>
      <c r="D1567" s="18">
        <v>41972</v>
      </c>
      <c r="E1567" s="18">
        <v>41978</v>
      </c>
      <c r="F1567" t="s">
        <v>50</v>
      </c>
      <c r="G1567" t="s">
        <v>550</v>
      </c>
      <c r="H1567" t="s">
        <v>551</v>
      </c>
      <c r="I1567" t="s">
        <v>102</v>
      </c>
      <c r="J1567" t="s">
        <v>27</v>
      </c>
      <c r="K1567" t="s">
        <v>4492</v>
      </c>
      <c r="L1567" t="s">
        <v>2735</v>
      </c>
      <c r="M1567">
        <v>21215</v>
      </c>
      <c r="N1567" t="s">
        <v>148</v>
      </c>
      <c r="O1567" t="s">
        <v>920</v>
      </c>
      <c r="P1567" t="s">
        <v>32</v>
      </c>
      <c r="Q1567" t="s">
        <v>65</v>
      </c>
      <c r="R1567" t="s">
        <v>921</v>
      </c>
      <c r="S1567">
        <v>1049.2</v>
      </c>
      <c r="T1567">
        <v>5</v>
      </c>
      <c r="U1567">
        <v>0</v>
      </c>
      <c r="V1567">
        <v>272.79200000000003</v>
      </c>
    </row>
    <row r="1568" spans="1:22" x14ac:dyDescent="0.3">
      <c r="A1568">
        <v>4230</v>
      </c>
      <c r="B1568" t="s">
        <v>7333</v>
      </c>
      <c r="C1568">
        <v>2014</v>
      </c>
      <c r="D1568" s="18">
        <v>41826</v>
      </c>
      <c r="E1568" s="18">
        <v>41831</v>
      </c>
      <c r="F1568" t="s">
        <v>50</v>
      </c>
      <c r="G1568" t="s">
        <v>2679</v>
      </c>
      <c r="H1568" t="s">
        <v>2680</v>
      </c>
      <c r="I1568" t="s">
        <v>41</v>
      </c>
      <c r="J1568" t="s">
        <v>27</v>
      </c>
      <c r="K1568" t="s">
        <v>815</v>
      </c>
      <c r="L1568" t="s">
        <v>104</v>
      </c>
      <c r="M1568">
        <v>75220</v>
      </c>
      <c r="N1568" t="s">
        <v>105</v>
      </c>
      <c r="O1568" t="s">
        <v>2878</v>
      </c>
      <c r="P1568" t="s">
        <v>32</v>
      </c>
      <c r="Q1568" t="s">
        <v>65</v>
      </c>
      <c r="R1568" t="s">
        <v>2879</v>
      </c>
      <c r="S1568">
        <v>332.02800000000002</v>
      </c>
      <c r="T1568">
        <v>9</v>
      </c>
      <c r="U1568">
        <v>0.6</v>
      </c>
      <c r="V1568">
        <v>-348.62940000000003</v>
      </c>
    </row>
    <row r="1569" spans="1:22" x14ac:dyDescent="0.3">
      <c r="A1569">
        <v>4228</v>
      </c>
      <c r="B1569" t="s">
        <v>7331</v>
      </c>
      <c r="C1569">
        <v>2012</v>
      </c>
      <c r="D1569" s="18">
        <v>40913</v>
      </c>
      <c r="E1569" s="18">
        <v>40918</v>
      </c>
      <c r="F1569" t="s">
        <v>50</v>
      </c>
      <c r="G1569" t="s">
        <v>2146</v>
      </c>
      <c r="H1569" t="s">
        <v>2147</v>
      </c>
      <c r="I1569" t="s">
        <v>102</v>
      </c>
      <c r="J1569" t="s">
        <v>27</v>
      </c>
      <c r="K1569" t="s">
        <v>95</v>
      </c>
      <c r="L1569" t="s">
        <v>96</v>
      </c>
      <c r="M1569">
        <v>98103</v>
      </c>
      <c r="N1569" t="s">
        <v>44</v>
      </c>
      <c r="O1569" t="s">
        <v>1537</v>
      </c>
      <c r="P1569" t="s">
        <v>32</v>
      </c>
      <c r="Q1569" t="s">
        <v>36</v>
      </c>
      <c r="R1569" t="s">
        <v>1538</v>
      </c>
      <c r="S1569">
        <v>61.584000000000003</v>
      </c>
      <c r="T1569">
        <v>1</v>
      </c>
      <c r="U1569">
        <v>0.2</v>
      </c>
      <c r="V1569">
        <v>-6.9282000000000039</v>
      </c>
    </row>
    <row r="1570" spans="1:22" x14ac:dyDescent="0.3">
      <c r="A1570">
        <v>4226</v>
      </c>
      <c r="B1570" t="s">
        <v>7327</v>
      </c>
      <c r="C1570">
        <v>2011</v>
      </c>
      <c r="D1570" s="18">
        <v>40890</v>
      </c>
      <c r="E1570" s="18">
        <v>40894</v>
      </c>
      <c r="F1570" t="s">
        <v>50</v>
      </c>
      <c r="G1570" t="s">
        <v>1923</v>
      </c>
      <c r="H1570" t="s">
        <v>1924</v>
      </c>
      <c r="I1570" t="s">
        <v>41</v>
      </c>
      <c r="J1570" t="s">
        <v>27</v>
      </c>
      <c r="K1570" t="s">
        <v>303</v>
      </c>
      <c r="L1570" t="s">
        <v>211</v>
      </c>
      <c r="M1570">
        <v>60623</v>
      </c>
      <c r="N1570" t="s">
        <v>105</v>
      </c>
      <c r="O1570" t="s">
        <v>7328</v>
      </c>
      <c r="P1570" t="s">
        <v>32</v>
      </c>
      <c r="Q1570" t="s">
        <v>65</v>
      </c>
      <c r="R1570" t="s">
        <v>7329</v>
      </c>
      <c r="S1570">
        <v>94.427999999999997</v>
      </c>
      <c r="T1570">
        <v>3</v>
      </c>
      <c r="U1570">
        <v>0.6</v>
      </c>
      <c r="V1570">
        <v>-42.492599999999982</v>
      </c>
    </row>
    <row r="1571" spans="1:22" x14ac:dyDescent="0.3">
      <c r="A1571">
        <v>4224</v>
      </c>
      <c r="B1571" t="s">
        <v>7323</v>
      </c>
      <c r="C1571">
        <v>2014</v>
      </c>
      <c r="D1571" s="18">
        <v>41802</v>
      </c>
      <c r="E1571" s="18">
        <v>41804</v>
      </c>
      <c r="F1571" t="s">
        <v>23</v>
      </c>
      <c r="G1571" t="s">
        <v>4047</v>
      </c>
      <c r="H1571" t="s">
        <v>4048</v>
      </c>
      <c r="I1571" t="s">
        <v>26</v>
      </c>
      <c r="J1571" t="s">
        <v>27</v>
      </c>
      <c r="K1571" t="s">
        <v>95</v>
      </c>
      <c r="L1571" t="s">
        <v>96</v>
      </c>
      <c r="M1571">
        <v>98103</v>
      </c>
      <c r="N1571" t="s">
        <v>44</v>
      </c>
      <c r="O1571" t="s">
        <v>2609</v>
      </c>
      <c r="P1571" t="s">
        <v>32</v>
      </c>
      <c r="Q1571" t="s">
        <v>33</v>
      </c>
      <c r="R1571" t="s">
        <v>2610</v>
      </c>
      <c r="S1571">
        <v>174.42000000000002</v>
      </c>
      <c r="T1571">
        <v>3</v>
      </c>
      <c r="U1571">
        <v>0</v>
      </c>
      <c r="V1571">
        <v>41.860800000000005</v>
      </c>
    </row>
    <row r="1572" spans="1:22" x14ac:dyDescent="0.3">
      <c r="A1572">
        <v>1571</v>
      </c>
      <c r="B1572" t="s">
        <v>4164</v>
      </c>
      <c r="C1572">
        <v>2011</v>
      </c>
      <c r="D1572" s="18">
        <v>40870</v>
      </c>
      <c r="E1572" s="18">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4218</v>
      </c>
      <c r="B1573" t="s">
        <v>7320</v>
      </c>
      <c r="C1573">
        <v>2014</v>
      </c>
      <c r="D1573" s="18">
        <v>41731</v>
      </c>
      <c r="E1573" s="18">
        <v>41733</v>
      </c>
      <c r="F1573" t="s">
        <v>188</v>
      </c>
      <c r="G1573" t="s">
        <v>6784</v>
      </c>
      <c r="H1573" t="s">
        <v>6785</v>
      </c>
      <c r="I1573" t="s">
        <v>41</v>
      </c>
      <c r="J1573" t="s">
        <v>27</v>
      </c>
      <c r="K1573" t="s">
        <v>127</v>
      </c>
      <c r="L1573" t="s">
        <v>43</v>
      </c>
      <c r="M1573">
        <v>94110</v>
      </c>
      <c r="N1573" t="s">
        <v>44</v>
      </c>
      <c r="O1573" t="s">
        <v>7321</v>
      </c>
      <c r="P1573" t="s">
        <v>32</v>
      </c>
      <c r="Q1573" t="s">
        <v>33</v>
      </c>
      <c r="R1573" t="s">
        <v>7322</v>
      </c>
      <c r="S1573">
        <v>482.66399999999999</v>
      </c>
      <c r="T1573">
        <v>8</v>
      </c>
      <c r="U1573">
        <v>0.15</v>
      </c>
      <c r="V1573">
        <v>85.175999999999974</v>
      </c>
    </row>
    <row r="1574" spans="1:22" x14ac:dyDescent="0.3">
      <c r="A1574">
        <v>4210</v>
      </c>
      <c r="B1574" t="s">
        <v>7305</v>
      </c>
      <c r="C1574">
        <v>2011</v>
      </c>
      <c r="D1574" s="18">
        <v>40847</v>
      </c>
      <c r="E1574" s="18">
        <v>40849</v>
      </c>
      <c r="F1574" t="s">
        <v>23</v>
      </c>
      <c r="G1574" t="s">
        <v>4893</v>
      </c>
      <c r="H1574" t="s">
        <v>4894</v>
      </c>
      <c r="I1574" t="s">
        <v>26</v>
      </c>
      <c r="J1574" t="s">
        <v>27</v>
      </c>
      <c r="K1574" t="s">
        <v>7306</v>
      </c>
      <c r="L1574" t="s">
        <v>1399</v>
      </c>
      <c r="M1574">
        <v>2920</v>
      </c>
      <c r="N1574" t="s">
        <v>148</v>
      </c>
      <c r="O1574" t="s">
        <v>5067</v>
      </c>
      <c r="P1574" t="s">
        <v>32</v>
      </c>
      <c r="Q1574" t="s">
        <v>56</v>
      </c>
      <c r="R1574" t="s">
        <v>5068</v>
      </c>
      <c r="S1574">
        <v>385.68599999999998</v>
      </c>
      <c r="T1574">
        <v>1</v>
      </c>
      <c r="U1574">
        <v>0.3</v>
      </c>
      <c r="V1574">
        <v>-60.607800000000026</v>
      </c>
    </row>
    <row r="1575" spans="1:22" x14ac:dyDescent="0.3">
      <c r="A1575">
        <v>1574</v>
      </c>
      <c r="B1575" t="s">
        <v>4164</v>
      </c>
      <c r="C1575">
        <v>2011</v>
      </c>
      <c r="D1575" s="18">
        <v>40870</v>
      </c>
      <c r="E1575" s="18">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
      <c r="A1576">
        <v>4209</v>
      </c>
      <c r="B1576" t="s">
        <v>7305</v>
      </c>
      <c r="C1576">
        <v>2011</v>
      </c>
      <c r="D1576" s="18">
        <v>40847</v>
      </c>
      <c r="E1576" s="18">
        <v>40849</v>
      </c>
      <c r="F1576" t="s">
        <v>23</v>
      </c>
      <c r="G1576" t="s">
        <v>4893</v>
      </c>
      <c r="H1576" t="s">
        <v>4894</v>
      </c>
      <c r="I1576" t="s">
        <v>26</v>
      </c>
      <c r="J1576" t="s">
        <v>27</v>
      </c>
      <c r="K1576" t="s">
        <v>7306</v>
      </c>
      <c r="L1576" t="s">
        <v>1399</v>
      </c>
      <c r="M1576">
        <v>2920</v>
      </c>
      <c r="N1576" t="s">
        <v>148</v>
      </c>
      <c r="O1576" t="s">
        <v>6248</v>
      </c>
      <c r="P1576" t="s">
        <v>32</v>
      </c>
      <c r="Q1576" t="s">
        <v>36</v>
      </c>
      <c r="R1576" t="s">
        <v>6249</v>
      </c>
      <c r="S1576">
        <v>1604.9</v>
      </c>
      <c r="T1576">
        <v>5</v>
      </c>
      <c r="U1576">
        <v>0</v>
      </c>
      <c r="V1576">
        <v>481.46999999999991</v>
      </c>
    </row>
    <row r="1577" spans="1:22" x14ac:dyDescent="0.3">
      <c r="A1577">
        <v>1576</v>
      </c>
      <c r="B1577" t="s">
        <v>4169</v>
      </c>
      <c r="C1577">
        <v>2011</v>
      </c>
      <c r="D1577" s="18">
        <v>40892</v>
      </c>
      <c r="E1577" s="18">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
      <c r="A1578">
        <v>4208</v>
      </c>
      <c r="B1578" t="s">
        <v>7305</v>
      </c>
      <c r="C1578">
        <v>2011</v>
      </c>
      <c r="D1578" s="18">
        <v>40847</v>
      </c>
      <c r="E1578" s="18">
        <v>40849</v>
      </c>
      <c r="F1578" t="s">
        <v>23</v>
      </c>
      <c r="G1578" t="s">
        <v>4893</v>
      </c>
      <c r="H1578" t="s">
        <v>4894</v>
      </c>
      <c r="I1578" t="s">
        <v>26</v>
      </c>
      <c r="J1578" t="s">
        <v>27</v>
      </c>
      <c r="K1578" t="s">
        <v>7306</v>
      </c>
      <c r="L1578" t="s">
        <v>1399</v>
      </c>
      <c r="M1578">
        <v>2920</v>
      </c>
      <c r="N1578" t="s">
        <v>148</v>
      </c>
      <c r="O1578" t="s">
        <v>1284</v>
      </c>
      <c r="P1578" t="s">
        <v>32</v>
      </c>
      <c r="Q1578" t="s">
        <v>65</v>
      </c>
      <c r="R1578" t="s">
        <v>1285</v>
      </c>
      <c r="S1578">
        <v>17.669999999999998</v>
      </c>
      <c r="T1578">
        <v>3</v>
      </c>
      <c r="U1578">
        <v>0</v>
      </c>
      <c r="V1578">
        <v>7.7748000000000008</v>
      </c>
    </row>
    <row r="1579" spans="1:22" x14ac:dyDescent="0.3">
      <c r="A1579">
        <v>4206</v>
      </c>
      <c r="B1579" t="s">
        <v>7305</v>
      </c>
      <c r="C1579">
        <v>2011</v>
      </c>
      <c r="D1579" s="18">
        <v>40847</v>
      </c>
      <c r="E1579" s="18">
        <v>40849</v>
      </c>
      <c r="F1579" t="s">
        <v>23</v>
      </c>
      <c r="G1579" t="s">
        <v>4893</v>
      </c>
      <c r="H1579" t="s">
        <v>4894</v>
      </c>
      <c r="I1579" t="s">
        <v>26</v>
      </c>
      <c r="J1579" t="s">
        <v>27</v>
      </c>
      <c r="K1579" t="s">
        <v>7306</v>
      </c>
      <c r="L1579" t="s">
        <v>1399</v>
      </c>
      <c r="M1579">
        <v>2920</v>
      </c>
      <c r="N1579" t="s">
        <v>148</v>
      </c>
      <c r="O1579" t="s">
        <v>5061</v>
      </c>
      <c r="P1579" t="s">
        <v>32</v>
      </c>
      <c r="Q1579" t="s">
        <v>65</v>
      </c>
      <c r="R1579" t="s">
        <v>5062</v>
      </c>
      <c r="S1579">
        <v>14.76</v>
      </c>
      <c r="T1579">
        <v>2</v>
      </c>
      <c r="U1579">
        <v>0</v>
      </c>
      <c r="V1579">
        <v>4.2803999999999984</v>
      </c>
    </row>
    <row r="1580" spans="1:22" x14ac:dyDescent="0.3">
      <c r="A1580">
        <v>4196</v>
      </c>
      <c r="B1580" t="s">
        <v>7301</v>
      </c>
      <c r="C1580">
        <v>2013</v>
      </c>
      <c r="D1580" s="18">
        <v>41373</v>
      </c>
      <c r="E1580" s="18">
        <v>41379</v>
      </c>
      <c r="F1580" t="s">
        <v>50</v>
      </c>
      <c r="G1580" t="s">
        <v>2035</v>
      </c>
      <c r="H1580" t="s">
        <v>2036</v>
      </c>
      <c r="I1580" t="s">
        <v>26</v>
      </c>
      <c r="J1580" t="s">
        <v>27</v>
      </c>
      <c r="K1580" t="s">
        <v>42</v>
      </c>
      <c r="L1580" t="s">
        <v>43</v>
      </c>
      <c r="M1580">
        <v>90032</v>
      </c>
      <c r="N1580" t="s">
        <v>44</v>
      </c>
      <c r="O1580" t="s">
        <v>2447</v>
      </c>
      <c r="P1580" t="s">
        <v>32</v>
      </c>
      <c r="Q1580" t="s">
        <v>65</v>
      </c>
      <c r="R1580" t="s">
        <v>2448</v>
      </c>
      <c r="S1580">
        <v>24.700000000000003</v>
      </c>
      <c r="T1580">
        <v>5</v>
      </c>
      <c r="U1580">
        <v>0</v>
      </c>
      <c r="V1580">
        <v>10.374000000000001</v>
      </c>
    </row>
    <row r="1581" spans="1:22" x14ac:dyDescent="0.3">
      <c r="A1581">
        <v>4193</v>
      </c>
      <c r="B1581" t="s">
        <v>7298</v>
      </c>
      <c r="C1581">
        <v>2012</v>
      </c>
      <c r="D1581" s="18">
        <v>41229</v>
      </c>
      <c r="E1581" s="18">
        <v>41233</v>
      </c>
      <c r="F1581" t="s">
        <v>50</v>
      </c>
      <c r="G1581" t="s">
        <v>819</v>
      </c>
      <c r="H1581" t="s">
        <v>820</v>
      </c>
      <c r="I1581" t="s">
        <v>41</v>
      </c>
      <c r="J1581" t="s">
        <v>27</v>
      </c>
      <c r="K1581" t="s">
        <v>7299</v>
      </c>
      <c r="L1581" t="s">
        <v>6260</v>
      </c>
      <c r="M1581">
        <v>83704</v>
      </c>
      <c r="N1581" t="s">
        <v>44</v>
      </c>
      <c r="O1581" t="s">
        <v>55</v>
      </c>
      <c r="P1581" t="s">
        <v>32</v>
      </c>
      <c r="Q1581" t="s">
        <v>56</v>
      </c>
      <c r="R1581" t="s">
        <v>57</v>
      </c>
      <c r="S1581">
        <v>696.42</v>
      </c>
      <c r="T1581">
        <v>2</v>
      </c>
      <c r="U1581">
        <v>0</v>
      </c>
      <c r="V1581">
        <v>160.17660000000001</v>
      </c>
    </row>
    <row r="1582" spans="1:22" x14ac:dyDescent="0.3">
      <c r="A1582">
        <v>1581</v>
      </c>
      <c r="B1582" t="s">
        <v>4184</v>
      </c>
      <c r="C1582">
        <v>2012</v>
      </c>
      <c r="D1582" s="18">
        <v>41130</v>
      </c>
      <c r="E1582" s="18">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
      <c r="A1583">
        <v>4185</v>
      </c>
      <c r="B1583" t="s">
        <v>7282</v>
      </c>
      <c r="C1583">
        <v>2013</v>
      </c>
      <c r="D1583" s="18">
        <v>41614</v>
      </c>
      <c r="E1583" s="18">
        <v>41616</v>
      </c>
      <c r="F1583" t="s">
        <v>188</v>
      </c>
      <c r="G1583" t="s">
        <v>5727</v>
      </c>
      <c r="H1583" t="s">
        <v>5728</v>
      </c>
      <c r="I1583" t="s">
        <v>41</v>
      </c>
      <c r="J1583" t="s">
        <v>27</v>
      </c>
      <c r="K1583" t="s">
        <v>612</v>
      </c>
      <c r="L1583" t="s">
        <v>1245</v>
      </c>
      <c r="M1583">
        <v>2038</v>
      </c>
      <c r="N1583" t="s">
        <v>148</v>
      </c>
      <c r="O1583" t="s">
        <v>7283</v>
      </c>
      <c r="P1583" t="s">
        <v>32</v>
      </c>
      <c r="Q1583" t="s">
        <v>33</v>
      </c>
      <c r="R1583" t="s">
        <v>7284</v>
      </c>
      <c r="S1583">
        <v>81.94</v>
      </c>
      <c r="T1583">
        <v>1</v>
      </c>
      <c r="U1583">
        <v>0</v>
      </c>
      <c r="V1583">
        <v>20.484999999999999</v>
      </c>
    </row>
    <row r="1584" spans="1:22" x14ac:dyDescent="0.3">
      <c r="A1584">
        <v>4169</v>
      </c>
      <c r="B1584" t="s">
        <v>7266</v>
      </c>
      <c r="C1584">
        <v>2011</v>
      </c>
      <c r="D1584" s="18">
        <v>40827</v>
      </c>
      <c r="E1584" s="18">
        <v>40829</v>
      </c>
      <c r="F1584" t="s">
        <v>188</v>
      </c>
      <c r="G1584" t="s">
        <v>600</v>
      </c>
      <c r="H1584" t="s">
        <v>601</v>
      </c>
      <c r="I1584" t="s">
        <v>26</v>
      </c>
      <c r="J1584" t="s">
        <v>27</v>
      </c>
      <c r="K1584" t="s">
        <v>602</v>
      </c>
      <c r="L1584" t="s">
        <v>43</v>
      </c>
      <c r="M1584">
        <v>91104</v>
      </c>
      <c r="N1584" t="s">
        <v>44</v>
      </c>
      <c r="O1584" t="s">
        <v>7267</v>
      </c>
      <c r="P1584" t="s">
        <v>32</v>
      </c>
      <c r="Q1584" t="s">
        <v>36</v>
      </c>
      <c r="R1584" t="s">
        <v>7268</v>
      </c>
      <c r="S1584">
        <v>433.56800000000004</v>
      </c>
      <c r="T1584">
        <v>2</v>
      </c>
      <c r="U1584">
        <v>0.2</v>
      </c>
      <c r="V1584">
        <v>-65.035200000000046</v>
      </c>
    </row>
    <row r="1585" spans="1:22" x14ac:dyDescent="0.3">
      <c r="A1585">
        <v>1584</v>
      </c>
      <c r="B1585" t="s">
        <v>4184</v>
      </c>
      <c r="C1585">
        <v>2012</v>
      </c>
      <c r="D1585" s="18">
        <v>41130</v>
      </c>
      <c r="E1585" s="18">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
      <c r="A1586">
        <v>1585</v>
      </c>
      <c r="B1586" t="s">
        <v>4184</v>
      </c>
      <c r="C1586">
        <v>2012</v>
      </c>
      <c r="D1586" s="18">
        <v>41130</v>
      </c>
      <c r="E1586" s="18">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4147</v>
      </c>
      <c r="B1587" t="s">
        <v>7251</v>
      </c>
      <c r="C1587">
        <v>2012</v>
      </c>
      <c r="D1587" s="18">
        <v>41241</v>
      </c>
      <c r="E1587" s="18">
        <v>41247</v>
      </c>
      <c r="F1587" t="s">
        <v>50</v>
      </c>
      <c r="G1587" t="s">
        <v>5259</v>
      </c>
      <c r="H1587" t="s">
        <v>5260</v>
      </c>
      <c r="I1587" t="s">
        <v>26</v>
      </c>
      <c r="J1587" t="s">
        <v>27</v>
      </c>
      <c r="K1587" t="s">
        <v>3708</v>
      </c>
      <c r="L1587" t="s">
        <v>267</v>
      </c>
      <c r="M1587">
        <v>11520</v>
      </c>
      <c r="N1587" t="s">
        <v>148</v>
      </c>
      <c r="O1587" t="s">
        <v>905</v>
      </c>
      <c r="P1587" t="s">
        <v>32</v>
      </c>
      <c r="Q1587" t="s">
        <v>65</v>
      </c>
      <c r="R1587" t="s">
        <v>906</v>
      </c>
      <c r="S1587">
        <v>322.59000000000003</v>
      </c>
      <c r="T1587">
        <v>3</v>
      </c>
      <c r="U1587">
        <v>0</v>
      </c>
      <c r="V1587">
        <v>64.518000000000001</v>
      </c>
    </row>
    <row r="1588" spans="1:22" x14ac:dyDescent="0.3">
      <c r="A1588">
        <v>4146</v>
      </c>
      <c r="B1588" t="s">
        <v>7248</v>
      </c>
      <c r="C1588">
        <v>2014</v>
      </c>
      <c r="D1588" s="18">
        <v>41670</v>
      </c>
      <c r="E1588" s="18">
        <v>41677</v>
      </c>
      <c r="F1588" t="s">
        <v>50</v>
      </c>
      <c r="G1588" t="s">
        <v>2161</v>
      </c>
      <c r="H1588" t="s">
        <v>2162</v>
      </c>
      <c r="I1588" t="s">
        <v>102</v>
      </c>
      <c r="J1588" t="s">
        <v>27</v>
      </c>
      <c r="K1588" t="s">
        <v>127</v>
      </c>
      <c r="L1588" t="s">
        <v>43</v>
      </c>
      <c r="M1588">
        <v>94110</v>
      </c>
      <c r="N1588" t="s">
        <v>44</v>
      </c>
      <c r="O1588" t="s">
        <v>384</v>
      </c>
      <c r="P1588" t="s">
        <v>32</v>
      </c>
      <c r="Q1588" t="s">
        <v>36</v>
      </c>
      <c r="R1588" t="s">
        <v>385</v>
      </c>
      <c r="S1588">
        <v>120.78399999999999</v>
      </c>
      <c r="T1588">
        <v>1</v>
      </c>
      <c r="U1588">
        <v>0.2</v>
      </c>
      <c r="V1588">
        <v>-13.588200000000001</v>
      </c>
    </row>
    <row r="1589" spans="1:22" x14ac:dyDescent="0.3">
      <c r="A1589">
        <v>4141</v>
      </c>
      <c r="B1589" t="s">
        <v>7244</v>
      </c>
      <c r="C1589">
        <v>2014</v>
      </c>
      <c r="D1589" s="18">
        <v>41975</v>
      </c>
      <c r="E1589" s="18">
        <v>41978</v>
      </c>
      <c r="F1589" t="s">
        <v>188</v>
      </c>
      <c r="G1589" t="s">
        <v>2230</v>
      </c>
      <c r="H1589" t="s">
        <v>2231</v>
      </c>
      <c r="I1589" t="s">
        <v>26</v>
      </c>
      <c r="J1589" t="s">
        <v>27</v>
      </c>
      <c r="K1589" t="s">
        <v>146</v>
      </c>
      <c r="L1589" t="s">
        <v>147</v>
      </c>
      <c r="M1589">
        <v>19120</v>
      </c>
      <c r="N1589" t="s">
        <v>148</v>
      </c>
      <c r="O1589" t="s">
        <v>7124</v>
      </c>
      <c r="P1589" t="s">
        <v>32</v>
      </c>
      <c r="Q1589" t="s">
        <v>65</v>
      </c>
      <c r="R1589" t="s">
        <v>7125</v>
      </c>
      <c r="S1589">
        <v>79.12</v>
      </c>
      <c r="T1589">
        <v>5</v>
      </c>
      <c r="U1589">
        <v>0.2</v>
      </c>
      <c r="V1589">
        <v>13.845999999999997</v>
      </c>
    </row>
    <row r="1590" spans="1:22" x14ac:dyDescent="0.3">
      <c r="A1590">
        <v>4126</v>
      </c>
      <c r="B1590" t="s">
        <v>7230</v>
      </c>
      <c r="C1590">
        <v>2014</v>
      </c>
      <c r="D1590" s="18">
        <v>41848</v>
      </c>
      <c r="E1590" s="18">
        <v>41852</v>
      </c>
      <c r="F1590" t="s">
        <v>23</v>
      </c>
      <c r="G1590" t="s">
        <v>1796</v>
      </c>
      <c r="H1590" t="s">
        <v>1797</v>
      </c>
      <c r="I1590" t="s">
        <v>26</v>
      </c>
      <c r="J1590" t="s">
        <v>27</v>
      </c>
      <c r="K1590" t="s">
        <v>1521</v>
      </c>
      <c r="L1590" t="s">
        <v>54</v>
      </c>
      <c r="M1590">
        <v>32216</v>
      </c>
      <c r="N1590" t="s">
        <v>30</v>
      </c>
      <c r="O1590" t="s">
        <v>3012</v>
      </c>
      <c r="P1590" t="s">
        <v>32</v>
      </c>
      <c r="Q1590" t="s">
        <v>65</v>
      </c>
      <c r="R1590" t="s">
        <v>3013</v>
      </c>
      <c r="S1590">
        <v>91.032000000000011</v>
      </c>
      <c r="T1590">
        <v>3</v>
      </c>
      <c r="U1590">
        <v>0.2</v>
      </c>
      <c r="V1590">
        <v>-2.2758000000000109</v>
      </c>
    </row>
    <row r="1591" spans="1:22" x14ac:dyDescent="0.3">
      <c r="A1591">
        <v>4111</v>
      </c>
      <c r="B1591" t="s">
        <v>7219</v>
      </c>
      <c r="C1591">
        <v>2012</v>
      </c>
      <c r="D1591" s="18">
        <v>41268</v>
      </c>
      <c r="E1591" s="18">
        <v>41275</v>
      </c>
      <c r="F1591" t="s">
        <v>50</v>
      </c>
      <c r="G1591" t="s">
        <v>3256</v>
      </c>
      <c r="H1591" t="s">
        <v>3257</v>
      </c>
      <c r="I1591" t="s">
        <v>41</v>
      </c>
      <c r="J1591" t="s">
        <v>27</v>
      </c>
      <c r="K1591" t="s">
        <v>880</v>
      </c>
      <c r="L1591" t="s">
        <v>238</v>
      </c>
      <c r="M1591">
        <v>48227</v>
      </c>
      <c r="N1591" t="s">
        <v>105</v>
      </c>
      <c r="O1591" t="s">
        <v>7220</v>
      </c>
      <c r="P1591" t="s">
        <v>32</v>
      </c>
      <c r="Q1591" t="s">
        <v>33</v>
      </c>
      <c r="R1591" t="s">
        <v>7221</v>
      </c>
      <c r="S1591">
        <v>160.97999999999999</v>
      </c>
      <c r="T1591">
        <v>1</v>
      </c>
      <c r="U1591">
        <v>0</v>
      </c>
      <c r="V1591">
        <v>20.927400000000006</v>
      </c>
    </row>
    <row r="1592" spans="1:22" x14ac:dyDescent="0.3">
      <c r="A1592">
        <v>4109</v>
      </c>
      <c r="B1592" t="s">
        <v>7218</v>
      </c>
      <c r="C1592">
        <v>2012</v>
      </c>
      <c r="D1592" s="18">
        <v>41159</v>
      </c>
      <c r="E1592" s="18">
        <v>41159</v>
      </c>
      <c r="F1592" t="s">
        <v>1290</v>
      </c>
      <c r="G1592" t="s">
        <v>4266</v>
      </c>
      <c r="H1592" t="s">
        <v>4267</v>
      </c>
      <c r="I1592" t="s">
        <v>26</v>
      </c>
      <c r="J1592" t="s">
        <v>27</v>
      </c>
      <c r="K1592" t="s">
        <v>266</v>
      </c>
      <c r="L1592" t="s">
        <v>267</v>
      </c>
      <c r="M1592">
        <v>10011</v>
      </c>
      <c r="N1592" t="s">
        <v>148</v>
      </c>
      <c r="O1592" t="s">
        <v>6268</v>
      </c>
      <c r="P1592" t="s">
        <v>32</v>
      </c>
      <c r="Q1592" t="s">
        <v>56</v>
      </c>
      <c r="R1592" t="s">
        <v>6269</v>
      </c>
      <c r="S1592">
        <v>27.414000000000001</v>
      </c>
      <c r="T1592">
        <v>3</v>
      </c>
      <c r="U1592">
        <v>0.4</v>
      </c>
      <c r="V1592">
        <v>-14.163900000000005</v>
      </c>
    </row>
    <row r="1593" spans="1:22" x14ac:dyDescent="0.3">
      <c r="A1593">
        <v>4104</v>
      </c>
      <c r="B1593" t="s">
        <v>7213</v>
      </c>
      <c r="C1593">
        <v>2014</v>
      </c>
      <c r="D1593" s="18">
        <v>41995</v>
      </c>
      <c r="E1593" s="18">
        <v>41995</v>
      </c>
      <c r="F1593" t="s">
        <v>1290</v>
      </c>
      <c r="G1593" t="s">
        <v>440</v>
      </c>
      <c r="H1593" t="s">
        <v>441</v>
      </c>
      <c r="I1593" t="s">
        <v>102</v>
      </c>
      <c r="J1593" t="s">
        <v>27</v>
      </c>
      <c r="K1593" t="s">
        <v>137</v>
      </c>
      <c r="L1593" t="s">
        <v>138</v>
      </c>
      <c r="M1593">
        <v>68025</v>
      </c>
      <c r="N1593" t="s">
        <v>105</v>
      </c>
      <c r="O1593" t="s">
        <v>2887</v>
      </c>
      <c r="P1593" t="s">
        <v>32</v>
      </c>
      <c r="Q1593" t="s">
        <v>65</v>
      </c>
      <c r="R1593" t="s">
        <v>186</v>
      </c>
      <c r="S1593">
        <v>15.92</v>
      </c>
      <c r="T1593">
        <v>2</v>
      </c>
      <c r="U1593">
        <v>0</v>
      </c>
      <c r="V1593">
        <v>7.0048000000000012</v>
      </c>
    </row>
    <row r="1594" spans="1:22" x14ac:dyDescent="0.3">
      <c r="A1594">
        <v>4089</v>
      </c>
      <c r="B1594" t="s">
        <v>7201</v>
      </c>
      <c r="C1594">
        <v>2011</v>
      </c>
      <c r="D1594" s="18">
        <v>40774</v>
      </c>
      <c r="E1594" s="18">
        <v>40781</v>
      </c>
      <c r="F1594" t="s">
        <v>50</v>
      </c>
      <c r="G1594" t="s">
        <v>242</v>
      </c>
      <c r="H1594" t="s">
        <v>243</v>
      </c>
      <c r="I1594" t="s">
        <v>26</v>
      </c>
      <c r="J1594" t="s">
        <v>27</v>
      </c>
      <c r="K1594" t="s">
        <v>3265</v>
      </c>
      <c r="L1594" t="s">
        <v>1707</v>
      </c>
      <c r="M1594">
        <v>72401</v>
      </c>
      <c r="N1594" t="s">
        <v>30</v>
      </c>
      <c r="O1594" t="s">
        <v>7202</v>
      </c>
      <c r="P1594" t="s">
        <v>32</v>
      </c>
      <c r="Q1594" t="s">
        <v>33</v>
      </c>
      <c r="R1594" t="s">
        <v>7203</v>
      </c>
      <c r="S1594">
        <v>638.82000000000005</v>
      </c>
      <c r="T1594">
        <v>9</v>
      </c>
      <c r="U1594">
        <v>0</v>
      </c>
      <c r="V1594">
        <v>172.48140000000001</v>
      </c>
    </row>
    <row r="1595" spans="1:22" x14ac:dyDescent="0.3">
      <c r="A1595">
        <v>4076</v>
      </c>
      <c r="B1595" t="s">
        <v>7193</v>
      </c>
      <c r="C1595">
        <v>2014</v>
      </c>
      <c r="D1595" s="18">
        <v>41959</v>
      </c>
      <c r="E1595" s="18">
        <v>41964</v>
      </c>
      <c r="F1595" t="s">
        <v>50</v>
      </c>
      <c r="G1595" t="s">
        <v>7131</v>
      </c>
      <c r="H1595" t="s">
        <v>7132</v>
      </c>
      <c r="I1595" t="s">
        <v>26</v>
      </c>
      <c r="J1595" t="s">
        <v>27</v>
      </c>
      <c r="K1595" t="s">
        <v>7194</v>
      </c>
      <c r="L1595" t="s">
        <v>54</v>
      </c>
      <c r="M1595">
        <v>33023</v>
      </c>
      <c r="N1595" t="s">
        <v>30</v>
      </c>
      <c r="O1595" t="s">
        <v>4220</v>
      </c>
      <c r="P1595" t="s">
        <v>32</v>
      </c>
      <c r="Q1595" t="s">
        <v>65</v>
      </c>
      <c r="R1595" t="s">
        <v>4221</v>
      </c>
      <c r="S1595">
        <v>339.13600000000002</v>
      </c>
      <c r="T1595">
        <v>4</v>
      </c>
      <c r="U1595">
        <v>0.2</v>
      </c>
      <c r="V1595">
        <v>0</v>
      </c>
    </row>
    <row r="1596" spans="1:22" x14ac:dyDescent="0.3">
      <c r="A1596">
        <v>1595</v>
      </c>
      <c r="B1596" t="s">
        <v>4206</v>
      </c>
      <c r="C1596">
        <v>2012</v>
      </c>
      <c r="D1596" s="18">
        <v>40992</v>
      </c>
      <c r="E1596" s="18">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
      <c r="A1597">
        <v>1596</v>
      </c>
      <c r="B1597" t="s">
        <v>4211</v>
      </c>
      <c r="C1597">
        <v>2014</v>
      </c>
      <c r="D1597" s="18">
        <v>41768</v>
      </c>
      <c r="E1597" s="18">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
      <c r="A1598">
        <v>1597</v>
      </c>
      <c r="B1598" t="s">
        <v>4212</v>
      </c>
      <c r="C1598">
        <v>2014</v>
      </c>
      <c r="D1598" s="18">
        <v>41929</v>
      </c>
      <c r="E1598" s="18">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3">
      <c r="A1599">
        <v>4075</v>
      </c>
      <c r="B1599" t="s">
        <v>7193</v>
      </c>
      <c r="C1599">
        <v>2014</v>
      </c>
      <c r="D1599" s="18">
        <v>41959</v>
      </c>
      <c r="E1599" s="18">
        <v>41964</v>
      </c>
      <c r="F1599" t="s">
        <v>50</v>
      </c>
      <c r="G1599" t="s">
        <v>7131</v>
      </c>
      <c r="H1599" t="s">
        <v>7132</v>
      </c>
      <c r="I1599" t="s">
        <v>26</v>
      </c>
      <c r="J1599" t="s">
        <v>27</v>
      </c>
      <c r="K1599" t="s">
        <v>7194</v>
      </c>
      <c r="L1599" t="s">
        <v>54</v>
      </c>
      <c r="M1599">
        <v>33023</v>
      </c>
      <c r="N1599" t="s">
        <v>30</v>
      </c>
      <c r="O1599" t="s">
        <v>2207</v>
      </c>
      <c r="P1599" t="s">
        <v>32</v>
      </c>
      <c r="Q1599" t="s">
        <v>65</v>
      </c>
      <c r="R1599" t="s">
        <v>2208</v>
      </c>
      <c r="S1599">
        <v>220.06399999999999</v>
      </c>
      <c r="T1599">
        <v>4</v>
      </c>
      <c r="U1599">
        <v>0.2</v>
      </c>
      <c r="V1599">
        <v>55.016000000000012</v>
      </c>
    </row>
    <row r="1600" spans="1:22" x14ac:dyDescent="0.3">
      <c r="A1600">
        <v>4072</v>
      </c>
      <c r="B1600" t="s">
        <v>7189</v>
      </c>
      <c r="C1600">
        <v>2013</v>
      </c>
      <c r="D1600" s="18">
        <v>41515</v>
      </c>
      <c r="E1600" s="18">
        <v>41518</v>
      </c>
      <c r="F1600" t="s">
        <v>188</v>
      </c>
      <c r="G1600" t="s">
        <v>5259</v>
      </c>
      <c r="H1600" t="s">
        <v>5260</v>
      </c>
      <c r="I1600" t="s">
        <v>26</v>
      </c>
      <c r="J1600" t="s">
        <v>27</v>
      </c>
      <c r="K1600" t="s">
        <v>815</v>
      </c>
      <c r="L1600" t="s">
        <v>104</v>
      </c>
      <c r="M1600">
        <v>75081</v>
      </c>
      <c r="N1600" t="s">
        <v>105</v>
      </c>
      <c r="O1600" t="s">
        <v>4476</v>
      </c>
      <c r="P1600" t="s">
        <v>32</v>
      </c>
      <c r="Q1600" t="s">
        <v>33</v>
      </c>
      <c r="R1600" t="s">
        <v>4477</v>
      </c>
      <c r="S1600">
        <v>156.37279999999998</v>
      </c>
      <c r="T1600">
        <v>2</v>
      </c>
      <c r="U1600">
        <v>0.32</v>
      </c>
      <c r="V1600">
        <v>-52.890800000000027</v>
      </c>
    </row>
    <row r="1601" spans="1:22" x14ac:dyDescent="0.3">
      <c r="A1601">
        <v>4060</v>
      </c>
      <c r="B1601" t="s">
        <v>7180</v>
      </c>
      <c r="C1601">
        <v>2012</v>
      </c>
      <c r="D1601" s="18">
        <v>41233</v>
      </c>
      <c r="E1601" s="18">
        <v>41237</v>
      </c>
      <c r="F1601" t="s">
        <v>50</v>
      </c>
      <c r="G1601" t="s">
        <v>564</v>
      </c>
      <c r="H1601" t="s">
        <v>565</v>
      </c>
      <c r="I1601" t="s">
        <v>26</v>
      </c>
      <c r="J1601" t="s">
        <v>27</v>
      </c>
      <c r="K1601" t="s">
        <v>3199</v>
      </c>
      <c r="L1601" t="s">
        <v>43</v>
      </c>
      <c r="M1601">
        <v>94601</v>
      </c>
      <c r="N1601" t="s">
        <v>44</v>
      </c>
      <c r="O1601" t="s">
        <v>1807</v>
      </c>
      <c r="P1601" t="s">
        <v>32</v>
      </c>
      <c r="Q1601" t="s">
        <v>36</v>
      </c>
      <c r="R1601" t="s">
        <v>1808</v>
      </c>
      <c r="S1601">
        <v>572.16000000000008</v>
      </c>
      <c r="T1601">
        <v>3</v>
      </c>
      <c r="U1601">
        <v>0.2</v>
      </c>
      <c r="V1601">
        <v>35.759999999999962</v>
      </c>
    </row>
    <row r="1602" spans="1:22" x14ac:dyDescent="0.3">
      <c r="A1602">
        <v>1601</v>
      </c>
      <c r="B1602" t="s">
        <v>4213</v>
      </c>
      <c r="C1602">
        <v>2014</v>
      </c>
      <c r="D1602" s="18">
        <v>41963</v>
      </c>
      <c r="E1602" s="18">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3">
      <c r="A1603">
        <v>1602</v>
      </c>
      <c r="B1603" t="s">
        <v>4219</v>
      </c>
      <c r="C1603">
        <v>2013</v>
      </c>
      <c r="D1603" s="18">
        <v>41403</v>
      </c>
      <c r="E1603" s="18">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3">
      <c r="A1604">
        <v>4057</v>
      </c>
      <c r="B1604" t="s">
        <v>7176</v>
      </c>
      <c r="C1604">
        <v>2011</v>
      </c>
      <c r="D1604" s="18">
        <v>40815</v>
      </c>
      <c r="E1604" s="18">
        <v>40819</v>
      </c>
      <c r="F1604" t="s">
        <v>50</v>
      </c>
      <c r="G1604" t="s">
        <v>3518</v>
      </c>
      <c r="H1604" t="s">
        <v>3519</v>
      </c>
      <c r="I1604" t="s">
        <v>41</v>
      </c>
      <c r="J1604" t="s">
        <v>27</v>
      </c>
      <c r="K1604" t="s">
        <v>146</v>
      </c>
      <c r="L1604" t="s">
        <v>147</v>
      </c>
      <c r="M1604">
        <v>19134</v>
      </c>
      <c r="N1604" t="s">
        <v>148</v>
      </c>
      <c r="O1604" t="s">
        <v>3224</v>
      </c>
      <c r="P1604" t="s">
        <v>32</v>
      </c>
      <c r="Q1604" t="s">
        <v>56</v>
      </c>
      <c r="R1604" t="s">
        <v>3225</v>
      </c>
      <c r="S1604">
        <v>67.175999999999988</v>
      </c>
      <c r="T1604">
        <v>1</v>
      </c>
      <c r="U1604">
        <v>0.4</v>
      </c>
      <c r="V1604">
        <v>-20.152800000000006</v>
      </c>
    </row>
    <row r="1605" spans="1:22" x14ac:dyDescent="0.3">
      <c r="A1605">
        <v>4053</v>
      </c>
      <c r="B1605" t="s">
        <v>7176</v>
      </c>
      <c r="C1605">
        <v>2011</v>
      </c>
      <c r="D1605" s="18">
        <v>40815</v>
      </c>
      <c r="E1605" s="18">
        <v>40819</v>
      </c>
      <c r="F1605" t="s">
        <v>50</v>
      </c>
      <c r="G1605" t="s">
        <v>3518</v>
      </c>
      <c r="H1605" t="s">
        <v>3519</v>
      </c>
      <c r="I1605" t="s">
        <v>41</v>
      </c>
      <c r="J1605" t="s">
        <v>27</v>
      </c>
      <c r="K1605" t="s">
        <v>146</v>
      </c>
      <c r="L1605" t="s">
        <v>147</v>
      </c>
      <c r="M1605">
        <v>19134</v>
      </c>
      <c r="N1605" t="s">
        <v>148</v>
      </c>
      <c r="O1605" t="s">
        <v>4671</v>
      </c>
      <c r="P1605" t="s">
        <v>32</v>
      </c>
      <c r="Q1605" t="s">
        <v>56</v>
      </c>
      <c r="R1605" t="s">
        <v>4672</v>
      </c>
      <c r="S1605">
        <v>409.27199999999999</v>
      </c>
      <c r="T1605">
        <v>2</v>
      </c>
      <c r="U1605">
        <v>0.4</v>
      </c>
      <c r="V1605">
        <v>-81.854399999999998</v>
      </c>
    </row>
    <row r="1606" spans="1:22" x14ac:dyDescent="0.3">
      <c r="A1606">
        <v>4051</v>
      </c>
      <c r="B1606" t="s">
        <v>7175</v>
      </c>
      <c r="C1606">
        <v>2014</v>
      </c>
      <c r="D1606" s="18">
        <v>41815</v>
      </c>
      <c r="E1606" s="18">
        <v>41817</v>
      </c>
      <c r="F1606" t="s">
        <v>23</v>
      </c>
      <c r="G1606" t="s">
        <v>5921</v>
      </c>
      <c r="H1606" t="s">
        <v>5922</v>
      </c>
      <c r="I1606" t="s">
        <v>26</v>
      </c>
      <c r="J1606" t="s">
        <v>27</v>
      </c>
      <c r="K1606" t="s">
        <v>266</v>
      </c>
      <c r="L1606" t="s">
        <v>267</v>
      </c>
      <c r="M1606">
        <v>10011</v>
      </c>
      <c r="N1606" t="s">
        <v>148</v>
      </c>
      <c r="O1606" t="s">
        <v>1084</v>
      </c>
      <c r="P1606" t="s">
        <v>32</v>
      </c>
      <c r="Q1606" t="s">
        <v>36</v>
      </c>
      <c r="R1606" t="s">
        <v>1085</v>
      </c>
      <c r="S1606">
        <v>172.76400000000001</v>
      </c>
      <c r="T1606">
        <v>2</v>
      </c>
      <c r="U1606">
        <v>0.1</v>
      </c>
      <c r="V1606">
        <v>32.633200000000016</v>
      </c>
    </row>
    <row r="1607" spans="1:22" x14ac:dyDescent="0.3">
      <c r="A1607">
        <v>4050</v>
      </c>
      <c r="B1607" t="s">
        <v>7175</v>
      </c>
      <c r="C1607">
        <v>2014</v>
      </c>
      <c r="D1607" s="18">
        <v>41815</v>
      </c>
      <c r="E1607" s="18">
        <v>41817</v>
      </c>
      <c r="F1607" t="s">
        <v>23</v>
      </c>
      <c r="G1607" t="s">
        <v>5921</v>
      </c>
      <c r="H1607" t="s">
        <v>5922</v>
      </c>
      <c r="I1607" t="s">
        <v>26</v>
      </c>
      <c r="J1607" t="s">
        <v>27</v>
      </c>
      <c r="K1607" t="s">
        <v>266</v>
      </c>
      <c r="L1607" t="s">
        <v>267</v>
      </c>
      <c r="M1607">
        <v>10011</v>
      </c>
      <c r="N1607" t="s">
        <v>148</v>
      </c>
      <c r="O1607" t="s">
        <v>2878</v>
      </c>
      <c r="P1607" t="s">
        <v>32</v>
      </c>
      <c r="Q1607" t="s">
        <v>65</v>
      </c>
      <c r="R1607" t="s">
        <v>2879</v>
      </c>
      <c r="S1607">
        <v>276.69</v>
      </c>
      <c r="T1607">
        <v>3</v>
      </c>
      <c r="U1607">
        <v>0</v>
      </c>
      <c r="V1607">
        <v>49.804199999999994</v>
      </c>
    </row>
    <row r="1608" spans="1:22" x14ac:dyDescent="0.3">
      <c r="A1608">
        <v>4045</v>
      </c>
      <c r="B1608" t="s">
        <v>7171</v>
      </c>
      <c r="C1608">
        <v>2012</v>
      </c>
      <c r="D1608" s="18">
        <v>41085</v>
      </c>
      <c r="E1608" s="18">
        <v>41090</v>
      </c>
      <c r="F1608" t="s">
        <v>50</v>
      </c>
      <c r="G1608" t="s">
        <v>4536</v>
      </c>
      <c r="H1608" t="s">
        <v>4537</v>
      </c>
      <c r="I1608" t="s">
        <v>26</v>
      </c>
      <c r="J1608" t="s">
        <v>27</v>
      </c>
      <c r="K1608" t="s">
        <v>127</v>
      </c>
      <c r="L1608" t="s">
        <v>43</v>
      </c>
      <c r="M1608">
        <v>94110</v>
      </c>
      <c r="N1608" t="s">
        <v>44</v>
      </c>
      <c r="O1608" t="s">
        <v>1994</v>
      </c>
      <c r="P1608" t="s">
        <v>32</v>
      </c>
      <c r="Q1608" t="s">
        <v>65</v>
      </c>
      <c r="R1608" t="s">
        <v>1995</v>
      </c>
      <c r="S1608">
        <v>204.85</v>
      </c>
      <c r="T1608">
        <v>5</v>
      </c>
      <c r="U1608">
        <v>0</v>
      </c>
      <c r="V1608">
        <v>57.358000000000011</v>
      </c>
    </row>
    <row r="1609" spans="1:22" x14ac:dyDescent="0.3">
      <c r="A1609">
        <v>4044</v>
      </c>
      <c r="B1609" t="s">
        <v>7170</v>
      </c>
      <c r="C1609">
        <v>2011</v>
      </c>
      <c r="D1609" s="18">
        <v>40906</v>
      </c>
      <c r="E1609" s="18">
        <v>40910</v>
      </c>
      <c r="F1609" t="s">
        <v>50</v>
      </c>
      <c r="G1609" t="s">
        <v>2431</v>
      </c>
      <c r="H1609" t="s">
        <v>2432</v>
      </c>
      <c r="I1609" t="s">
        <v>41</v>
      </c>
      <c r="J1609" t="s">
        <v>27</v>
      </c>
      <c r="K1609" t="s">
        <v>127</v>
      </c>
      <c r="L1609" t="s">
        <v>43</v>
      </c>
      <c r="M1609">
        <v>94110</v>
      </c>
      <c r="N1609" t="s">
        <v>44</v>
      </c>
      <c r="O1609" t="s">
        <v>6567</v>
      </c>
      <c r="P1609" t="s">
        <v>32</v>
      </c>
      <c r="Q1609" t="s">
        <v>65</v>
      </c>
      <c r="R1609" t="s">
        <v>6568</v>
      </c>
      <c r="S1609">
        <v>70.56</v>
      </c>
      <c r="T1609">
        <v>6</v>
      </c>
      <c r="U1609">
        <v>0</v>
      </c>
      <c r="V1609">
        <v>23.990399999999994</v>
      </c>
    </row>
    <row r="1610" spans="1:22" x14ac:dyDescent="0.3">
      <c r="A1610">
        <v>4038</v>
      </c>
      <c r="B1610" t="s">
        <v>7170</v>
      </c>
      <c r="C1610">
        <v>2011</v>
      </c>
      <c r="D1610" s="18">
        <v>40906</v>
      </c>
      <c r="E1610" s="18">
        <v>40910</v>
      </c>
      <c r="F1610" t="s">
        <v>50</v>
      </c>
      <c r="G1610" t="s">
        <v>2431</v>
      </c>
      <c r="H1610" t="s">
        <v>2432</v>
      </c>
      <c r="I1610" t="s">
        <v>41</v>
      </c>
      <c r="J1610" t="s">
        <v>27</v>
      </c>
      <c r="K1610" t="s">
        <v>127</v>
      </c>
      <c r="L1610" t="s">
        <v>43</v>
      </c>
      <c r="M1610">
        <v>94110</v>
      </c>
      <c r="N1610" t="s">
        <v>44</v>
      </c>
      <c r="O1610" t="s">
        <v>6191</v>
      </c>
      <c r="P1610" t="s">
        <v>32</v>
      </c>
      <c r="Q1610" t="s">
        <v>65</v>
      </c>
      <c r="R1610" t="s">
        <v>6192</v>
      </c>
      <c r="S1610">
        <v>24.900000000000002</v>
      </c>
      <c r="T1610">
        <v>5</v>
      </c>
      <c r="U1610">
        <v>0</v>
      </c>
      <c r="V1610">
        <v>8.2169999999999987</v>
      </c>
    </row>
    <row r="1611" spans="1:22" x14ac:dyDescent="0.3">
      <c r="A1611">
        <v>4031</v>
      </c>
      <c r="B1611" t="s">
        <v>7165</v>
      </c>
      <c r="C1611">
        <v>2014</v>
      </c>
      <c r="D1611" s="18">
        <v>41998</v>
      </c>
      <c r="E1611" s="18">
        <v>42002</v>
      </c>
      <c r="F1611" t="s">
        <v>50</v>
      </c>
      <c r="G1611" t="s">
        <v>3259</v>
      </c>
      <c r="H1611" t="s">
        <v>3260</v>
      </c>
      <c r="I1611" t="s">
        <v>26</v>
      </c>
      <c r="J1611" t="s">
        <v>27</v>
      </c>
      <c r="K1611" t="s">
        <v>4268</v>
      </c>
      <c r="L1611" t="s">
        <v>736</v>
      </c>
      <c r="M1611">
        <v>70506</v>
      </c>
      <c r="N1611" t="s">
        <v>30</v>
      </c>
      <c r="O1611" t="s">
        <v>5494</v>
      </c>
      <c r="P1611" t="s">
        <v>32</v>
      </c>
      <c r="Q1611" t="s">
        <v>36</v>
      </c>
      <c r="R1611" t="s">
        <v>5495</v>
      </c>
      <c r="S1611">
        <v>232.88</v>
      </c>
      <c r="T1611">
        <v>4</v>
      </c>
      <c r="U1611">
        <v>0</v>
      </c>
      <c r="V1611">
        <v>60.5488</v>
      </c>
    </row>
    <row r="1612" spans="1:22" x14ac:dyDescent="0.3">
      <c r="A1612">
        <v>1611</v>
      </c>
      <c r="B1612" t="s">
        <v>4235</v>
      </c>
      <c r="C1612">
        <v>2011</v>
      </c>
      <c r="D1612" s="18">
        <v>40689</v>
      </c>
      <c r="E1612" s="18">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
      <c r="A1613">
        <v>4024</v>
      </c>
      <c r="B1613" t="s">
        <v>7160</v>
      </c>
      <c r="C1613">
        <v>2014</v>
      </c>
      <c r="D1613" s="18">
        <v>41940</v>
      </c>
      <c r="E1613" s="18">
        <v>41941</v>
      </c>
      <c r="F1613" t="s">
        <v>188</v>
      </c>
      <c r="G1613" t="s">
        <v>6634</v>
      </c>
      <c r="H1613" t="s">
        <v>6635</v>
      </c>
      <c r="I1613" t="s">
        <v>41</v>
      </c>
      <c r="J1613" t="s">
        <v>27</v>
      </c>
      <c r="K1613" t="s">
        <v>127</v>
      </c>
      <c r="L1613" t="s">
        <v>43</v>
      </c>
      <c r="M1613">
        <v>94110</v>
      </c>
      <c r="N1613" t="s">
        <v>44</v>
      </c>
      <c r="O1613" t="s">
        <v>4883</v>
      </c>
      <c r="P1613" t="s">
        <v>32</v>
      </c>
      <c r="Q1613" t="s">
        <v>33</v>
      </c>
      <c r="R1613" t="s">
        <v>4884</v>
      </c>
      <c r="S1613">
        <v>556.66499999999996</v>
      </c>
      <c r="T1613">
        <v>5</v>
      </c>
      <c r="U1613">
        <v>0.15</v>
      </c>
      <c r="V1613">
        <v>6.5490000000000208</v>
      </c>
    </row>
    <row r="1614" spans="1:22" x14ac:dyDescent="0.3">
      <c r="A1614">
        <v>4023</v>
      </c>
      <c r="B1614" t="s">
        <v>7157</v>
      </c>
      <c r="C1614">
        <v>2011</v>
      </c>
      <c r="D1614" s="18">
        <v>40716</v>
      </c>
      <c r="E1614" s="18">
        <v>40721</v>
      </c>
      <c r="F1614" t="s">
        <v>50</v>
      </c>
      <c r="G1614" t="s">
        <v>7158</v>
      </c>
      <c r="H1614" t="s">
        <v>7159</v>
      </c>
      <c r="I1614" t="s">
        <v>26</v>
      </c>
      <c r="J1614" t="s">
        <v>27</v>
      </c>
      <c r="K1614" t="s">
        <v>2252</v>
      </c>
      <c r="L1614" t="s">
        <v>147</v>
      </c>
      <c r="M1614">
        <v>19013</v>
      </c>
      <c r="N1614" t="s">
        <v>148</v>
      </c>
      <c r="O1614" t="s">
        <v>35</v>
      </c>
      <c r="P1614" t="s">
        <v>32</v>
      </c>
      <c r="Q1614" t="s">
        <v>36</v>
      </c>
      <c r="R1614" t="s">
        <v>37</v>
      </c>
      <c r="S1614">
        <v>853.92999999999984</v>
      </c>
      <c r="T1614">
        <v>5</v>
      </c>
      <c r="U1614">
        <v>0.3</v>
      </c>
      <c r="V1614">
        <v>0</v>
      </c>
    </row>
    <row r="1615" spans="1:22" x14ac:dyDescent="0.3">
      <c r="A1615">
        <v>4021</v>
      </c>
      <c r="B1615" t="s">
        <v>7157</v>
      </c>
      <c r="C1615">
        <v>2011</v>
      </c>
      <c r="D1615" s="18">
        <v>40716</v>
      </c>
      <c r="E1615" s="18">
        <v>40721</v>
      </c>
      <c r="F1615" t="s">
        <v>50</v>
      </c>
      <c r="G1615" t="s">
        <v>7158</v>
      </c>
      <c r="H1615" t="s">
        <v>7159</v>
      </c>
      <c r="I1615" t="s">
        <v>26</v>
      </c>
      <c r="J1615" t="s">
        <v>27</v>
      </c>
      <c r="K1615" t="s">
        <v>2252</v>
      </c>
      <c r="L1615" t="s">
        <v>147</v>
      </c>
      <c r="M1615">
        <v>19013</v>
      </c>
      <c r="N1615" t="s">
        <v>148</v>
      </c>
      <c r="O1615" t="s">
        <v>716</v>
      </c>
      <c r="P1615" t="s">
        <v>32</v>
      </c>
      <c r="Q1615" t="s">
        <v>36</v>
      </c>
      <c r="R1615" t="s">
        <v>717</v>
      </c>
      <c r="S1615">
        <v>170.05799999999999</v>
      </c>
      <c r="T1615">
        <v>3</v>
      </c>
      <c r="U1615">
        <v>0.3</v>
      </c>
      <c r="V1615">
        <v>-4.858799999999988</v>
      </c>
    </row>
    <row r="1616" spans="1:22" x14ac:dyDescent="0.3">
      <c r="A1616">
        <v>4010</v>
      </c>
      <c r="B1616" t="s">
        <v>7148</v>
      </c>
      <c r="C1616">
        <v>2014</v>
      </c>
      <c r="D1616" s="18">
        <v>41641</v>
      </c>
      <c r="E1616" s="18">
        <v>41645</v>
      </c>
      <c r="F1616" t="s">
        <v>50</v>
      </c>
      <c r="G1616" t="s">
        <v>519</v>
      </c>
      <c r="H1616" t="s">
        <v>520</v>
      </c>
      <c r="I1616" t="s">
        <v>26</v>
      </c>
      <c r="J1616" t="s">
        <v>27</v>
      </c>
      <c r="K1616" t="s">
        <v>42</v>
      </c>
      <c r="L1616" t="s">
        <v>43</v>
      </c>
      <c r="M1616">
        <v>90036</v>
      </c>
      <c r="N1616" t="s">
        <v>44</v>
      </c>
      <c r="O1616" t="s">
        <v>7149</v>
      </c>
      <c r="P1616" t="s">
        <v>32</v>
      </c>
      <c r="Q1616" t="s">
        <v>65</v>
      </c>
      <c r="R1616" t="s">
        <v>7150</v>
      </c>
      <c r="S1616">
        <v>474.43</v>
      </c>
      <c r="T1616">
        <v>11</v>
      </c>
      <c r="U1616">
        <v>0</v>
      </c>
      <c r="V1616">
        <v>199.26060000000004</v>
      </c>
    </row>
    <row r="1617" spans="1:22" x14ac:dyDescent="0.3">
      <c r="A1617">
        <v>4003</v>
      </c>
      <c r="B1617" t="s">
        <v>7139</v>
      </c>
      <c r="C1617">
        <v>2013</v>
      </c>
      <c r="D1617" s="18">
        <v>41337</v>
      </c>
      <c r="E1617" s="18">
        <v>41342</v>
      </c>
      <c r="F1617" t="s">
        <v>50</v>
      </c>
      <c r="G1617" t="s">
        <v>3525</v>
      </c>
      <c r="H1617" t="s">
        <v>3526</v>
      </c>
      <c r="I1617" t="s">
        <v>26</v>
      </c>
      <c r="J1617" t="s">
        <v>27</v>
      </c>
      <c r="K1617" t="s">
        <v>678</v>
      </c>
      <c r="L1617" t="s">
        <v>104</v>
      </c>
      <c r="M1617">
        <v>78207</v>
      </c>
      <c r="N1617" t="s">
        <v>105</v>
      </c>
      <c r="O1617" t="s">
        <v>1326</v>
      </c>
      <c r="P1617" t="s">
        <v>32</v>
      </c>
      <c r="Q1617" t="s">
        <v>56</v>
      </c>
      <c r="R1617" t="s">
        <v>1327</v>
      </c>
      <c r="S1617">
        <v>637.89599999999996</v>
      </c>
      <c r="T1617">
        <v>3</v>
      </c>
      <c r="U1617">
        <v>0.3</v>
      </c>
      <c r="V1617">
        <v>-127.57919999999996</v>
      </c>
    </row>
    <row r="1618" spans="1:22" x14ac:dyDescent="0.3">
      <c r="A1618">
        <v>4001</v>
      </c>
      <c r="B1618" t="s">
        <v>7136</v>
      </c>
      <c r="C1618">
        <v>2011</v>
      </c>
      <c r="D1618" s="18">
        <v>40827</v>
      </c>
      <c r="E1618" s="18">
        <v>40832</v>
      </c>
      <c r="F1618" t="s">
        <v>50</v>
      </c>
      <c r="G1618" t="s">
        <v>5928</v>
      </c>
      <c r="H1618" t="s">
        <v>5929</v>
      </c>
      <c r="I1618" t="s">
        <v>102</v>
      </c>
      <c r="J1618" t="s">
        <v>27</v>
      </c>
      <c r="K1618" t="s">
        <v>95</v>
      </c>
      <c r="L1618" t="s">
        <v>96</v>
      </c>
      <c r="M1618">
        <v>98115</v>
      </c>
      <c r="N1618" t="s">
        <v>44</v>
      </c>
      <c r="O1618" t="s">
        <v>4552</v>
      </c>
      <c r="P1618" t="s">
        <v>32</v>
      </c>
      <c r="Q1618" t="s">
        <v>65</v>
      </c>
      <c r="R1618" t="s">
        <v>4553</v>
      </c>
      <c r="S1618">
        <v>63.47</v>
      </c>
      <c r="T1618">
        <v>11</v>
      </c>
      <c r="U1618">
        <v>0</v>
      </c>
      <c r="V1618">
        <v>19.040999999999997</v>
      </c>
    </row>
    <row r="1619" spans="1:22" x14ac:dyDescent="0.3">
      <c r="A1619">
        <v>4000</v>
      </c>
      <c r="B1619" t="s">
        <v>7135</v>
      </c>
      <c r="C1619">
        <v>2012</v>
      </c>
      <c r="D1619" s="18">
        <v>41107</v>
      </c>
      <c r="E1619" s="18">
        <v>41110</v>
      </c>
      <c r="F1619" t="s">
        <v>23</v>
      </c>
      <c r="G1619" t="s">
        <v>1477</v>
      </c>
      <c r="H1619" t="s">
        <v>1478</v>
      </c>
      <c r="I1619" t="s">
        <v>41</v>
      </c>
      <c r="J1619" t="s">
        <v>27</v>
      </c>
      <c r="K1619" t="s">
        <v>6850</v>
      </c>
      <c r="L1619" t="s">
        <v>54</v>
      </c>
      <c r="M1619">
        <v>34952</v>
      </c>
      <c r="N1619" t="s">
        <v>30</v>
      </c>
      <c r="O1619" t="s">
        <v>1076</v>
      </c>
      <c r="P1619" t="s">
        <v>32</v>
      </c>
      <c r="Q1619" t="s">
        <v>33</v>
      </c>
      <c r="R1619" t="s">
        <v>1077</v>
      </c>
      <c r="S1619">
        <v>231.92000000000002</v>
      </c>
      <c r="T1619">
        <v>5</v>
      </c>
      <c r="U1619">
        <v>0.2</v>
      </c>
      <c r="V1619">
        <v>5.7980000000000018</v>
      </c>
    </row>
    <row r="1620" spans="1:22" x14ac:dyDescent="0.3">
      <c r="A1620">
        <v>3999</v>
      </c>
      <c r="B1620" t="s">
        <v>7130</v>
      </c>
      <c r="C1620">
        <v>2012</v>
      </c>
      <c r="D1620" s="18">
        <v>40976</v>
      </c>
      <c r="E1620" s="18">
        <v>40980</v>
      </c>
      <c r="F1620" t="s">
        <v>50</v>
      </c>
      <c r="G1620" t="s">
        <v>7131</v>
      </c>
      <c r="H1620" t="s">
        <v>7132</v>
      </c>
      <c r="I1620" t="s">
        <v>26</v>
      </c>
      <c r="J1620" t="s">
        <v>27</v>
      </c>
      <c r="K1620" t="s">
        <v>4514</v>
      </c>
      <c r="L1620" t="s">
        <v>114</v>
      </c>
      <c r="M1620">
        <v>53142</v>
      </c>
      <c r="N1620" t="s">
        <v>105</v>
      </c>
      <c r="O1620" t="s">
        <v>5271</v>
      </c>
      <c r="P1620" t="s">
        <v>32</v>
      </c>
      <c r="Q1620" t="s">
        <v>65</v>
      </c>
      <c r="R1620" t="s">
        <v>5272</v>
      </c>
      <c r="S1620">
        <v>373.08</v>
      </c>
      <c r="T1620">
        <v>6</v>
      </c>
      <c r="U1620">
        <v>0</v>
      </c>
      <c r="V1620">
        <v>82.077600000000004</v>
      </c>
    </row>
    <row r="1621" spans="1:22" x14ac:dyDescent="0.3">
      <c r="A1621">
        <v>3996</v>
      </c>
      <c r="B1621" t="s">
        <v>7130</v>
      </c>
      <c r="C1621">
        <v>2012</v>
      </c>
      <c r="D1621" s="18">
        <v>40976</v>
      </c>
      <c r="E1621" s="18">
        <v>40980</v>
      </c>
      <c r="F1621" t="s">
        <v>50</v>
      </c>
      <c r="G1621" t="s">
        <v>7131</v>
      </c>
      <c r="H1621" t="s">
        <v>7132</v>
      </c>
      <c r="I1621" t="s">
        <v>26</v>
      </c>
      <c r="J1621" t="s">
        <v>27</v>
      </c>
      <c r="K1621" t="s">
        <v>4514</v>
      </c>
      <c r="L1621" t="s">
        <v>114</v>
      </c>
      <c r="M1621">
        <v>53142</v>
      </c>
      <c r="N1621" t="s">
        <v>105</v>
      </c>
      <c r="O1621" t="s">
        <v>5123</v>
      </c>
      <c r="P1621" t="s">
        <v>32</v>
      </c>
      <c r="Q1621" t="s">
        <v>36</v>
      </c>
      <c r="R1621" t="s">
        <v>5124</v>
      </c>
      <c r="S1621">
        <v>860.93</v>
      </c>
      <c r="T1621">
        <v>7</v>
      </c>
      <c r="U1621">
        <v>0</v>
      </c>
      <c r="V1621">
        <v>189.40460000000002</v>
      </c>
    </row>
    <row r="1622" spans="1:22" x14ac:dyDescent="0.3">
      <c r="A1622">
        <v>1621</v>
      </c>
      <c r="B1622" t="s">
        <v>4252</v>
      </c>
      <c r="C1622">
        <v>2014</v>
      </c>
      <c r="D1622" s="18">
        <v>41829</v>
      </c>
      <c r="E1622" s="18">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3995</v>
      </c>
      <c r="B1623" t="s">
        <v>7130</v>
      </c>
      <c r="C1623">
        <v>2012</v>
      </c>
      <c r="D1623" s="18">
        <v>40976</v>
      </c>
      <c r="E1623" s="18">
        <v>40980</v>
      </c>
      <c r="F1623" t="s">
        <v>50</v>
      </c>
      <c r="G1623" t="s">
        <v>7131</v>
      </c>
      <c r="H1623" t="s">
        <v>7132</v>
      </c>
      <c r="I1623" t="s">
        <v>26</v>
      </c>
      <c r="J1623" t="s">
        <v>27</v>
      </c>
      <c r="K1623" t="s">
        <v>4514</v>
      </c>
      <c r="L1623" t="s">
        <v>114</v>
      </c>
      <c r="M1623">
        <v>53142</v>
      </c>
      <c r="N1623" t="s">
        <v>105</v>
      </c>
      <c r="O1623" t="s">
        <v>6559</v>
      </c>
      <c r="P1623" t="s">
        <v>32</v>
      </c>
      <c r="Q1623" t="s">
        <v>33</v>
      </c>
      <c r="R1623" t="s">
        <v>6560</v>
      </c>
      <c r="S1623">
        <v>512.93999999999994</v>
      </c>
      <c r="T1623">
        <v>3</v>
      </c>
      <c r="U1623">
        <v>0</v>
      </c>
      <c r="V1623">
        <v>97.45859999999999</v>
      </c>
    </row>
    <row r="1624" spans="1:22" x14ac:dyDescent="0.3">
      <c r="A1624">
        <v>3992</v>
      </c>
      <c r="B1624" t="s">
        <v>7129</v>
      </c>
      <c r="C1624">
        <v>2012</v>
      </c>
      <c r="D1624" s="18">
        <v>41030</v>
      </c>
      <c r="E1624" s="18">
        <v>41034</v>
      </c>
      <c r="F1624" t="s">
        <v>50</v>
      </c>
      <c r="G1624" t="s">
        <v>910</v>
      </c>
      <c r="H1624" t="s">
        <v>911</v>
      </c>
      <c r="I1624" t="s">
        <v>41</v>
      </c>
      <c r="J1624" t="s">
        <v>27</v>
      </c>
      <c r="K1624" t="s">
        <v>900</v>
      </c>
      <c r="L1624" t="s">
        <v>54</v>
      </c>
      <c r="M1624">
        <v>33614</v>
      </c>
      <c r="N1624" t="s">
        <v>30</v>
      </c>
      <c r="O1624" t="s">
        <v>2932</v>
      </c>
      <c r="P1624" t="s">
        <v>32</v>
      </c>
      <c r="Q1624" t="s">
        <v>65</v>
      </c>
      <c r="R1624" t="s">
        <v>2933</v>
      </c>
      <c r="S1624">
        <v>63.552000000000007</v>
      </c>
      <c r="T1624">
        <v>3</v>
      </c>
      <c r="U1624">
        <v>0.2</v>
      </c>
      <c r="V1624">
        <v>14.299199999999999</v>
      </c>
    </row>
    <row r="1625" spans="1:22" x14ac:dyDescent="0.3">
      <c r="A1625">
        <v>3990</v>
      </c>
      <c r="B1625" t="s">
        <v>7126</v>
      </c>
      <c r="C1625">
        <v>2011</v>
      </c>
      <c r="D1625" s="18">
        <v>40872</v>
      </c>
      <c r="E1625" s="18">
        <v>40874</v>
      </c>
      <c r="F1625" t="s">
        <v>23</v>
      </c>
      <c r="G1625" t="s">
        <v>4029</v>
      </c>
      <c r="H1625" t="s">
        <v>4030</v>
      </c>
      <c r="I1625" t="s">
        <v>26</v>
      </c>
      <c r="J1625" t="s">
        <v>27</v>
      </c>
      <c r="K1625" t="s">
        <v>7127</v>
      </c>
      <c r="L1625" t="s">
        <v>1399</v>
      </c>
      <c r="M1625">
        <v>2895</v>
      </c>
      <c r="N1625" t="s">
        <v>148</v>
      </c>
      <c r="O1625" t="s">
        <v>2932</v>
      </c>
      <c r="P1625" t="s">
        <v>32</v>
      </c>
      <c r="Q1625" t="s">
        <v>65</v>
      </c>
      <c r="R1625" t="s">
        <v>2933</v>
      </c>
      <c r="S1625">
        <v>52.96</v>
      </c>
      <c r="T1625">
        <v>2</v>
      </c>
      <c r="U1625">
        <v>0</v>
      </c>
      <c r="V1625">
        <v>20.1248</v>
      </c>
    </row>
    <row r="1626" spans="1:22" x14ac:dyDescent="0.3">
      <c r="A1626">
        <v>3989</v>
      </c>
      <c r="B1626" t="s">
        <v>7121</v>
      </c>
      <c r="C1626">
        <v>2013</v>
      </c>
      <c r="D1626" s="18">
        <v>41382</v>
      </c>
      <c r="E1626" s="18">
        <v>41387</v>
      </c>
      <c r="F1626" t="s">
        <v>50</v>
      </c>
      <c r="G1626" t="s">
        <v>7122</v>
      </c>
      <c r="H1626" t="s">
        <v>7123</v>
      </c>
      <c r="I1626" t="s">
        <v>41</v>
      </c>
      <c r="J1626" t="s">
        <v>27</v>
      </c>
      <c r="K1626" t="s">
        <v>382</v>
      </c>
      <c r="L1626" t="s">
        <v>335</v>
      </c>
      <c r="M1626">
        <v>38401</v>
      </c>
      <c r="N1626" t="s">
        <v>30</v>
      </c>
      <c r="O1626" t="s">
        <v>7124</v>
      </c>
      <c r="P1626" t="s">
        <v>32</v>
      </c>
      <c r="Q1626" t="s">
        <v>65</v>
      </c>
      <c r="R1626" t="s">
        <v>7125</v>
      </c>
      <c r="S1626">
        <v>79.12</v>
      </c>
      <c r="T1626">
        <v>5</v>
      </c>
      <c r="U1626">
        <v>0.2</v>
      </c>
      <c r="V1626">
        <v>13.845999999999997</v>
      </c>
    </row>
    <row r="1627" spans="1:22" x14ac:dyDescent="0.3">
      <c r="A1627">
        <v>3986</v>
      </c>
      <c r="B1627" t="s">
        <v>7117</v>
      </c>
      <c r="C1627">
        <v>2013</v>
      </c>
      <c r="D1627" s="18">
        <v>41382</v>
      </c>
      <c r="E1627" s="18">
        <v>41386</v>
      </c>
      <c r="F1627" t="s">
        <v>50</v>
      </c>
      <c r="G1627" t="s">
        <v>2825</v>
      </c>
      <c r="H1627" t="s">
        <v>2826</v>
      </c>
      <c r="I1627" t="s">
        <v>26</v>
      </c>
      <c r="J1627" t="s">
        <v>27</v>
      </c>
      <c r="K1627" t="s">
        <v>1119</v>
      </c>
      <c r="L1627" t="s">
        <v>43</v>
      </c>
      <c r="M1627">
        <v>90712</v>
      </c>
      <c r="N1627" t="s">
        <v>44</v>
      </c>
      <c r="O1627" t="s">
        <v>2782</v>
      </c>
      <c r="P1627" t="s">
        <v>32</v>
      </c>
      <c r="Q1627" t="s">
        <v>33</v>
      </c>
      <c r="R1627" t="s">
        <v>2783</v>
      </c>
      <c r="S1627">
        <v>257.49900000000002</v>
      </c>
      <c r="T1627">
        <v>3</v>
      </c>
      <c r="U1627">
        <v>0.15</v>
      </c>
      <c r="V1627">
        <v>24.235199999999978</v>
      </c>
    </row>
    <row r="1628" spans="1:22" x14ac:dyDescent="0.3">
      <c r="A1628">
        <v>3983</v>
      </c>
      <c r="B1628" t="s">
        <v>7116</v>
      </c>
      <c r="C1628">
        <v>2013</v>
      </c>
      <c r="D1628" s="18">
        <v>41463</v>
      </c>
      <c r="E1628" s="18">
        <v>41465</v>
      </c>
      <c r="F1628" t="s">
        <v>23</v>
      </c>
      <c r="G1628" t="s">
        <v>6045</v>
      </c>
      <c r="H1628" t="s">
        <v>6046</v>
      </c>
      <c r="I1628" t="s">
        <v>26</v>
      </c>
      <c r="J1628" t="s">
        <v>27</v>
      </c>
      <c r="K1628" t="s">
        <v>42</v>
      </c>
      <c r="L1628" t="s">
        <v>43</v>
      </c>
      <c r="M1628">
        <v>90045</v>
      </c>
      <c r="N1628" t="s">
        <v>44</v>
      </c>
      <c r="O1628" t="s">
        <v>261</v>
      </c>
      <c r="P1628" t="s">
        <v>32</v>
      </c>
      <c r="Q1628" t="s">
        <v>36</v>
      </c>
      <c r="R1628" t="s">
        <v>262</v>
      </c>
      <c r="S1628">
        <v>287.96800000000002</v>
      </c>
      <c r="T1628">
        <v>4</v>
      </c>
      <c r="U1628">
        <v>0.2</v>
      </c>
      <c r="V1628">
        <v>-3.5996000000000521</v>
      </c>
    </row>
    <row r="1629" spans="1:22" x14ac:dyDescent="0.3">
      <c r="A1629">
        <v>1628</v>
      </c>
      <c r="B1629" t="s">
        <v>4265</v>
      </c>
      <c r="C1629">
        <v>2012</v>
      </c>
      <c r="D1629" s="18">
        <v>41176</v>
      </c>
      <c r="E1629" s="18">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
      <c r="A1630">
        <v>1629</v>
      </c>
      <c r="B1630" t="s">
        <v>4269</v>
      </c>
      <c r="C1630">
        <v>2014</v>
      </c>
      <c r="D1630" s="18">
        <v>41812</v>
      </c>
      <c r="E1630" s="18">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3">
      <c r="A1631">
        <v>3982</v>
      </c>
      <c r="B1631" t="s">
        <v>7115</v>
      </c>
      <c r="C1631">
        <v>2014</v>
      </c>
      <c r="D1631" s="18">
        <v>41989</v>
      </c>
      <c r="E1631" s="18">
        <v>41994</v>
      </c>
      <c r="F1631" t="s">
        <v>50</v>
      </c>
      <c r="G1631" t="s">
        <v>4051</v>
      </c>
      <c r="H1631" t="s">
        <v>4052</v>
      </c>
      <c r="I1631" t="s">
        <v>102</v>
      </c>
      <c r="J1631" t="s">
        <v>27</v>
      </c>
      <c r="K1631" t="s">
        <v>95</v>
      </c>
      <c r="L1631" t="s">
        <v>96</v>
      </c>
      <c r="M1631">
        <v>98115</v>
      </c>
      <c r="N1631" t="s">
        <v>44</v>
      </c>
      <c r="O1631" t="s">
        <v>2181</v>
      </c>
      <c r="P1631" t="s">
        <v>32</v>
      </c>
      <c r="Q1631" t="s">
        <v>65</v>
      </c>
      <c r="R1631" t="s">
        <v>2182</v>
      </c>
      <c r="S1631">
        <v>22.77</v>
      </c>
      <c r="T1631">
        <v>3</v>
      </c>
      <c r="U1631">
        <v>0</v>
      </c>
      <c r="V1631">
        <v>9.7911000000000001</v>
      </c>
    </row>
    <row r="1632" spans="1:22" x14ac:dyDescent="0.3">
      <c r="A1632">
        <v>3980</v>
      </c>
      <c r="B1632" t="s">
        <v>7114</v>
      </c>
      <c r="C1632">
        <v>2011</v>
      </c>
      <c r="D1632" s="18">
        <v>40900</v>
      </c>
      <c r="E1632" s="18">
        <v>40904</v>
      </c>
      <c r="F1632" t="s">
        <v>50</v>
      </c>
      <c r="G1632" t="s">
        <v>2171</v>
      </c>
      <c r="H1632" t="s">
        <v>2172</v>
      </c>
      <c r="I1632" t="s">
        <v>41</v>
      </c>
      <c r="J1632" t="s">
        <v>27</v>
      </c>
      <c r="K1632" t="s">
        <v>266</v>
      </c>
      <c r="L1632" t="s">
        <v>267</v>
      </c>
      <c r="M1632">
        <v>10024</v>
      </c>
      <c r="N1632" t="s">
        <v>148</v>
      </c>
      <c r="O1632" t="s">
        <v>3806</v>
      </c>
      <c r="P1632" t="s">
        <v>32</v>
      </c>
      <c r="Q1632" t="s">
        <v>56</v>
      </c>
      <c r="R1632" t="s">
        <v>3807</v>
      </c>
      <c r="S1632">
        <v>53.315999999999995</v>
      </c>
      <c r="T1632">
        <v>2</v>
      </c>
      <c r="U1632">
        <v>0.4</v>
      </c>
      <c r="V1632">
        <v>-19.549200000000006</v>
      </c>
    </row>
    <row r="1633" spans="1:22" x14ac:dyDescent="0.3">
      <c r="A1633">
        <v>3977</v>
      </c>
      <c r="B1633" t="s">
        <v>7110</v>
      </c>
      <c r="C1633">
        <v>2013</v>
      </c>
      <c r="D1633" s="18">
        <v>41570</v>
      </c>
      <c r="E1633" s="18">
        <v>41572</v>
      </c>
      <c r="F1633" t="s">
        <v>188</v>
      </c>
      <c r="G1633" t="s">
        <v>4353</v>
      </c>
      <c r="H1633" t="s">
        <v>4354</v>
      </c>
      <c r="I1633" t="s">
        <v>26</v>
      </c>
      <c r="J1633" t="s">
        <v>27</v>
      </c>
      <c r="K1633" t="s">
        <v>1464</v>
      </c>
      <c r="L1633" t="s">
        <v>319</v>
      </c>
      <c r="M1633">
        <v>23223</v>
      </c>
      <c r="N1633" t="s">
        <v>30</v>
      </c>
      <c r="O1633" t="s">
        <v>7111</v>
      </c>
      <c r="P1633" t="s">
        <v>32</v>
      </c>
      <c r="Q1633" t="s">
        <v>65</v>
      </c>
      <c r="R1633" t="s">
        <v>7112</v>
      </c>
      <c r="S1633">
        <v>39.92</v>
      </c>
      <c r="T1633">
        <v>4</v>
      </c>
      <c r="U1633">
        <v>0</v>
      </c>
      <c r="V1633">
        <v>11.177600000000002</v>
      </c>
    </row>
    <row r="1634" spans="1:22" x14ac:dyDescent="0.3">
      <c r="A1634">
        <v>3975</v>
      </c>
      <c r="B1634" t="s">
        <v>7109</v>
      </c>
      <c r="C1634">
        <v>2013</v>
      </c>
      <c r="D1634" s="18">
        <v>41363</v>
      </c>
      <c r="E1634" s="18">
        <v>41367</v>
      </c>
      <c r="F1634" t="s">
        <v>50</v>
      </c>
      <c r="G1634" t="s">
        <v>465</v>
      </c>
      <c r="H1634" t="s">
        <v>466</v>
      </c>
      <c r="I1634" t="s">
        <v>26</v>
      </c>
      <c r="J1634" t="s">
        <v>27</v>
      </c>
      <c r="K1634" t="s">
        <v>266</v>
      </c>
      <c r="L1634" t="s">
        <v>267</v>
      </c>
      <c r="M1634">
        <v>10009</v>
      </c>
      <c r="N1634" t="s">
        <v>148</v>
      </c>
      <c r="O1634" t="s">
        <v>170</v>
      </c>
      <c r="P1634" t="s">
        <v>32</v>
      </c>
      <c r="Q1634" t="s">
        <v>65</v>
      </c>
      <c r="R1634" t="s">
        <v>171</v>
      </c>
      <c r="S1634">
        <v>414</v>
      </c>
      <c r="T1634">
        <v>8</v>
      </c>
      <c r="U1634">
        <v>0</v>
      </c>
      <c r="V1634">
        <v>124.19999999999999</v>
      </c>
    </row>
    <row r="1635" spans="1:22" x14ac:dyDescent="0.3">
      <c r="A1635">
        <v>3964</v>
      </c>
      <c r="B1635" t="s">
        <v>7095</v>
      </c>
      <c r="C1635">
        <v>2014</v>
      </c>
      <c r="D1635" s="18">
        <v>41690</v>
      </c>
      <c r="E1635" s="18">
        <v>41691</v>
      </c>
      <c r="F1635" t="s">
        <v>188</v>
      </c>
      <c r="G1635" t="s">
        <v>4443</v>
      </c>
      <c r="H1635" t="s">
        <v>4444</v>
      </c>
      <c r="I1635" t="s">
        <v>102</v>
      </c>
      <c r="J1635" t="s">
        <v>27</v>
      </c>
      <c r="K1635" t="s">
        <v>42</v>
      </c>
      <c r="L1635" t="s">
        <v>43</v>
      </c>
      <c r="M1635">
        <v>90045</v>
      </c>
      <c r="N1635" t="s">
        <v>44</v>
      </c>
      <c r="O1635" t="s">
        <v>3696</v>
      </c>
      <c r="P1635" t="s">
        <v>32</v>
      </c>
      <c r="Q1635" t="s">
        <v>65</v>
      </c>
      <c r="R1635" t="s">
        <v>3697</v>
      </c>
      <c r="S1635">
        <v>44.67</v>
      </c>
      <c r="T1635">
        <v>3</v>
      </c>
      <c r="U1635">
        <v>0</v>
      </c>
      <c r="V1635">
        <v>12.060900000000002</v>
      </c>
    </row>
    <row r="1636" spans="1:22" x14ac:dyDescent="0.3">
      <c r="A1636">
        <v>3960</v>
      </c>
      <c r="B1636" t="s">
        <v>7091</v>
      </c>
      <c r="C1636">
        <v>2013</v>
      </c>
      <c r="D1636" s="18">
        <v>41424</v>
      </c>
      <c r="E1636" s="18">
        <v>41428</v>
      </c>
      <c r="F1636" t="s">
        <v>50</v>
      </c>
      <c r="G1636" t="s">
        <v>1558</v>
      </c>
      <c r="H1636" t="s">
        <v>1559</v>
      </c>
      <c r="I1636" t="s">
        <v>26</v>
      </c>
      <c r="J1636" t="s">
        <v>27</v>
      </c>
      <c r="K1636" t="s">
        <v>5661</v>
      </c>
      <c r="L1636" t="s">
        <v>335</v>
      </c>
      <c r="M1636">
        <v>37211</v>
      </c>
      <c r="N1636" t="s">
        <v>30</v>
      </c>
      <c r="O1636" t="s">
        <v>7092</v>
      </c>
      <c r="P1636" t="s">
        <v>32</v>
      </c>
      <c r="Q1636" t="s">
        <v>65</v>
      </c>
      <c r="R1636" t="s">
        <v>7093</v>
      </c>
      <c r="S1636">
        <v>44.76</v>
      </c>
      <c r="T1636">
        <v>3</v>
      </c>
      <c r="U1636">
        <v>0.2</v>
      </c>
      <c r="V1636">
        <v>14.546999999999995</v>
      </c>
    </row>
    <row r="1637" spans="1:22" x14ac:dyDescent="0.3">
      <c r="A1637">
        <v>3957</v>
      </c>
      <c r="B1637" t="s">
        <v>7090</v>
      </c>
      <c r="C1637">
        <v>2013</v>
      </c>
      <c r="D1637" s="18">
        <v>41452</v>
      </c>
      <c r="E1637" s="18">
        <v>41459</v>
      </c>
      <c r="F1637" t="s">
        <v>50</v>
      </c>
      <c r="G1637" t="s">
        <v>364</v>
      </c>
      <c r="H1637" t="s">
        <v>365</v>
      </c>
      <c r="I1637" t="s">
        <v>26</v>
      </c>
      <c r="J1637" t="s">
        <v>27</v>
      </c>
      <c r="K1637" t="s">
        <v>127</v>
      </c>
      <c r="L1637" t="s">
        <v>43</v>
      </c>
      <c r="M1637">
        <v>94109</v>
      </c>
      <c r="N1637" t="s">
        <v>44</v>
      </c>
      <c r="O1637" t="s">
        <v>5061</v>
      </c>
      <c r="P1637" t="s">
        <v>32</v>
      </c>
      <c r="Q1637" t="s">
        <v>65</v>
      </c>
      <c r="R1637" t="s">
        <v>5062</v>
      </c>
      <c r="S1637">
        <v>22.14</v>
      </c>
      <c r="T1637">
        <v>3</v>
      </c>
      <c r="U1637">
        <v>0</v>
      </c>
      <c r="V1637">
        <v>6.4205999999999976</v>
      </c>
    </row>
    <row r="1638" spans="1:22" x14ac:dyDescent="0.3">
      <c r="A1638">
        <v>3955</v>
      </c>
      <c r="B1638" t="s">
        <v>7089</v>
      </c>
      <c r="C1638">
        <v>2011</v>
      </c>
      <c r="D1638" s="18">
        <v>40637</v>
      </c>
      <c r="E1638" s="18">
        <v>40642</v>
      </c>
      <c r="F1638" t="s">
        <v>50</v>
      </c>
      <c r="G1638" t="s">
        <v>3166</v>
      </c>
      <c r="H1638" t="s">
        <v>3167</v>
      </c>
      <c r="I1638" t="s">
        <v>26</v>
      </c>
      <c r="J1638" t="s">
        <v>27</v>
      </c>
      <c r="K1638" t="s">
        <v>880</v>
      </c>
      <c r="L1638" t="s">
        <v>238</v>
      </c>
      <c r="M1638">
        <v>48205</v>
      </c>
      <c r="N1638" t="s">
        <v>105</v>
      </c>
      <c r="O1638" t="s">
        <v>1910</v>
      </c>
      <c r="P1638" t="s">
        <v>32</v>
      </c>
      <c r="Q1638" t="s">
        <v>65</v>
      </c>
      <c r="R1638" t="s">
        <v>1911</v>
      </c>
      <c r="S1638">
        <v>5.47</v>
      </c>
      <c r="T1638">
        <v>1</v>
      </c>
      <c r="U1638">
        <v>0</v>
      </c>
      <c r="V1638">
        <v>2.3521000000000001</v>
      </c>
    </row>
    <row r="1639" spans="1:22" x14ac:dyDescent="0.3">
      <c r="A1639">
        <v>3951</v>
      </c>
      <c r="B1639" t="s">
        <v>7083</v>
      </c>
      <c r="C1639">
        <v>2013</v>
      </c>
      <c r="D1639" s="18">
        <v>41597</v>
      </c>
      <c r="E1639" s="18">
        <v>41601</v>
      </c>
      <c r="F1639" t="s">
        <v>50</v>
      </c>
      <c r="G1639" t="s">
        <v>197</v>
      </c>
      <c r="H1639" t="s">
        <v>198</v>
      </c>
      <c r="I1639" t="s">
        <v>102</v>
      </c>
      <c r="J1639" t="s">
        <v>27</v>
      </c>
      <c r="K1639" t="s">
        <v>602</v>
      </c>
      <c r="L1639" t="s">
        <v>104</v>
      </c>
      <c r="M1639">
        <v>77506</v>
      </c>
      <c r="N1639" t="s">
        <v>105</v>
      </c>
      <c r="O1639" t="s">
        <v>701</v>
      </c>
      <c r="P1639" t="s">
        <v>32</v>
      </c>
      <c r="Q1639" t="s">
        <v>36</v>
      </c>
      <c r="R1639" t="s">
        <v>702</v>
      </c>
      <c r="S1639">
        <v>255.108</v>
      </c>
      <c r="T1639">
        <v>6</v>
      </c>
      <c r="U1639">
        <v>0.3</v>
      </c>
      <c r="V1639">
        <v>-18.221999999999994</v>
      </c>
    </row>
    <row r="1640" spans="1:22" x14ac:dyDescent="0.3">
      <c r="A1640">
        <v>3941</v>
      </c>
      <c r="B1640" t="s">
        <v>7076</v>
      </c>
      <c r="C1640">
        <v>2014</v>
      </c>
      <c r="D1640" s="18">
        <v>41778</v>
      </c>
      <c r="E1640" s="18">
        <v>41783</v>
      </c>
      <c r="F1640" t="s">
        <v>50</v>
      </c>
      <c r="G1640" t="s">
        <v>2961</v>
      </c>
      <c r="H1640" t="s">
        <v>2962</v>
      </c>
      <c r="I1640" t="s">
        <v>26</v>
      </c>
      <c r="J1640" t="s">
        <v>27</v>
      </c>
      <c r="K1640" t="s">
        <v>266</v>
      </c>
      <c r="L1640" t="s">
        <v>267</v>
      </c>
      <c r="M1640">
        <v>10024</v>
      </c>
      <c r="N1640" t="s">
        <v>148</v>
      </c>
      <c r="O1640" t="s">
        <v>4064</v>
      </c>
      <c r="P1640" t="s">
        <v>32</v>
      </c>
      <c r="Q1640" t="s">
        <v>65</v>
      </c>
      <c r="R1640" t="s">
        <v>4065</v>
      </c>
      <c r="S1640">
        <v>14.56</v>
      </c>
      <c r="T1640">
        <v>2</v>
      </c>
      <c r="U1640">
        <v>0</v>
      </c>
      <c r="V1640">
        <v>6.2608000000000015</v>
      </c>
    </row>
    <row r="1641" spans="1:22" x14ac:dyDescent="0.3">
      <c r="A1641">
        <v>3940</v>
      </c>
      <c r="B1641" t="s">
        <v>7074</v>
      </c>
      <c r="C1641">
        <v>2013</v>
      </c>
      <c r="D1641" s="18">
        <v>41619</v>
      </c>
      <c r="E1641" s="18">
        <v>41619</v>
      </c>
      <c r="F1641" t="s">
        <v>1290</v>
      </c>
      <c r="G1641" t="s">
        <v>6663</v>
      </c>
      <c r="H1641" t="s">
        <v>6664</v>
      </c>
      <c r="I1641" t="s">
        <v>26</v>
      </c>
      <c r="J1641" t="s">
        <v>27</v>
      </c>
      <c r="K1641" t="s">
        <v>7075</v>
      </c>
      <c r="L1641" t="s">
        <v>254</v>
      </c>
      <c r="M1641">
        <v>46142</v>
      </c>
      <c r="N1641" t="s">
        <v>105</v>
      </c>
      <c r="O1641" t="s">
        <v>1793</v>
      </c>
      <c r="P1641" t="s">
        <v>32</v>
      </c>
      <c r="Q1641" t="s">
        <v>36</v>
      </c>
      <c r="R1641" t="s">
        <v>1794</v>
      </c>
      <c r="S1641">
        <v>1424.9</v>
      </c>
      <c r="T1641">
        <v>5</v>
      </c>
      <c r="U1641">
        <v>0</v>
      </c>
      <c r="V1641">
        <v>356.22500000000002</v>
      </c>
    </row>
    <row r="1642" spans="1:22" x14ac:dyDescent="0.3">
      <c r="A1642">
        <v>3939</v>
      </c>
      <c r="B1642" t="s">
        <v>7072</v>
      </c>
      <c r="C1642">
        <v>2012</v>
      </c>
      <c r="D1642" s="18">
        <v>41076</v>
      </c>
      <c r="E1642" s="18">
        <v>41080</v>
      </c>
      <c r="F1642" t="s">
        <v>50</v>
      </c>
      <c r="G1642" t="s">
        <v>6971</v>
      </c>
      <c r="H1642" t="s">
        <v>6972</v>
      </c>
      <c r="I1642" t="s">
        <v>26</v>
      </c>
      <c r="J1642" t="s">
        <v>27</v>
      </c>
      <c r="K1642" t="s">
        <v>758</v>
      </c>
      <c r="L1642" t="s">
        <v>104</v>
      </c>
      <c r="M1642">
        <v>75051</v>
      </c>
      <c r="N1642" t="s">
        <v>105</v>
      </c>
      <c r="O1642" t="s">
        <v>3495</v>
      </c>
      <c r="P1642" t="s">
        <v>32</v>
      </c>
      <c r="Q1642" t="s">
        <v>36</v>
      </c>
      <c r="R1642" t="s">
        <v>3496</v>
      </c>
      <c r="S1642">
        <v>197.37199999999999</v>
      </c>
      <c r="T1642">
        <v>2</v>
      </c>
      <c r="U1642">
        <v>0.3</v>
      </c>
      <c r="V1642">
        <v>-25.376400000000018</v>
      </c>
    </row>
    <row r="1643" spans="1:22" x14ac:dyDescent="0.3">
      <c r="A1643">
        <v>1642</v>
      </c>
      <c r="B1643" t="s">
        <v>4281</v>
      </c>
      <c r="C1643">
        <v>2013</v>
      </c>
      <c r="D1643" s="18">
        <v>41421</v>
      </c>
      <c r="E1643" s="18">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3929</v>
      </c>
      <c r="B1644" t="s">
        <v>7067</v>
      </c>
      <c r="C1644">
        <v>2013</v>
      </c>
      <c r="D1644" s="18">
        <v>41348</v>
      </c>
      <c r="E1644" s="18">
        <v>41351</v>
      </c>
      <c r="F1644" t="s">
        <v>188</v>
      </c>
      <c r="G1644" t="s">
        <v>3019</v>
      </c>
      <c r="H1644" t="s">
        <v>3020</v>
      </c>
      <c r="I1644" t="s">
        <v>26</v>
      </c>
      <c r="J1644" t="s">
        <v>27</v>
      </c>
      <c r="K1644" t="s">
        <v>1302</v>
      </c>
      <c r="L1644" t="s">
        <v>104</v>
      </c>
      <c r="M1644">
        <v>78550</v>
      </c>
      <c r="N1644" t="s">
        <v>105</v>
      </c>
      <c r="O1644" t="s">
        <v>2462</v>
      </c>
      <c r="P1644" t="s">
        <v>32</v>
      </c>
      <c r="Q1644" t="s">
        <v>33</v>
      </c>
      <c r="R1644" t="s">
        <v>2463</v>
      </c>
      <c r="S1644">
        <v>241.33199999999999</v>
      </c>
      <c r="T1644">
        <v>5</v>
      </c>
      <c r="U1644">
        <v>0.32</v>
      </c>
      <c r="V1644">
        <v>-14.195999999999998</v>
      </c>
    </row>
    <row r="1645" spans="1:22" x14ac:dyDescent="0.3">
      <c r="A1645">
        <v>3927</v>
      </c>
      <c r="B1645" t="s">
        <v>7066</v>
      </c>
      <c r="C1645">
        <v>2011</v>
      </c>
      <c r="D1645" s="18">
        <v>40803</v>
      </c>
      <c r="E1645" s="18">
        <v>40807</v>
      </c>
      <c r="F1645" t="s">
        <v>50</v>
      </c>
      <c r="G1645" t="s">
        <v>1754</v>
      </c>
      <c r="H1645" t="s">
        <v>1755</v>
      </c>
      <c r="I1645" t="s">
        <v>26</v>
      </c>
      <c r="J1645" t="s">
        <v>27</v>
      </c>
      <c r="K1645" t="s">
        <v>95</v>
      </c>
      <c r="L1645" t="s">
        <v>96</v>
      </c>
      <c r="M1645">
        <v>98103</v>
      </c>
      <c r="N1645" t="s">
        <v>44</v>
      </c>
      <c r="O1645" t="s">
        <v>5698</v>
      </c>
      <c r="P1645" t="s">
        <v>32</v>
      </c>
      <c r="Q1645" t="s">
        <v>65</v>
      </c>
      <c r="R1645" t="s">
        <v>5699</v>
      </c>
      <c r="S1645">
        <v>35.340000000000003</v>
      </c>
      <c r="T1645">
        <v>2</v>
      </c>
      <c r="U1645">
        <v>0</v>
      </c>
      <c r="V1645">
        <v>13.429200000000002</v>
      </c>
    </row>
    <row r="1646" spans="1:22" x14ac:dyDescent="0.3">
      <c r="A1646">
        <v>3919</v>
      </c>
      <c r="B1646" t="s">
        <v>7058</v>
      </c>
      <c r="C1646">
        <v>2014</v>
      </c>
      <c r="D1646" s="18">
        <v>41839</v>
      </c>
      <c r="E1646" s="18">
        <v>41844</v>
      </c>
      <c r="F1646" t="s">
        <v>50</v>
      </c>
      <c r="G1646" t="s">
        <v>5155</v>
      </c>
      <c r="H1646" t="s">
        <v>5156</v>
      </c>
      <c r="I1646" t="s">
        <v>26</v>
      </c>
      <c r="J1646" t="s">
        <v>27</v>
      </c>
      <c r="K1646" t="s">
        <v>544</v>
      </c>
      <c r="L1646" t="s">
        <v>310</v>
      </c>
      <c r="M1646">
        <v>85023</v>
      </c>
      <c r="N1646" t="s">
        <v>44</v>
      </c>
      <c r="O1646" t="s">
        <v>336</v>
      </c>
      <c r="P1646" t="s">
        <v>32</v>
      </c>
      <c r="Q1646" t="s">
        <v>36</v>
      </c>
      <c r="R1646" t="s">
        <v>337</v>
      </c>
      <c r="S1646">
        <v>311.97600000000006</v>
      </c>
      <c r="T1646">
        <v>3</v>
      </c>
      <c r="U1646">
        <v>0.2</v>
      </c>
      <c r="V1646">
        <v>-42.89670000000001</v>
      </c>
    </row>
    <row r="1647" spans="1:22" x14ac:dyDescent="0.3">
      <c r="A1647">
        <v>3916</v>
      </c>
      <c r="B1647" t="s">
        <v>7058</v>
      </c>
      <c r="C1647">
        <v>2014</v>
      </c>
      <c r="D1647" s="18">
        <v>41839</v>
      </c>
      <c r="E1647" s="18">
        <v>41844</v>
      </c>
      <c r="F1647" t="s">
        <v>50</v>
      </c>
      <c r="G1647" t="s">
        <v>5155</v>
      </c>
      <c r="H1647" t="s">
        <v>5156</v>
      </c>
      <c r="I1647" t="s">
        <v>26</v>
      </c>
      <c r="J1647" t="s">
        <v>27</v>
      </c>
      <c r="K1647" t="s">
        <v>544</v>
      </c>
      <c r="L1647" t="s">
        <v>310</v>
      </c>
      <c r="M1647">
        <v>85023</v>
      </c>
      <c r="N1647" t="s">
        <v>44</v>
      </c>
      <c r="O1647" t="s">
        <v>203</v>
      </c>
      <c r="P1647" t="s">
        <v>32</v>
      </c>
      <c r="Q1647" t="s">
        <v>36</v>
      </c>
      <c r="R1647" t="s">
        <v>204</v>
      </c>
      <c r="S1647">
        <v>161.56800000000001</v>
      </c>
      <c r="T1647">
        <v>2</v>
      </c>
      <c r="U1647">
        <v>0.2</v>
      </c>
      <c r="V1647">
        <v>10.098000000000006</v>
      </c>
    </row>
    <row r="1648" spans="1:22" x14ac:dyDescent="0.3">
      <c r="A1648">
        <v>3915</v>
      </c>
      <c r="B1648" t="s">
        <v>7058</v>
      </c>
      <c r="C1648">
        <v>2014</v>
      </c>
      <c r="D1648" s="18">
        <v>41839</v>
      </c>
      <c r="E1648" s="18">
        <v>41844</v>
      </c>
      <c r="F1648" t="s">
        <v>50</v>
      </c>
      <c r="G1648" t="s">
        <v>5155</v>
      </c>
      <c r="H1648" t="s">
        <v>5156</v>
      </c>
      <c r="I1648" t="s">
        <v>26</v>
      </c>
      <c r="J1648" t="s">
        <v>27</v>
      </c>
      <c r="K1648" t="s">
        <v>544</v>
      </c>
      <c r="L1648" t="s">
        <v>310</v>
      </c>
      <c r="M1648">
        <v>85023</v>
      </c>
      <c r="N1648" t="s">
        <v>44</v>
      </c>
      <c r="O1648" t="s">
        <v>3326</v>
      </c>
      <c r="P1648" t="s">
        <v>32</v>
      </c>
      <c r="Q1648" t="s">
        <v>56</v>
      </c>
      <c r="R1648" t="s">
        <v>3327</v>
      </c>
      <c r="S1648">
        <v>801.59999999999991</v>
      </c>
      <c r="T1648">
        <v>5</v>
      </c>
      <c r="U1648">
        <v>0.5</v>
      </c>
      <c r="V1648">
        <v>-448.89599999999996</v>
      </c>
    </row>
    <row r="1649" spans="1:22" x14ac:dyDescent="0.3">
      <c r="A1649">
        <v>3914</v>
      </c>
      <c r="B1649" t="s">
        <v>7057</v>
      </c>
      <c r="C1649">
        <v>2014</v>
      </c>
      <c r="D1649" s="18">
        <v>41901</v>
      </c>
      <c r="E1649" s="18">
        <v>41908</v>
      </c>
      <c r="F1649" t="s">
        <v>50</v>
      </c>
      <c r="G1649" t="s">
        <v>1318</v>
      </c>
      <c r="H1649" t="s">
        <v>1319</v>
      </c>
      <c r="I1649" t="s">
        <v>41</v>
      </c>
      <c r="J1649" t="s">
        <v>27</v>
      </c>
      <c r="K1649" t="s">
        <v>266</v>
      </c>
      <c r="L1649" t="s">
        <v>267</v>
      </c>
      <c r="M1649">
        <v>10035</v>
      </c>
      <c r="N1649" t="s">
        <v>148</v>
      </c>
      <c r="O1649" t="s">
        <v>3406</v>
      </c>
      <c r="P1649" t="s">
        <v>32</v>
      </c>
      <c r="Q1649" t="s">
        <v>65</v>
      </c>
      <c r="R1649" t="s">
        <v>3407</v>
      </c>
      <c r="S1649">
        <v>9.82</v>
      </c>
      <c r="T1649">
        <v>2</v>
      </c>
      <c r="U1649">
        <v>0</v>
      </c>
      <c r="V1649">
        <v>3.2405999999999997</v>
      </c>
    </row>
    <row r="1650" spans="1:22" x14ac:dyDescent="0.3">
      <c r="A1650">
        <v>3911</v>
      </c>
      <c r="B1650" t="s">
        <v>7049</v>
      </c>
      <c r="C1650">
        <v>2012</v>
      </c>
      <c r="D1650" s="18">
        <v>41004</v>
      </c>
      <c r="E1650" s="18">
        <v>41009</v>
      </c>
      <c r="F1650" t="s">
        <v>50</v>
      </c>
      <c r="G1650" t="s">
        <v>7050</v>
      </c>
      <c r="H1650" t="s">
        <v>7051</v>
      </c>
      <c r="I1650" t="s">
        <v>102</v>
      </c>
      <c r="J1650" t="s">
        <v>27</v>
      </c>
      <c r="K1650" t="s">
        <v>146</v>
      </c>
      <c r="L1650" t="s">
        <v>147</v>
      </c>
      <c r="M1650">
        <v>19143</v>
      </c>
      <c r="N1650" t="s">
        <v>148</v>
      </c>
      <c r="O1650" t="s">
        <v>7052</v>
      </c>
      <c r="P1650" t="s">
        <v>32</v>
      </c>
      <c r="Q1650" t="s">
        <v>33</v>
      </c>
      <c r="R1650" t="s">
        <v>7053</v>
      </c>
      <c r="S1650">
        <v>352.45</v>
      </c>
      <c r="T1650">
        <v>5</v>
      </c>
      <c r="U1650">
        <v>0.5</v>
      </c>
      <c r="V1650">
        <v>-211.47</v>
      </c>
    </row>
    <row r="1651" spans="1:22" x14ac:dyDescent="0.3">
      <c r="A1651">
        <v>3910</v>
      </c>
      <c r="B1651" t="s">
        <v>7049</v>
      </c>
      <c r="C1651">
        <v>2012</v>
      </c>
      <c r="D1651" s="18">
        <v>41004</v>
      </c>
      <c r="E1651" s="18">
        <v>41009</v>
      </c>
      <c r="F1651" t="s">
        <v>50</v>
      </c>
      <c r="G1651" t="s">
        <v>7050</v>
      </c>
      <c r="H1651" t="s">
        <v>7051</v>
      </c>
      <c r="I1651" t="s">
        <v>102</v>
      </c>
      <c r="J1651" t="s">
        <v>27</v>
      </c>
      <c r="K1651" t="s">
        <v>146</v>
      </c>
      <c r="L1651" t="s">
        <v>147</v>
      </c>
      <c r="M1651">
        <v>19143</v>
      </c>
      <c r="N1651" t="s">
        <v>148</v>
      </c>
      <c r="O1651" t="s">
        <v>4745</v>
      </c>
      <c r="P1651" t="s">
        <v>32</v>
      </c>
      <c r="Q1651" t="s">
        <v>65</v>
      </c>
      <c r="R1651" t="s">
        <v>4746</v>
      </c>
      <c r="S1651">
        <v>7.5840000000000005</v>
      </c>
      <c r="T1651">
        <v>1</v>
      </c>
      <c r="U1651">
        <v>0.2</v>
      </c>
      <c r="V1651">
        <v>2.37</v>
      </c>
    </row>
    <row r="1652" spans="1:22" x14ac:dyDescent="0.3">
      <c r="A1652">
        <v>3907</v>
      </c>
      <c r="B1652" t="s">
        <v>7049</v>
      </c>
      <c r="C1652">
        <v>2012</v>
      </c>
      <c r="D1652" s="18">
        <v>41004</v>
      </c>
      <c r="E1652" s="18">
        <v>41009</v>
      </c>
      <c r="F1652" t="s">
        <v>50</v>
      </c>
      <c r="G1652" t="s">
        <v>7050</v>
      </c>
      <c r="H1652" t="s">
        <v>7051</v>
      </c>
      <c r="I1652" t="s">
        <v>102</v>
      </c>
      <c r="J1652" t="s">
        <v>27</v>
      </c>
      <c r="K1652" t="s">
        <v>146</v>
      </c>
      <c r="L1652" t="s">
        <v>147</v>
      </c>
      <c r="M1652">
        <v>19143</v>
      </c>
      <c r="N1652" t="s">
        <v>148</v>
      </c>
      <c r="O1652" t="s">
        <v>5344</v>
      </c>
      <c r="P1652" t="s">
        <v>32</v>
      </c>
      <c r="Q1652" t="s">
        <v>65</v>
      </c>
      <c r="R1652" t="s">
        <v>5345</v>
      </c>
      <c r="S1652">
        <v>547.13599999999997</v>
      </c>
      <c r="T1652">
        <v>4</v>
      </c>
      <c r="U1652">
        <v>0.2</v>
      </c>
      <c r="V1652">
        <v>-68.392000000000053</v>
      </c>
    </row>
    <row r="1653" spans="1:22" x14ac:dyDescent="0.3">
      <c r="A1653">
        <v>3892</v>
      </c>
      <c r="B1653" t="s">
        <v>7032</v>
      </c>
      <c r="C1653">
        <v>2013</v>
      </c>
      <c r="D1653" s="18">
        <v>41603</v>
      </c>
      <c r="E1653" s="18">
        <v>41609</v>
      </c>
      <c r="F1653" t="s">
        <v>50</v>
      </c>
      <c r="G1653" t="s">
        <v>1157</v>
      </c>
      <c r="H1653" t="s">
        <v>1158</v>
      </c>
      <c r="I1653" t="s">
        <v>41</v>
      </c>
      <c r="J1653" t="s">
        <v>27</v>
      </c>
      <c r="K1653" t="s">
        <v>42</v>
      </c>
      <c r="L1653" t="s">
        <v>43</v>
      </c>
      <c r="M1653">
        <v>90036</v>
      </c>
      <c r="N1653" t="s">
        <v>44</v>
      </c>
      <c r="O1653" t="s">
        <v>2555</v>
      </c>
      <c r="P1653" t="s">
        <v>32</v>
      </c>
      <c r="Q1653" t="s">
        <v>36</v>
      </c>
      <c r="R1653" t="s">
        <v>2556</v>
      </c>
      <c r="S1653">
        <v>1684.7520000000002</v>
      </c>
      <c r="T1653">
        <v>6</v>
      </c>
      <c r="U1653">
        <v>0.2</v>
      </c>
      <c r="V1653">
        <v>210.59399999999977</v>
      </c>
    </row>
    <row r="1654" spans="1:22" x14ac:dyDescent="0.3">
      <c r="A1654">
        <v>3884</v>
      </c>
      <c r="B1654" t="s">
        <v>7023</v>
      </c>
      <c r="C1654">
        <v>2012</v>
      </c>
      <c r="D1654" s="18">
        <v>41075</v>
      </c>
      <c r="E1654" s="18">
        <v>41080</v>
      </c>
      <c r="F1654" t="s">
        <v>50</v>
      </c>
      <c r="G1654" t="s">
        <v>7024</v>
      </c>
      <c r="H1654" t="s">
        <v>7025</v>
      </c>
      <c r="I1654" t="s">
        <v>26</v>
      </c>
      <c r="J1654" t="s">
        <v>27</v>
      </c>
      <c r="K1654" t="s">
        <v>309</v>
      </c>
      <c r="L1654" t="s">
        <v>310</v>
      </c>
      <c r="M1654">
        <v>85234</v>
      </c>
      <c r="N1654" t="s">
        <v>44</v>
      </c>
      <c r="O1654" t="s">
        <v>7026</v>
      </c>
      <c r="P1654" t="s">
        <v>32</v>
      </c>
      <c r="Q1654" t="s">
        <v>65</v>
      </c>
      <c r="R1654" t="s">
        <v>7027</v>
      </c>
      <c r="S1654">
        <v>40.256</v>
      </c>
      <c r="T1654">
        <v>4</v>
      </c>
      <c r="U1654">
        <v>0.2</v>
      </c>
      <c r="V1654">
        <v>11.070400000000003</v>
      </c>
    </row>
    <row r="1655" spans="1:22" x14ac:dyDescent="0.3">
      <c r="A1655">
        <v>3883</v>
      </c>
      <c r="B1655" t="s">
        <v>7023</v>
      </c>
      <c r="C1655">
        <v>2012</v>
      </c>
      <c r="D1655" s="18">
        <v>41075</v>
      </c>
      <c r="E1655" s="18">
        <v>41080</v>
      </c>
      <c r="F1655" t="s">
        <v>50</v>
      </c>
      <c r="G1655" t="s">
        <v>7024</v>
      </c>
      <c r="H1655" t="s">
        <v>7025</v>
      </c>
      <c r="I1655" t="s">
        <v>26</v>
      </c>
      <c r="J1655" t="s">
        <v>27</v>
      </c>
      <c r="K1655" t="s">
        <v>309</v>
      </c>
      <c r="L1655" t="s">
        <v>310</v>
      </c>
      <c r="M1655">
        <v>85234</v>
      </c>
      <c r="N1655" t="s">
        <v>44</v>
      </c>
      <c r="O1655" t="s">
        <v>7015</v>
      </c>
      <c r="P1655" t="s">
        <v>32</v>
      </c>
      <c r="Q1655" t="s">
        <v>65</v>
      </c>
      <c r="R1655" t="s">
        <v>7016</v>
      </c>
      <c r="S1655">
        <v>364.70400000000006</v>
      </c>
      <c r="T1655">
        <v>6</v>
      </c>
      <c r="U1655">
        <v>0.2</v>
      </c>
      <c r="V1655">
        <v>-36.470400000000041</v>
      </c>
    </row>
    <row r="1656" spans="1:22" x14ac:dyDescent="0.3">
      <c r="A1656">
        <v>3873</v>
      </c>
      <c r="B1656" t="s">
        <v>7019</v>
      </c>
      <c r="C1656">
        <v>2012</v>
      </c>
      <c r="D1656" s="18">
        <v>41205</v>
      </c>
      <c r="E1656" s="18">
        <v>41209</v>
      </c>
      <c r="F1656" t="s">
        <v>23</v>
      </c>
      <c r="G1656" t="s">
        <v>2334</v>
      </c>
      <c r="H1656" t="s">
        <v>2335</v>
      </c>
      <c r="I1656" t="s">
        <v>26</v>
      </c>
      <c r="J1656" t="s">
        <v>27</v>
      </c>
      <c r="K1656" t="s">
        <v>947</v>
      </c>
      <c r="L1656" t="s">
        <v>43</v>
      </c>
      <c r="M1656">
        <v>92105</v>
      </c>
      <c r="N1656" t="s">
        <v>44</v>
      </c>
      <c r="O1656" t="s">
        <v>4519</v>
      </c>
      <c r="P1656" t="s">
        <v>32</v>
      </c>
      <c r="Q1656" t="s">
        <v>36</v>
      </c>
      <c r="R1656" t="s">
        <v>4520</v>
      </c>
      <c r="S1656">
        <v>842.35200000000009</v>
      </c>
      <c r="T1656">
        <v>3</v>
      </c>
      <c r="U1656">
        <v>0.2</v>
      </c>
      <c r="V1656">
        <v>42.117600000000039</v>
      </c>
    </row>
    <row r="1657" spans="1:22" x14ac:dyDescent="0.3">
      <c r="A1657">
        <v>3870</v>
      </c>
      <c r="B1657" t="s">
        <v>7019</v>
      </c>
      <c r="C1657">
        <v>2012</v>
      </c>
      <c r="D1657" s="18">
        <v>41205</v>
      </c>
      <c r="E1657" s="18">
        <v>41209</v>
      </c>
      <c r="F1657" t="s">
        <v>23</v>
      </c>
      <c r="G1657" t="s">
        <v>2334</v>
      </c>
      <c r="H1657" t="s">
        <v>2335</v>
      </c>
      <c r="I1657" t="s">
        <v>26</v>
      </c>
      <c r="J1657" t="s">
        <v>27</v>
      </c>
      <c r="K1657" t="s">
        <v>947</v>
      </c>
      <c r="L1657" t="s">
        <v>43</v>
      </c>
      <c r="M1657">
        <v>92105</v>
      </c>
      <c r="N1657" t="s">
        <v>44</v>
      </c>
      <c r="O1657" t="s">
        <v>3411</v>
      </c>
      <c r="P1657" t="s">
        <v>32</v>
      </c>
      <c r="Q1657" t="s">
        <v>36</v>
      </c>
      <c r="R1657" t="s">
        <v>3412</v>
      </c>
      <c r="S1657">
        <v>191.96800000000002</v>
      </c>
      <c r="T1657">
        <v>7</v>
      </c>
      <c r="U1657">
        <v>0.2</v>
      </c>
      <c r="V1657">
        <v>16.797200000000004</v>
      </c>
    </row>
    <row r="1658" spans="1:22" x14ac:dyDescent="0.3">
      <c r="A1658">
        <v>3869</v>
      </c>
      <c r="B1658" t="s">
        <v>7019</v>
      </c>
      <c r="C1658">
        <v>2012</v>
      </c>
      <c r="D1658" s="18">
        <v>41205</v>
      </c>
      <c r="E1658" s="18">
        <v>41209</v>
      </c>
      <c r="F1658" t="s">
        <v>23</v>
      </c>
      <c r="G1658" t="s">
        <v>2334</v>
      </c>
      <c r="H1658" t="s">
        <v>2335</v>
      </c>
      <c r="I1658" t="s">
        <v>26</v>
      </c>
      <c r="J1658" t="s">
        <v>27</v>
      </c>
      <c r="K1658" t="s">
        <v>947</v>
      </c>
      <c r="L1658" t="s">
        <v>43</v>
      </c>
      <c r="M1658">
        <v>92105</v>
      </c>
      <c r="N1658" t="s">
        <v>44</v>
      </c>
      <c r="O1658" t="s">
        <v>6357</v>
      </c>
      <c r="P1658" t="s">
        <v>32</v>
      </c>
      <c r="Q1658" t="s">
        <v>36</v>
      </c>
      <c r="R1658" t="s">
        <v>6358</v>
      </c>
      <c r="S1658">
        <v>240.78400000000002</v>
      </c>
      <c r="T1658">
        <v>1</v>
      </c>
      <c r="U1658">
        <v>0.2</v>
      </c>
      <c r="V1658">
        <v>27.088199999999965</v>
      </c>
    </row>
    <row r="1659" spans="1:22" x14ac:dyDescent="0.3">
      <c r="A1659">
        <v>1658</v>
      </c>
      <c r="B1659" t="s">
        <v>4317</v>
      </c>
      <c r="C1659">
        <v>2011</v>
      </c>
      <c r="D1659" s="18">
        <v>40675</v>
      </c>
      <c r="E1659" s="18">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
      <c r="A1660">
        <v>3865</v>
      </c>
      <c r="B1660" t="s">
        <v>7013</v>
      </c>
      <c r="C1660">
        <v>2012</v>
      </c>
      <c r="D1660" s="18">
        <v>41241</v>
      </c>
      <c r="E1660" s="18">
        <v>41246</v>
      </c>
      <c r="F1660" t="s">
        <v>50</v>
      </c>
      <c r="G1660" t="s">
        <v>564</v>
      </c>
      <c r="H1660" t="s">
        <v>565</v>
      </c>
      <c r="I1660" t="s">
        <v>26</v>
      </c>
      <c r="J1660" t="s">
        <v>27</v>
      </c>
      <c r="K1660" t="s">
        <v>7014</v>
      </c>
      <c r="L1660" t="s">
        <v>211</v>
      </c>
      <c r="M1660">
        <v>61821</v>
      </c>
      <c r="N1660" t="s">
        <v>105</v>
      </c>
      <c r="O1660" t="s">
        <v>7015</v>
      </c>
      <c r="P1660" t="s">
        <v>32</v>
      </c>
      <c r="Q1660" t="s">
        <v>65</v>
      </c>
      <c r="R1660" t="s">
        <v>7016</v>
      </c>
      <c r="S1660">
        <v>151.96</v>
      </c>
      <c r="T1660">
        <v>5</v>
      </c>
      <c r="U1660">
        <v>0.6</v>
      </c>
      <c r="V1660">
        <v>-182.35200000000003</v>
      </c>
    </row>
    <row r="1661" spans="1:22" x14ac:dyDescent="0.3">
      <c r="A1661">
        <v>3860</v>
      </c>
      <c r="B1661" t="s">
        <v>7004</v>
      </c>
      <c r="C1661">
        <v>2014</v>
      </c>
      <c r="D1661" s="18">
        <v>41688</v>
      </c>
      <c r="E1661" s="18">
        <v>41693</v>
      </c>
      <c r="F1661" t="s">
        <v>50</v>
      </c>
      <c r="G1661" t="s">
        <v>3787</v>
      </c>
      <c r="H1661" t="s">
        <v>3788</v>
      </c>
      <c r="I1661" t="s">
        <v>102</v>
      </c>
      <c r="J1661" t="s">
        <v>27</v>
      </c>
      <c r="K1661" t="s">
        <v>303</v>
      </c>
      <c r="L1661" t="s">
        <v>211</v>
      </c>
      <c r="M1661">
        <v>60653</v>
      </c>
      <c r="N1661" t="s">
        <v>105</v>
      </c>
      <c r="O1661" t="s">
        <v>3326</v>
      </c>
      <c r="P1661" t="s">
        <v>32</v>
      </c>
      <c r="Q1661" t="s">
        <v>56</v>
      </c>
      <c r="R1661" t="s">
        <v>3327</v>
      </c>
      <c r="S1661">
        <v>480.96</v>
      </c>
      <c r="T1661">
        <v>3</v>
      </c>
      <c r="U1661">
        <v>0.5</v>
      </c>
      <c r="V1661">
        <v>-269.33760000000001</v>
      </c>
    </row>
    <row r="1662" spans="1:22" x14ac:dyDescent="0.3">
      <c r="A1662">
        <v>3854</v>
      </c>
      <c r="B1662" t="s">
        <v>6996</v>
      </c>
      <c r="C1662">
        <v>2014</v>
      </c>
      <c r="D1662" s="18">
        <v>41797</v>
      </c>
      <c r="E1662" s="18">
        <v>41801</v>
      </c>
      <c r="F1662" t="s">
        <v>50</v>
      </c>
      <c r="G1662" t="s">
        <v>6370</v>
      </c>
      <c r="H1662" t="s">
        <v>6371</v>
      </c>
      <c r="I1662" t="s">
        <v>102</v>
      </c>
      <c r="J1662" t="s">
        <v>27</v>
      </c>
      <c r="K1662" t="s">
        <v>127</v>
      </c>
      <c r="L1662" t="s">
        <v>43</v>
      </c>
      <c r="M1662">
        <v>94122</v>
      </c>
      <c r="N1662" t="s">
        <v>44</v>
      </c>
      <c r="O1662" t="s">
        <v>6997</v>
      </c>
      <c r="P1662" t="s">
        <v>32</v>
      </c>
      <c r="Q1662" t="s">
        <v>65</v>
      </c>
      <c r="R1662" t="s">
        <v>6998</v>
      </c>
      <c r="S1662">
        <v>4.95</v>
      </c>
      <c r="T1662">
        <v>1</v>
      </c>
      <c r="U1662">
        <v>0</v>
      </c>
      <c r="V1662">
        <v>2.1780000000000004</v>
      </c>
    </row>
    <row r="1663" spans="1:22" x14ac:dyDescent="0.3">
      <c r="A1663">
        <v>3852</v>
      </c>
      <c r="B1663" t="s">
        <v>6992</v>
      </c>
      <c r="C1663">
        <v>2012</v>
      </c>
      <c r="D1663" s="18">
        <v>41173</v>
      </c>
      <c r="E1663" s="18">
        <v>41173</v>
      </c>
      <c r="F1663" t="s">
        <v>1290</v>
      </c>
      <c r="G1663" t="s">
        <v>6993</v>
      </c>
      <c r="H1663" t="s">
        <v>6994</v>
      </c>
      <c r="I1663" t="s">
        <v>102</v>
      </c>
      <c r="J1663" t="s">
        <v>27</v>
      </c>
      <c r="K1663" t="s">
        <v>1320</v>
      </c>
      <c r="L1663" t="s">
        <v>1245</v>
      </c>
      <c r="M1663">
        <v>2169</v>
      </c>
      <c r="N1663" t="s">
        <v>148</v>
      </c>
      <c r="O1663" t="s">
        <v>460</v>
      </c>
      <c r="P1663" t="s">
        <v>32</v>
      </c>
      <c r="Q1663" t="s">
        <v>65</v>
      </c>
      <c r="R1663" t="s">
        <v>461</v>
      </c>
      <c r="S1663">
        <v>85.3</v>
      </c>
      <c r="T1663">
        <v>2</v>
      </c>
      <c r="U1663">
        <v>0</v>
      </c>
      <c r="V1663">
        <v>14.500999999999991</v>
      </c>
    </row>
    <row r="1664" spans="1:22" x14ac:dyDescent="0.3">
      <c r="A1664">
        <v>3846</v>
      </c>
      <c r="B1664" t="s">
        <v>6984</v>
      </c>
      <c r="C1664">
        <v>2011</v>
      </c>
      <c r="D1664" s="18">
        <v>40844</v>
      </c>
      <c r="E1664" s="18">
        <v>40847</v>
      </c>
      <c r="F1664" t="s">
        <v>188</v>
      </c>
      <c r="G1664" t="s">
        <v>4002</v>
      </c>
      <c r="H1664" t="s">
        <v>4003</v>
      </c>
      <c r="I1664" t="s">
        <v>41</v>
      </c>
      <c r="J1664" t="s">
        <v>27</v>
      </c>
      <c r="K1664" t="s">
        <v>42</v>
      </c>
      <c r="L1664" t="s">
        <v>43</v>
      </c>
      <c r="M1664">
        <v>90049</v>
      </c>
      <c r="N1664" t="s">
        <v>44</v>
      </c>
      <c r="O1664" t="s">
        <v>1669</v>
      </c>
      <c r="P1664" t="s">
        <v>32</v>
      </c>
      <c r="Q1664" t="s">
        <v>33</v>
      </c>
      <c r="R1664" t="s">
        <v>1670</v>
      </c>
      <c r="S1664">
        <v>616.99800000000005</v>
      </c>
      <c r="T1664">
        <v>6</v>
      </c>
      <c r="U1664">
        <v>0.15</v>
      </c>
      <c r="V1664">
        <v>-36.293999999999997</v>
      </c>
    </row>
    <row r="1665" spans="1:22" x14ac:dyDescent="0.3">
      <c r="A1665">
        <v>3842</v>
      </c>
      <c r="B1665" t="s">
        <v>6981</v>
      </c>
      <c r="C1665">
        <v>2011</v>
      </c>
      <c r="D1665" s="18">
        <v>40702</v>
      </c>
      <c r="E1665" s="18">
        <v>40706</v>
      </c>
      <c r="F1665" t="s">
        <v>50</v>
      </c>
      <c r="G1665" t="s">
        <v>6982</v>
      </c>
      <c r="H1665" t="s">
        <v>6983</v>
      </c>
      <c r="I1665" t="s">
        <v>41</v>
      </c>
      <c r="J1665" t="s">
        <v>27</v>
      </c>
      <c r="K1665" t="s">
        <v>515</v>
      </c>
      <c r="L1665" t="s">
        <v>335</v>
      </c>
      <c r="M1665">
        <v>37620</v>
      </c>
      <c r="N1665" t="s">
        <v>30</v>
      </c>
      <c r="O1665" t="s">
        <v>1839</v>
      </c>
      <c r="P1665" t="s">
        <v>32</v>
      </c>
      <c r="Q1665" t="s">
        <v>36</v>
      </c>
      <c r="R1665" t="s">
        <v>1840</v>
      </c>
      <c r="S1665">
        <v>170.35200000000003</v>
      </c>
      <c r="T1665">
        <v>3</v>
      </c>
      <c r="U1665">
        <v>0.2</v>
      </c>
      <c r="V1665">
        <v>10.647000000000006</v>
      </c>
    </row>
    <row r="1666" spans="1:22" x14ac:dyDescent="0.3">
      <c r="A1666">
        <v>3840</v>
      </c>
      <c r="B1666" t="s">
        <v>6978</v>
      </c>
      <c r="C1666">
        <v>2011</v>
      </c>
      <c r="D1666" s="18">
        <v>40750</v>
      </c>
      <c r="E1666" s="18">
        <v>40757</v>
      </c>
      <c r="F1666" t="s">
        <v>50</v>
      </c>
      <c r="G1666" t="s">
        <v>290</v>
      </c>
      <c r="H1666" t="s">
        <v>291</v>
      </c>
      <c r="I1666" t="s">
        <v>26</v>
      </c>
      <c r="J1666" t="s">
        <v>27</v>
      </c>
      <c r="K1666" t="s">
        <v>4045</v>
      </c>
      <c r="L1666" t="s">
        <v>1392</v>
      </c>
      <c r="M1666">
        <v>89031</v>
      </c>
      <c r="N1666" t="s">
        <v>44</v>
      </c>
      <c r="O1666" t="s">
        <v>3696</v>
      </c>
      <c r="P1666" t="s">
        <v>32</v>
      </c>
      <c r="Q1666" t="s">
        <v>65</v>
      </c>
      <c r="R1666" t="s">
        <v>3697</v>
      </c>
      <c r="S1666">
        <v>134.01</v>
      </c>
      <c r="T1666">
        <v>9</v>
      </c>
      <c r="U1666">
        <v>0</v>
      </c>
      <c r="V1666">
        <v>36.182700000000004</v>
      </c>
    </row>
    <row r="1667" spans="1:22" x14ac:dyDescent="0.3">
      <c r="A1667">
        <v>3839</v>
      </c>
      <c r="B1667" t="s">
        <v>6978</v>
      </c>
      <c r="C1667">
        <v>2011</v>
      </c>
      <c r="D1667" s="18">
        <v>40750</v>
      </c>
      <c r="E1667" s="18">
        <v>40757</v>
      </c>
      <c r="F1667" t="s">
        <v>50</v>
      </c>
      <c r="G1667" t="s">
        <v>290</v>
      </c>
      <c r="H1667" t="s">
        <v>291</v>
      </c>
      <c r="I1667" t="s">
        <v>26</v>
      </c>
      <c r="J1667" t="s">
        <v>27</v>
      </c>
      <c r="K1667" t="s">
        <v>4045</v>
      </c>
      <c r="L1667" t="s">
        <v>1392</v>
      </c>
      <c r="M1667">
        <v>89031</v>
      </c>
      <c r="N1667" t="s">
        <v>44</v>
      </c>
      <c r="O1667" t="s">
        <v>1195</v>
      </c>
      <c r="P1667" t="s">
        <v>32</v>
      </c>
      <c r="Q1667" t="s">
        <v>36</v>
      </c>
      <c r="R1667" t="s">
        <v>1196</v>
      </c>
      <c r="S1667">
        <v>674.35200000000009</v>
      </c>
      <c r="T1667">
        <v>3</v>
      </c>
      <c r="U1667">
        <v>0.2</v>
      </c>
      <c r="V1667">
        <v>-109.58220000000011</v>
      </c>
    </row>
    <row r="1668" spans="1:22" x14ac:dyDescent="0.3">
      <c r="A1668">
        <v>3835</v>
      </c>
      <c r="B1668" t="s">
        <v>6974</v>
      </c>
      <c r="C1668">
        <v>2011</v>
      </c>
      <c r="D1668" s="18">
        <v>40871</v>
      </c>
      <c r="E1668" s="18">
        <v>40871</v>
      </c>
      <c r="F1668" t="s">
        <v>1290</v>
      </c>
      <c r="G1668" t="s">
        <v>4193</v>
      </c>
      <c r="H1668" t="s">
        <v>4194</v>
      </c>
      <c r="I1668" t="s">
        <v>41</v>
      </c>
      <c r="J1668" t="s">
        <v>27</v>
      </c>
      <c r="K1668" t="s">
        <v>497</v>
      </c>
      <c r="L1668" t="s">
        <v>498</v>
      </c>
      <c r="M1668">
        <v>43229</v>
      </c>
      <c r="N1668" t="s">
        <v>148</v>
      </c>
      <c r="O1668" t="s">
        <v>3945</v>
      </c>
      <c r="P1668" t="s">
        <v>32</v>
      </c>
      <c r="Q1668" t="s">
        <v>36</v>
      </c>
      <c r="R1668" t="s">
        <v>3946</v>
      </c>
      <c r="S1668">
        <v>611.05799999999999</v>
      </c>
      <c r="T1668">
        <v>3</v>
      </c>
      <c r="U1668">
        <v>0.3</v>
      </c>
      <c r="V1668">
        <v>-34.917600000000022</v>
      </c>
    </row>
    <row r="1669" spans="1:22" x14ac:dyDescent="0.3">
      <c r="A1669">
        <v>3832</v>
      </c>
      <c r="B1669" t="s">
        <v>6970</v>
      </c>
      <c r="C1669">
        <v>2012</v>
      </c>
      <c r="D1669" s="18">
        <v>41227</v>
      </c>
      <c r="E1669" s="18">
        <v>41232</v>
      </c>
      <c r="F1669" t="s">
        <v>50</v>
      </c>
      <c r="G1669" t="s">
        <v>6971</v>
      </c>
      <c r="H1669" t="s">
        <v>6972</v>
      </c>
      <c r="I1669" t="s">
        <v>26</v>
      </c>
      <c r="J1669" t="s">
        <v>27</v>
      </c>
      <c r="K1669" t="s">
        <v>244</v>
      </c>
      <c r="L1669" t="s">
        <v>245</v>
      </c>
      <c r="M1669">
        <v>19901</v>
      </c>
      <c r="N1669" t="s">
        <v>148</v>
      </c>
      <c r="O1669" t="s">
        <v>905</v>
      </c>
      <c r="P1669" t="s">
        <v>32</v>
      </c>
      <c r="Q1669" t="s">
        <v>65</v>
      </c>
      <c r="R1669" t="s">
        <v>6973</v>
      </c>
      <c r="S1669">
        <v>76.14</v>
      </c>
      <c r="T1669">
        <v>3</v>
      </c>
      <c r="U1669">
        <v>0</v>
      </c>
      <c r="V1669">
        <v>26.648999999999997</v>
      </c>
    </row>
    <row r="1670" spans="1:22" x14ac:dyDescent="0.3">
      <c r="A1670">
        <v>3830</v>
      </c>
      <c r="B1670" t="s">
        <v>6969</v>
      </c>
      <c r="C1670">
        <v>2014</v>
      </c>
      <c r="D1670" s="18">
        <v>41767</v>
      </c>
      <c r="E1670" s="18">
        <v>41771</v>
      </c>
      <c r="F1670" t="s">
        <v>50</v>
      </c>
      <c r="G1670" t="s">
        <v>3847</v>
      </c>
      <c r="H1670" t="s">
        <v>3848</v>
      </c>
      <c r="I1670" t="s">
        <v>41</v>
      </c>
      <c r="J1670" t="s">
        <v>27</v>
      </c>
      <c r="K1670" t="s">
        <v>880</v>
      </c>
      <c r="L1670" t="s">
        <v>238</v>
      </c>
      <c r="M1670">
        <v>48234</v>
      </c>
      <c r="N1670" t="s">
        <v>105</v>
      </c>
      <c r="O1670" t="s">
        <v>1807</v>
      </c>
      <c r="P1670" t="s">
        <v>32</v>
      </c>
      <c r="Q1670" t="s">
        <v>36</v>
      </c>
      <c r="R1670" t="s">
        <v>1808</v>
      </c>
      <c r="S1670">
        <v>476.8</v>
      </c>
      <c r="T1670">
        <v>2</v>
      </c>
      <c r="U1670">
        <v>0</v>
      </c>
      <c r="V1670">
        <v>119.19999999999999</v>
      </c>
    </row>
    <row r="1671" spans="1:22" x14ac:dyDescent="0.3">
      <c r="A1671">
        <v>1670</v>
      </c>
      <c r="B1671" t="s">
        <v>4338</v>
      </c>
      <c r="C1671">
        <v>2012</v>
      </c>
      <c r="D1671" s="18">
        <v>40918</v>
      </c>
      <c r="E1671" s="18">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
      <c r="A1672">
        <v>3829</v>
      </c>
      <c r="B1672" t="s">
        <v>6969</v>
      </c>
      <c r="C1672">
        <v>2014</v>
      </c>
      <c r="D1672" s="18">
        <v>41767</v>
      </c>
      <c r="E1672" s="18">
        <v>41771</v>
      </c>
      <c r="F1672" t="s">
        <v>50</v>
      </c>
      <c r="G1672" t="s">
        <v>3847</v>
      </c>
      <c r="H1672" t="s">
        <v>3848</v>
      </c>
      <c r="I1672" t="s">
        <v>41</v>
      </c>
      <c r="J1672" t="s">
        <v>27</v>
      </c>
      <c r="K1672" t="s">
        <v>880</v>
      </c>
      <c r="L1672" t="s">
        <v>238</v>
      </c>
      <c r="M1672">
        <v>48234</v>
      </c>
      <c r="N1672" t="s">
        <v>105</v>
      </c>
      <c r="O1672" t="s">
        <v>5750</v>
      </c>
      <c r="P1672" t="s">
        <v>32</v>
      </c>
      <c r="Q1672" t="s">
        <v>36</v>
      </c>
      <c r="R1672" t="s">
        <v>5751</v>
      </c>
      <c r="S1672">
        <v>26.64</v>
      </c>
      <c r="T1672">
        <v>1</v>
      </c>
      <c r="U1672">
        <v>0</v>
      </c>
      <c r="V1672">
        <v>7.4591999999999992</v>
      </c>
    </row>
    <row r="1673" spans="1:22" x14ac:dyDescent="0.3">
      <c r="A1673">
        <v>3828</v>
      </c>
      <c r="B1673" t="s">
        <v>6969</v>
      </c>
      <c r="C1673">
        <v>2014</v>
      </c>
      <c r="D1673" s="18">
        <v>41767</v>
      </c>
      <c r="E1673" s="18">
        <v>41771</v>
      </c>
      <c r="F1673" t="s">
        <v>50</v>
      </c>
      <c r="G1673" t="s">
        <v>3847</v>
      </c>
      <c r="H1673" t="s">
        <v>3848</v>
      </c>
      <c r="I1673" t="s">
        <v>41</v>
      </c>
      <c r="J1673" t="s">
        <v>27</v>
      </c>
      <c r="K1673" t="s">
        <v>880</v>
      </c>
      <c r="L1673" t="s">
        <v>238</v>
      </c>
      <c r="M1673">
        <v>48234</v>
      </c>
      <c r="N1673" t="s">
        <v>105</v>
      </c>
      <c r="O1673" t="s">
        <v>1136</v>
      </c>
      <c r="P1673" t="s">
        <v>32</v>
      </c>
      <c r="Q1673" t="s">
        <v>36</v>
      </c>
      <c r="R1673" t="s">
        <v>1137</v>
      </c>
      <c r="S1673">
        <v>1458.65</v>
      </c>
      <c r="T1673">
        <v>5</v>
      </c>
      <c r="U1673">
        <v>0</v>
      </c>
      <c r="V1673">
        <v>423.00849999999997</v>
      </c>
    </row>
    <row r="1674" spans="1:22" x14ac:dyDescent="0.3">
      <c r="A1674">
        <v>3821</v>
      </c>
      <c r="B1674" t="s">
        <v>6964</v>
      </c>
      <c r="C1674">
        <v>2014</v>
      </c>
      <c r="D1674" s="18">
        <v>41922</v>
      </c>
      <c r="E1674" s="18">
        <v>41927</v>
      </c>
      <c r="F1674" t="s">
        <v>50</v>
      </c>
      <c r="G1674" t="s">
        <v>6077</v>
      </c>
      <c r="H1674" t="s">
        <v>6078</v>
      </c>
      <c r="I1674" t="s">
        <v>26</v>
      </c>
      <c r="J1674" t="s">
        <v>27</v>
      </c>
      <c r="K1674" t="s">
        <v>266</v>
      </c>
      <c r="L1674" t="s">
        <v>267</v>
      </c>
      <c r="M1674">
        <v>10024</v>
      </c>
      <c r="N1674" t="s">
        <v>148</v>
      </c>
      <c r="O1674" t="s">
        <v>4883</v>
      </c>
      <c r="P1674" t="s">
        <v>32</v>
      </c>
      <c r="Q1674" t="s">
        <v>33</v>
      </c>
      <c r="R1674" t="s">
        <v>4884</v>
      </c>
      <c r="S1674">
        <v>314.35199999999998</v>
      </c>
      <c r="T1674">
        <v>3</v>
      </c>
      <c r="U1674">
        <v>0.2</v>
      </c>
      <c r="V1674">
        <v>-15.71759999999999</v>
      </c>
    </row>
    <row r="1675" spans="1:22" x14ac:dyDescent="0.3">
      <c r="A1675">
        <v>3819</v>
      </c>
      <c r="B1675" t="s">
        <v>6963</v>
      </c>
      <c r="C1675">
        <v>2012</v>
      </c>
      <c r="D1675" s="18">
        <v>41167</v>
      </c>
      <c r="E1675" s="18">
        <v>41171</v>
      </c>
      <c r="F1675" t="s">
        <v>50</v>
      </c>
      <c r="G1675" t="s">
        <v>4276</v>
      </c>
      <c r="H1675" t="s">
        <v>4277</v>
      </c>
      <c r="I1675" t="s">
        <v>26</v>
      </c>
      <c r="J1675" t="s">
        <v>27</v>
      </c>
      <c r="K1675" t="s">
        <v>3909</v>
      </c>
      <c r="L1675" t="s">
        <v>358</v>
      </c>
      <c r="M1675">
        <v>36608</v>
      </c>
      <c r="N1675" t="s">
        <v>30</v>
      </c>
      <c r="O1675" t="s">
        <v>2060</v>
      </c>
      <c r="P1675" t="s">
        <v>32</v>
      </c>
      <c r="Q1675" t="s">
        <v>36</v>
      </c>
      <c r="R1675" t="s">
        <v>2061</v>
      </c>
      <c r="S1675">
        <v>1056.8599999999999</v>
      </c>
      <c r="T1675">
        <v>7</v>
      </c>
      <c r="U1675">
        <v>0</v>
      </c>
      <c r="V1675">
        <v>306.48939999999988</v>
      </c>
    </row>
    <row r="1676" spans="1:22" x14ac:dyDescent="0.3">
      <c r="A1676">
        <v>1675</v>
      </c>
      <c r="B1676" t="s">
        <v>4351</v>
      </c>
      <c r="C1676">
        <v>2012</v>
      </c>
      <c r="D1676" s="18">
        <v>41169</v>
      </c>
      <c r="E1676" s="18">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
      <c r="A1677">
        <v>3817</v>
      </c>
      <c r="B1677" t="s">
        <v>6963</v>
      </c>
      <c r="C1677">
        <v>2012</v>
      </c>
      <c r="D1677" s="18">
        <v>41167</v>
      </c>
      <c r="E1677" s="18">
        <v>41171</v>
      </c>
      <c r="F1677" t="s">
        <v>50</v>
      </c>
      <c r="G1677" t="s">
        <v>4276</v>
      </c>
      <c r="H1677" t="s">
        <v>4277</v>
      </c>
      <c r="I1677" t="s">
        <v>26</v>
      </c>
      <c r="J1677" t="s">
        <v>27</v>
      </c>
      <c r="K1677" t="s">
        <v>3909</v>
      </c>
      <c r="L1677" t="s">
        <v>358</v>
      </c>
      <c r="M1677">
        <v>36608</v>
      </c>
      <c r="N1677" t="s">
        <v>30</v>
      </c>
      <c r="O1677" t="s">
        <v>5700</v>
      </c>
      <c r="P1677" t="s">
        <v>32</v>
      </c>
      <c r="Q1677" t="s">
        <v>56</v>
      </c>
      <c r="R1677" t="s">
        <v>5701</v>
      </c>
      <c r="S1677">
        <v>801.96</v>
      </c>
      <c r="T1677">
        <v>2</v>
      </c>
      <c r="U1677">
        <v>0</v>
      </c>
      <c r="V1677">
        <v>200.49</v>
      </c>
    </row>
    <row r="1678" spans="1:22" x14ac:dyDescent="0.3">
      <c r="A1678">
        <v>3812</v>
      </c>
      <c r="B1678" t="s">
        <v>6955</v>
      </c>
      <c r="C1678">
        <v>2012</v>
      </c>
      <c r="D1678" s="18">
        <v>41225</v>
      </c>
      <c r="E1678" s="18">
        <v>41232</v>
      </c>
      <c r="F1678" t="s">
        <v>50</v>
      </c>
      <c r="G1678" t="s">
        <v>6638</v>
      </c>
      <c r="H1678" t="s">
        <v>6639</v>
      </c>
      <c r="I1678" t="s">
        <v>41</v>
      </c>
      <c r="J1678" t="s">
        <v>27</v>
      </c>
      <c r="K1678" t="s">
        <v>6825</v>
      </c>
      <c r="L1678" t="s">
        <v>54</v>
      </c>
      <c r="M1678">
        <v>33317</v>
      </c>
      <c r="N1678" t="s">
        <v>30</v>
      </c>
      <c r="O1678" t="s">
        <v>892</v>
      </c>
      <c r="P1678" t="s">
        <v>32</v>
      </c>
      <c r="Q1678" t="s">
        <v>36</v>
      </c>
      <c r="R1678" t="s">
        <v>893</v>
      </c>
      <c r="S1678">
        <v>146.13600000000002</v>
      </c>
      <c r="T1678">
        <v>3</v>
      </c>
      <c r="U1678">
        <v>0.2</v>
      </c>
      <c r="V1678">
        <v>16.440299999999986</v>
      </c>
    </row>
    <row r="1679" spans="1:22" x14ac:dyDescent="0.3">
      <c r="A1679">
        <v>3810</v>
      </c>
      <c r="B1679" t="s">
        <v>6955</v>
      </c>
      <c r="C1679">
        <v>2012</v>
      </c>
      <c r="D1679" s="18">
        <v>41225</v>
      </c>
      <c r="E1679" s="18">
        <v>41232</v>
      </c>
      <c r="F1679" t="s">
        <v>50</v>
      </c>
      <c r="G1679" t="s">
        <v>6638</v>
      </c>
      <c r="H1679" t="s">
        <v>6639</v>
      </c>
      <c r="I1679" t="s">
        <v>41</v>
      </c>
      <c r="J1679" t="s">
        <v>27</v>
      </c>
      <c r="K1679" t="s">
        <v>6825</v>
      </c>
      <c r="L1679" t="s">
        <v>54</v>
      </c>
      <c r="M1679">
        <v>33317</v>
      </c>
      <c r="N1679" t="s">
        <v>30</v>
      </c>
      <c r="O1679" t="s">
        <v>6956</v>
      </c>
      <c r="P1679" t="s">
        <v>32</v>
      </c>
      <c r="Q1679" t="s">
        <v>36</v>
      </c>
      <c r="R1679" t="s">
        <v>6957</v>
      </c>
      <c r="S1679">
        <v>523.91999999999996</v>
      </c>
      <c r="T1679">
        <v>5</v>
      </c>
      <c r="U1679">
        <v>0.2</v>
      </c>
      <c r="V1679">
        <v>-72.039000000000044</v>
      </c>
    </row>
    <row r="1680" spans="1:22" x14ac:dyDescent="0.3">
      <c r="A1680">
        <v>3801</v>
      </c>
      <c r="B1680" t="s">
        <v>6950</v>
      </c>
      <c r="C1680">
        <v>2013</v>
      </c>
      <c r="D1680" s="18">
        <v>41562</v>
      </c>
      <c r="E1680" s="18">
        <v>41568</v>
      </c>
      <c r="F1680" t="s">
        <v>50</v>
      </c>
      <c r="G1680" t="s">
        <v>6951</v>
      </c>
      <c r="H1680" t="s">
        <v>6952</v>
      </c>
      <c r="I1680" t="s">
        <v>26</v>
      </c>
      <c r="J1680" t="s">
        <v>27</v>
      </c>
      <c r="K1680" t="s">
        <v>1521</v>
      </c>
      <c r="L1680" t="s">
        <v>88</v>
      </c>
      <c r="M1680">
        <v>28540</v>
      </c>
      <c r="N1680" t="s">
        <v>30</v>
      </c>
      <c r="O1680" t="s">
        <v>6953</v>
      </c>
      <c r="P1680" t="s">
        <v>32</v>
      </c>
      <c r="Q1680" t="s">
        <v>36</v>
      </c>
      <c r="R1680" t="s">
        <v>6954</v>
      </c>
      <c r="S1680">
        <v>102.59200000000001</v>
      </c>
      <c r="T1680">
        <v>1</v>
      </c>
      <c r="U1680">
        <v>0.2</v>
      </c>
      <c r="V1680">
        <v>10.2592</v>
      </c>
    </row>
    <row r="1681" spans="1:22" x14ac:dyDescent="0.3">
      <c r="A1681">
        <v>3799</v>
      </c>
      <c r="B1681" t="s">
        <v>6949</v>
      </c>
      <c r="C1681">
        <v>2014</v>
      </c>
      <c r="D1681" s="18">
        <v>41948</v>
      </c>
      <c r="E1681" s="18">
        <v>41949</v>
      </c>
      <c r="F1681" t="s">
        <v>188</v>
      </c>
      <c r="G1681" t="s">
        <v>1079</v>
      </c>
      <c r="H1681" t="s">
        <v>1080</v>
      </c>
      <c r="I1681" t="s">
        <v>41</v>
      </c>
      <c r="J1681" t="s">
        <v>27</v>
      </c>
      <c r="K1681" t="s">
        <v>4488</v>
      </c>
      <c r="L1681" t="s">
        <v>88</v>
      </c>
      <c r="M1681">
        <v>27405</v>
      </c>
      <c r="N1681" t="s">
        <v>30</v>
      </c>
      <c r="O1681" t="s">
        <v>1225</v>
      </c>
      <c r="P1681" t="s">
        <v>32</v>
      </c>
      <c r="Q1681" t="s">
        <v>56</v>
      </c>
      <c r="R1681" t="s">
        <v>1226</v>
      </c>
      <c r="S1681">
        <v>523.76400000000001</v>
      </c>
      <c r="T1681">
        <v>3</v>
      </c>
      <c r="U1681">
        <v>0.4</v>
      </c>
      <c r="V1681">
        <v>-192.04680000000008</v>
      </c>
    </row>
    <row r="1682" spans="1:22" x14ac:dyDescent="0.3">
      <c r="A1682">
        <v>1681</v>
      </c>
      <c r="B1682" t="s">
        <v>4355</v>
      </c>
      <c r="C1682">
        <v>2011</v>
      </c>
      <c r="D1682" s="18">
        <v>40793</v>
      </c>
      <c r="E1682" s="18">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
      <c r="A1683">
        <v>3796</v>
      </c>
      <c r="B1683" t="s">
        <v>6941</v>
      </c>
      <c r="C1683">
        <v>2011</v>
      </c>
      <c r="D1683" s="18">
        <v>40571</v>
      </c>
      <c r="E1683" s="18">
        <v>40577</v>
      </c>
      <c r="F1683" t="s">
        <v>50</v>
      </c>
      <c r="G1683" t="s">
        <v>6942</v>
      </c>
      <c r="H1683" t="s">
        <v>6943</v>
      </c>
      <c r="I1683" t="s">
        <v>26</v>
      </c>
      <c r="J1683" t="s">
        <v>27</v>
      </c>
      <c r="K1683" t="s">
        <v>947</v>
      </c>
      <c r="L1683" t="s">
        <v>43</v>
      </c>
      <c r="M1683">
        <v>92037</v>
      </c>
      <c r="N1683" t="s">
        <v>44</v>
      </c>
      <c r="O1683" t="s">
        <v>6944</v>
      </c>
      <c r="P1683" t="s">
        <v>32</v>
      </c>
      <c r="Q1683" t="s">
        <v>56</v>
      </c>
      <c r="R1683" t="s">
        <v>6945</v>
      </c>
      <c r="S1683">
        <v>333</v>
      </c>
      <c r="T1683">
        <v>3</v>
      </c>
      <c r="U1683">
        <v>0.2</v>
      </c>
      <c r="V1683">
        <v>-16.649999999999991</v>
      </c>
    </row>
    <row r="1684" spans="1:22" x14ac:dyDescent="0.3">
      <c r="A1684">
        <v>3778</v>
      </c>
      <c r="B1684" t="s">
        <v>6922</v>
      </c>
      <c r="C1684">
        <v>2012</v>
      </c>
      <c r="D1684" s="18">
        <v>41032</v>
      </c>
      <c r="E1684" s="18">
        <v>41037</v>
      </c>
      <c r="F1684" t="s">
        <v>50</v>
      </c>
      <c r="G1684" t="s">
        <v>6180</v>
      </c>
      <c r="H1684" t="s">
        <v>6181</v>
      </c>
      <c r="I1684" t="s">
        <v>102</v>
      </c>
      <c r="J1684" t="s">
        <v>27</v>
      </c>
      <c r="K1684" t="s">
        <v>6923</v>
      </c>
      <c r="L1684" t="s">
        <v>43</v>
      </c>
      <c r="M1684">
        <v>91911</v>
      </c>
      <c r="N1684" t="s">
        <v>44</v>
      </c>
      <c r="O1684" t="s">
        <v>5400</v>
      </c>
      <c r="P1684" t="s">
        <v>32</v>
      </c>
      <c r="Q1684" t="s">
        <v>65</v>
      </c>
      <c r="R1684" t="s">
        <v>5401</v>
      </c>
      <c r="S1684">
        <v>665.88</v>
      </c>
      <c r="T1684">
        <v>6</v>
      </c>
      <c r="U1684">
        <v>0</v>
      </c>
      <c r="V1684">
        <v>106.54079999999999</v>
      </c>
    </row>
    <row r="1685" spans="1:22" x14ac:dyDescent="0.3">
      <c r="A1685">
        <v>1684</v>
      </c>
      <c r="B1685" t="s">
        <v>4363</v>
      </c>
      <c r="C1685">
        <v>2013</v>
      </c>
      <c r="D1685" s="18">
        <v>41586</v>
      </c>
      <c r="E1685" s="18">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
      <c r="A1686">
        <v>3771</v>
      </c>
      <c r="B1686" t="s">
        <v>6914</v>
      </c>
      <c r="C1686">
        <v>2013</v>
      </c>
      <c r="D1686" s="18">
        <v>41626</v>
      </c>
      <c r="E1686" s="18">
        <v>41630</v>
      </c>
      <c r="F1686" t="s">
        <v>50</v>
      </c>
      <c r="G1686" t="s">
        <v>3150</v>
      </c>
      <c r="H1686" t="s">
        <v>3151</v>
      </c>
      <c r="I1686" t="s">
        <v>26</v>
      </c>
      <c r="J1686" t="s">
        <v>27</v>
      </c>
      <c r="K1686" t="s">
        <v>127</v>
      </c>
      <c r="L1686" t="s">
        <v>43</v>
      </c>
      <c r="M1686">
        <v>94122</v>
      </c>
      <c r="N1686" t="s">
        <v>44</v>
      </c>
      <c r="O1686" t="s">
        <v>1896</v>
      </c>
      <c r="P1686" t="s">
        <v>32</v>
      </c>
      <c r="Q1686" t="s">
        <v>56</v>
      </c>
      <c r="R1686" t="s">
        <v>1897</v>
      </c>
      <c r="S1686">
        <v>2003.52</v>
      </c>
      <c r="T1686">
        <v>6</v>
      </c>
      <c r="U1686">
        <v>0.2</v>
      </c>
      <c r="V1686">
        <v>-325.57200000000023</v>
      </c>
    </row>
    <row r="1687" spans="1:22" x14ac:dyDescent="0.3">
      <c r="A1687">
        <v>3769</v>
      </c>
      <c r="B1687" t="s">
        <v>6913</v>
      </c>
      <c r="C1687">
        <v>2011</v>
      </c>
      <c r="D1687" s="18">
        <v>40893</v>
      </c>
      <c r="E1687" s="18">
        <v>40897</v>
      </c>
      <c r="F1687" t="s">
        <v>23</v>
      </c>
      <c r="G1687" t="s">
        <v>135</v>
      </c>
      <c r="H1687" t="s">
        <v>136</v>
      </c>
      <c r="I1687" t="s">
        <v>41</v>
      </c>
      <c r="J1687" t="s">
        <v>27</v>
      </c>
      <c r="K1687" t="s">
        <v>2330</v>
      </c>
      <c r="L1687" t="s">
        <v>54</v>
      </c>
      <c r="M1687">
        <v>33012</v>
      </c>
      <c r="N1687" t="s">
        <v>30</v>
      </c>
      <c r="O1687" t="s">
        <v>4619</v>
      </c>
      <c r="P1687" t="s">
        <v>32</v>
      </c>
      <c r="Q1687" t="s">
        <v>36</v>
      </c>
      <c r="R1687" t="s">
        <v>4620</v>
      </c>
      <c r="S1687">
        <v>1013.8320000000001</v>
      </c>
      <c r="T1687">
        <v>9</v>
      </c>
      <c r="U1687">
        <v>0.2</v>
      </c>
      <c r="V1687">
        <v>101.38319999999999</v>
      </c>
    </row>
    <row r="1688" spans="1:22" x14ac:dyDescent="0.3">
      <c r="A1688">
        <v>3766</v>
      </c>
      <c r="B1688" t="s">
        <v>6911</v>
      </c>
      <c r="C1688">
        <v>2013</v>
      </c>
      <c r="D1688" s="18">
        <v>41355</v>
      </c>
      <c r="E1688" s="18">
        <v>41359</v>
      </c>
      <c r="F1688" t="s">
        <v>50</v>
      </c>
      <c r="G1688" t="s">
        <v>6233</v>
      </c>
      <c r="H1688" t="s">
        <v>6234</v>
      </c>
      <c r="I1688" t="s">
        <v>41</v>
      </c>
      <c r="J1688" t="s">
        <v>27</v>
      </c>
      <c r="K1688" t="s">
        <v>184</v>
      </c>
      <c r="L1688" t="s">
        <v>104</v>
      </c>
      <c r="M1688">
        <v>77036</v>
      </c>
      <c r="N1688" t="s">
        <v>105</v>
      </c>
      <c r="O1688" t="s">
        <v>4677</v>
      </c>
      <c r="P1688" t="s">
        <v>32</v>
      </c>
      <c r="Q1688" t="s">
        <v>56</v>
      </c>
      <c r="R1688" t="s">
        <v>4678</v>
      </c>
      <c r="S1688">
        <v>99.372</v>
      </c>
      <c r="T1688">
        <v>2</v>
      </c>
      <c r="U1688">
        <v>0.3</v>
      </c>
      <c r="V1688">
        <v>-1.4196000000000097</v>
      </c>
    </row>
    <row r="1689" spans="1:22" x14ac:dyDescent="0.3">
      <c r="A1689">
        <v>3763</v>
      </c>
      <c r="B1689" t="s">
        <v>6908</v>
      </c>
      <c r="C1689">
        <v>2013</v>
      </c>
      <c r="D1689" s="18">
        <v>41500</v>
      </c>
      <c r="E1689" s="18">
        <v>41505</v>
      </c>
      <c r="F1689" t="s">
        <v>23</v>
      </c>
      <c r="G1689" t="s">
        <v>3136</v>
      </c>
      <c r="H1689" t="s">
        <v>3137</v>
      </c>
      <c r="I1689" t="s">
        <v>41</v>
      </c>
      <c r="J1689" t="s">
        <v>27</v>
      </c>
      <c r="K1689" t="s">
        <v>6909</v>
      </c>
      <c r="L1689" t="s">
        <v>114</v>
      </c>
      <c r="M1689">
        <v>53214</v>
      </c>
      <c r="N1689" t="s">
        <v>105</v>
      </c>
      <c r="O1689" t="s">
        <v>1669</v>
      </c>
      <c r="P1689" t="s">
        <v>32</v>
      </c>
      <c r="Q1689" t="s">
        <v>33</v>
      </c>
      <c r="R1689" t="s">
        <v>1670</v>
      </c>
      <c r="S1689">
        <v>241.96</v>
      </c>
      <c r="T1689">
        <v>2</v>
      </c>
      <c r="U1689">
        <v>0</v>
      </c>
      <c r="V1689">
        <v>24.195999999999998</v>
      </c>
    </row>
    <row r="1690" spans="1:22" x14ac:dyDescent="0.3">
      <c r="A1690">
        <v>1689</v>
      </c>
      <c r="B1690" t="s">
        <v>4369</v>
      </c>
      <c r="C1690">
        <v>2014</v>
      </c>
      <c r="D1690" s="18">
        <v>41984</v>
      </c>
      <c r="E1690" s="18">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3">
      <c r="A1691">
        <v>1690</v>
      </c>
      <c r="B1691" t="s">
        <v>4370</v>
      </c>
      <c r="C1691">
        <v>2011</v>
      </c>
      <c r="D1691" s="18">
        <v>40771</v>
      </c>
      <c r="E1691" s="18">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
      <c r="A1692">
        <v>3761</v>
      </c>
      <c r="B1692" t="s">
        <v>6906</v>
      </c>
      <c r="C1692">
        <v>2012</v>
      </c>
      <c r="D1692" s="18">
        <v>41170</v>
      </c>
      <c r="E1692" s="18">
        <v>41175</v>
      </c>
      <c r="F1692" t="s">
        <v>50</v>
      </c>
      <c r="G1692" t="s">
        <v>2760</v>
      </c>
      <c r="H1692" t="s">
        <v>2761</v>
      </c>
      <c r="I1692" t="s">
        <v>41</v>
      </c>
      <c r="J1692" t="s">
        <v>27</v>
      </c>
      <c r="K1692" t="s">
        <v>42</v>
      </c>
      <c r="L1692" t="s">
        <v>43</v>
      </c>
      <c r="M1692">
        <v>90049</v>
      </c>
      <c r="N1692" t="s">
        <v>44</v>
      </c>
      <c r="O1692" t="s">
        <v>4481</v>
      </c>
      <c r="P1692" t="s">
        <v>32</v>
      </c>
      <c r="Q1692" t="s">
        <v>65</v>
      </c>
      <c r="R1692" t="s">
        <v>4482</v>
      </c>
      <c r="S1692">
        <v>24.4</v>
      </c>
      <c r="T1692">
        <v>2</v>
      </c>
      <c r="U1692">
        <v>0</v>
      </c>
      <c r="V1692">
        <v>10.248000000000001</v>
      </c>
    </row>
    <row r="1693" spans="1:22" x14ac:dyDescent="0.3">
      <c r="A1693">
        <v>3757</v>
      </c>
      <c r="B1693" t="s">
        <v>6901</v>
      </c>
      <c r="C1693">
        <v>2013</v>
      </c>
      <c r="D1693" s="18">
        <v>41337</v>
      </c>
      <c r="E1693" s="18">
        <v>41340</v>
      </c>
      <c r="F1693" t="s">
        <v>188</v>
      </c>
      <c r="G1693" t="s">
        <v>6311</v>
      </c>
      <c r="H1693" t="s">
        <v>6312</v>
      </c>
      <c r="I1693" t="s">
        <v>41</v>
      </c>
      <c r="J1693" t="s">
        <v>27</v>
      </c>
      <c r="K1693" t="s">
        <v>6902</v>
      </c>
      <c r="L1693" t="s">
        <v>104</v>
      </c>
      <c r="M1693">
        <v>79762</v>
      </c>
      <c r="N1693" t="s">
        <v>105</v>
      </c>
      <c r="O1693" t="s">
        <v>6903</v>
      </c>
      <c r="P1693" t="s">
        <v>32</v>
      </c>
      <c r="Q1693" t="s">
        <v>36</v>
      </c>
      <c r="R1693" t="s">
        <v>6904</v>
      </c>
      <c r="S1693">
        <v>563.42999999999984</v>
      </c>
      <c r="T1693">
        <v>5</v>
      </c>
      <c r="U1693">
        <v>0.3</v>
      </c>
      <c r="V1693">
        <v>-56.343000000000018</v>
      </c>
    </row>
    <row r="1694" spans="1:22" x14ac:dyDescent="0.3">
      <c r="A1694">
        <v>1693</v>
      </c>
      <c r="B1694" t="s">
        <v>4375</v>
      </c>
      <c r="C1694">
        <v>2013</v>
      </c>
      <c r="D1694" s="18">
        <v>41348</v>
      </c>
      <c r="E1694" s="18">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3">
      <c r="A1695">
        <v>3752</v>
      </c>
      <c r="B1695" t="s">
        <v>6900</v>
      </c>
      <c r="C1695">
        <v>2014</v>
      </c>
      <c r="D1695" s="18">
        <v>41879</v>
      </c>
      <c r="E1695" s="18">
        <v>41881</v>
      </c>
      <c r="F1695" t="s">
        <v>23</v>
      </c>
      <c r="G1695" t="s">
        <v>958</v>
      </c>
      <c r="H1695" t="s">
        <v>959</v>
      </c>
      <c r="I1695" t="s">
        <v>41</v>
      </c>
      <c r="J1695" t="s">
        <v>27</v>
      </c>
      <c r="K1695" t="s">
        <v>1027</v>
      </c>
      <c r="L1695" t="s">
        <v>43</v>
      </c>
      <c r="M1695">
        <v>90301</v>
      </c>
      <c r="N1695" t="s">
        <v>44</v>
      </c>
      <c r="O1695" t="s">
        <v>1461</v>
      </c>
      <c r="P1695" t="s">
        <v>32</v>
      </c>
      <c r="Q1695" t="s">
        <v>36</v>
      </c>
      <c r="R1695" t="s">
        <v>1462</v>
      </c>
      <c r="S1695">
        <v>230.28000000000003</v>
      </c>
      <c r="T1695">
        <v>3</v>
      </c>
      <c r="U1695">
        <v>0.2</v>
      </c>
      <c r="V1695">
        <v>23.027999999999992</v>
      </c>
    </row>
    <row r="1696" spans="1:22" x14ac:dyDescent="0.3">
      <c r="A1696">
        <v>3748</v>
      </c>
      <c r="B1696" t="s">
        <v>6900</v>
      </c>
      <c r="C1696">
        <v>2014</v>
      </c>
      <c r="D1696" s="18">
        <v>41879</v>
      </c>
      <c r="E1696" s="18">
        <v>41881</v>
      </c>
      <c r="F1696" t="s">
        <v>23</v>
      </c>
      <c r="G1696" t="s">
        <v>958</v>
      </c>
      <c r="H1696" t="s">
        <v>959</v>
      </c>
      <c r="I1696" t="s">
        <v>41</v>
      </c>
      <c r="J1696" t="s">
        <v>27</v>
      </c>
      <c r="K1696" t="s">
        <v>1027</v>
      </c>
      <c r="L1696" t="s">
        <v>43</v>
      </c>
      <c r="M1696">
        <v>90301</v>
      </c>
      <c r="N1696" t="s">
        <v>44</v>
      </c>
      <c r="O1696" t="s">
        <v>4256</v>
      </c>
      <c r="P1696" t="s">
        <v>32</v>
      </c>
      <c r="Q1696" t="s">
        <v>65</v>
      </c>
      <c r="R1696" t="s">
        <v>4257</v>
      </c>
      <c r="S1696">
        <v>198.46</v>
      </c>
      <c r="T1696">
        <v>2</v>
      </c>
      <c r="U1696">
        <v>0</v>
      </c>
      <c r="V1696">
        <v>99.23</v>
      </c>
    </row>
    <row r="1697" spans="1:22" x14ac:dyDescent="0.3">
      <c r="A1697">
        <v>3747</v>
      </c>
      <c r="B1697" t="s">
        <v>6899</v>
      </c>
      <c r="C1697">
        <v>2013</v>
      </c>
      <c r="D1697" s="18">
        <v>41541</v>
      </c>
      <c r="E1697" s="18">
        <v>41546</v>
      </c>
      <c r="F1697" t="s">
        <v>23</v>
      </c>
      <c r="G1697" t="s">
        <v>1329</v>
      </c>
      <c r="H1697" t="s">
        <v>1330</v>
      </c>
      <c r="I1697" t="s">
        <v>26</v>
      </c>
      <c r="J1697" t="s">
        <v>27</v>
      </c>
      <c r="K1697" t="s">
        <v>497</v>
      </c>
      <c r="L1697" t="s">
        <v>1272</v>
      </c>
      <c r="M1697">
        <v>31907</v>
      </c>
      <c r="N1697" t="s">
        <v>30</v>
      </c>
      <c r="O1697" t="s">
        <v>5123</v>
      </c>
      <c r="P1697" t="s">
        <v>32</v>
      </c>
      <c r="Q1697" t="s">
        <v>36</v>
      </c>
      <c r="R1697" t="s">
        <v>5124</v>
      </c>
      <c r="S1697">
        <v>368.96999999999997</v>
      </c>
      <c r="T1697">
        <v>3</v>
      </c>
      <c r="U1697">
        <v>0</v>
      </c>
      <c r="V1697">
        <v>81.173400000000001</v>
      </c>
    </row>
    <row r="1698" spans="1:22" x14ac:dyDescent="0.3">
      <c r="A1698">
        <v>3736</v>
      </c>
      <c r="B1698" t="s">
        <v>6889</v>
      </c>
      <c r="C1698">
        <v>2014</v>
      </c>
      <c r="D1698" s="18">
        <v>41705</v>
      </c>
      <c r="E1698" s="18">
        <v>41710</v>
      </c>
      <c r="F1698" t="s">
        <v>23</v>
      </c>
      <c r="G1698" t="s">
        <v>6890</v>
      </c>
      <c r="H1698" t="s">
        <v>6891</v>
      </c>
      <c r="I1698" t="s">
        <v>26</v>
      </c>
      <c r="J1698" t="s">
        <v>27</v>
      </c>
      <c r="K1698" t="s">
        <v>266</v>
      </c>
      <c r="L1698" t="s">
        <v>267</v>
      </c>
      <c r="M1698">
        <v>10011</v>
      </c>
      <c r="N1698" t="s">
        <v>148</v>
      </c>
      <c r="O1698" t="s">
        <v>3613</v>
      </c>
      <c r="P1698" t="s">
        <v>32</v>
      </c>
      <c r="Q1698" t="s">
        <v>65</v>
      </c>
      <c r="R1698" t="s">
        <v>3614</v>
      </c>
      <c r="S1698">
        <v>71.97</v>
      </c>
      <c r="T1698">
        <v>3</v>
      </c>
      <c r="U1698">
        <v>0</v>
      </c>
      <c r="V1698">
        <v>16.553099999999993</v>
      </c>
    </row>
    <row r="1699" spans="1:22" x14ac:dyDescent="0.3">
      <c r="A1699">
        <v>3721</v>
      </c>
      <c r="B1699" t="s">
        <v>6880</v>
      </c>
      <c r="C1699">
        <v>2013</v>
      </c>
      <c r="D1699" s="18">
        <v>41629</v>
      </c>
      <c r="E1699" s="18">
        <v>41633</v>
      </c>
      <c r="F1699" t="s">
        <v>50</v>
      </c>
      <c r="G1699" t="s">
        <v>3676</v>
      </c>
      <c r="H1699" t="s">
        <v>3677</v>
      </c>
      <c r="I1699" t="s">
        <v>102</v>
      </c>
      <c r="J1699" t="s">
        <v>27</v>
      </c>
      <c r="K1699" t="s">
        <v>328</v>
      </c>
      <c r="L1699" t="s">
        <v>1487</v>
      </c>
      <c r="M1699">
        <v>39212</v>
      </c>
      <c r="N1699" t="s">
        <v>30</v>
      </c>
      <c r="O1699" t="s">
        <v>1134</v>
      </c>
      <c r="P1699" t="s">
        <v>32</v>
      </c>
      <c r="Q1699" t="s">
        <v>65</v>
      </c>
      <c r="R1699" t="s">
        <v>1135</v>
      </c>
      <c r="S1699">
        <v>18.920000000000002</v>
      </c>
      <c r="T1699">
        <v>4</v>
      </c>
      <c r="U1699">
        <v>0</v>
      </c>
      <c r="V1699">
        <v>7.3788000000000018</v>
      </c>
    </row>
    <row r="1700" spans="1:22" x14ac:dyDescent="0.3">
      <c r="A1700">
        <v>3716</v>
      </c>
      <c r="B1700" t="s">
        <v>6874</v>
      </c>
      <c r="C1700">
        <v>2011</v>
      </c>
      <c r="D1700" s="18">
        <v>40885</v>
      </c>
      <c r="E1700" s="18">
        <v>40887</v>
      </c>
      <c r="F1700" t="s">
        <v>23</v>
      </c>
      <c r="G1700" t="s">
        <v>5281</v>
      </c>
      <c r="H1700" t="s">
        <v>5282</v>
      </c>
      <c r="I1700" t="s">
        <v>26</v>
      </c>
      <c r="J1700" t="s">
        <v>27</v>
      </c>
      <c r="K1700" t="s">
        <v>3015</v>
      </c>
      <c r="L1700" t="s">
        <v>96</v>
      </c>
      <c r="M1700">
        <v>98502</v>
      </c>
      <c r="N1700" t="s">
        <v>44</v>
      </c>
      <c r="O1700" t="s">
        <v>1164</v>
      </c>
      <c r="P1700" t="s">
        <v>32</v>
      </c>
      <c r="Q1700" t="s">
        <v>36</v>
      </c>
      <c r="R1700" t="s">
        <v>1165</v>
      </c>
      <c r="S1700">
        <v>603.91999999999996</v>
      </c>
      <c r="T1700">
        <v>5</v>
      </c>
      <c r="U1700">
        <v>0.2</v>
      </c>
      <c r="V1700">
        <v>45.294000000000011</v>
      </c>
    </row>
    <row r="1701" spans="1:22" x14ac:dyDescent="0.3">
      <c r="A1701">
        <v>1700</v>
      </c>
      <c r="B1701" t="s">
        <v>4388</v>
      </c>
      <c r="C1701">
        <v>2011</v>
      </c>
      <c r="D1701" s="18">
        <v>40697</v>
      </c>
      <c r="E1701" s="18">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
      <c r="A1702">
        <v>3714</v>
      </c>
      <c r="B1702" t="s">
        <v>6871</v>
      </c>
      <c r="C1702">
        <v>2014</v>
      </c>
      <c r="D1702" s="18">
        <v>41751</v>
      </c>
      <c r="E1702" s="18">
        <v>41754</v>
      </c>
      <c r="F1702" t="s">
        <v>188</v>
      </c>
      <c r="G1702" t="s">
        <v>4458</v>
      </c>
      <c r="H1702" t="s">
        <v>4459</v>
      </c>
      <c r="I1702" t="s">
        <v>26</v>
      </c>
      <c r="J1702" t="s">
        <v>27</v>
      </c>
      <c r="K1702" t="s">
        <v>95</v>
      </c>
      <c r="L1702" t="s">
        <v>96</v>
      </c>
      <c r="M1702">
        <v>98103</v>
      </c>
      <c r="N1702" t="s">
        <v>44</v>
      </c>
      <c r="O1702" t="s">
        <v>3120</v>
      </c>
      <c r="P1702" t="s">
        <v>32</v>
      </c>
      <c r="Q1702" t="s">
        <v>65</v>
      </c>
      <c r="R1702" t="s">
        <v>3121</v>
      </c>
      <c r="S1702">
        <v>162.60000000000002</v>
      </c>
      <c r="T1702">
        <v>3</v>
      </c>
      <c r="U1702">
        <v>0</v>
      </c>
      <c r="V1702">
        <v>34.145999999999994</v>
      </c>
    </row>
    <row r="1703" spans="1:22" x14ac:dyDescent="0.3">
      <c r="A1703">
        <v>1702</v>
      </c>
      <c r="B1703" t="s">
        <v>4389</v>
      </c>
      <c r="C1703">
        <v>2012</v>
      </c>
      <c r="D1703" s="18">
        <v>41103</v>
      </c>
      <c r="E1703" s="18">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3711</v>
      </c>
      <c r="B1704" t="s">
        <v>6870</v>
      </c>
      <c r="C1704">
        <v>2014</v>
      </c>
      <c r="D1704" s="18">
        <v>41928</v>
      </c>
      <c r="E1704" s="18">
        <v>41930</v>
      </c>
      <c r="F1704" t="s">
        <v>188</v>
      </c>
      <c r="G1704" t="s">
        <v>2293</v>
      </c>
      <c r="H1704" t="s">
        <v>2294</v>
      </c>
      <c r="I1704" t="s">
        <v>41</v>
      </c>
      <c r="J1704" t="s">
        <v>27</v>
      </c>
      <c r="K1704" t="s">
        <v>42</v>
      </c>
      <c r="L1704" t="s">
        <v>43</v>
      </c>
      <c r="M1704">
        <v>90045</v>
      </c>
      <c r="N1704" t="s">
        <v>44</v>
      </c>
      <c r="O1704" t="s">
        <v>901</v>
      </c>
      <c r="P1704" t="s">
        <v>32</v>
      </c>
      <c r="Q1704" t="s">
        <v>56</v>
      </c>
      <c r="R1704" t="s">
        <v>902</v>
      </c>
      <c r="S1704">
        <v>510.24</v>
      </c>
      <c r="T1704">
        <v>3</v>
      </c>
      <c r="U1704">
        <v>0.2</v>
      </c>
      <c r="V1704">
        <v>6.3779999999999575</v>
      </c>
    </row>
    <row r="1705" spans="1:22" x14ac:dyDescent="0.3">
      <c r="A1705">
        <v>3708</v>
      </c>
      <c r="B1705" t="s">
        <v>6869</v>
      </c>
      <c r="C1705">
        <v>2011</v>
      </c>
      <c r="D1705" s="18">
        <v>40870</v>
      </c>
      <c r="E1705" s="18">
        <v>40874</v>
      </c>
      <c r="F1705" t="s">
        <v>50</v>
      </c>
      <c r="G1705" t="s">
        <v>1396</v>
      </c>
      <c r="H1705" t="s">
        <v>1397</v>
      </c>
      <c r="I1705" t="s">
        <v>41</v>
      </c>
      <c r="J1705" t="s">
        <v>27</v>
      </c>
      <c r="K1705" t="s">
        <v>5011</v>
      </c>
      <c r="L1705" t="s">
        <v>104</v>
      </c>
      <c r="M1705">
        <v>75150</v>
      </c>
      <c r="N1705" t="s">
        <v>105</v>
      </c>
      <c r="O1705" t="s">
        <v>2887</v>
      </c>
      <c r="P1705" t="s">
        <v>32</v>
      </c>
      <c r="Q1705" t="s">
        <v>65</v>
      </c>
      <c r="R1705" t="s">
        <v>186</v>
      </c>
      <c r="S1705">
        <v>6.3680000000000003</v>
      </c>
      <c r="T1705">
        <v>2</v>
      </c>
      <c r="U1705">
        <v>0.6</v>
      </c>
      <c r="V1705">
        <v>-2.5471999999999984</v>
      </c>
    </row>
    <row r="1706" spans="1:22" x14ac:dyDescent="0.3">
      <c r="A1706">
        <v>3702</v>
      </c>
      <c r="B1706" t="s">
        <v>6864</v>
      </c>
      <c r="C1706">
        <v>2013</v>
      </c>
      <c r="D1706" s="18">
        <v>41283</v>
      </c>
      <c r="E1706" s="18">
        <v>41287</v>
      </c>
      <c r="F1706" t="s">
        <v>23</v>
      </c>
      <c r="G1706" t="s">
        <v>6865</v>
      </c>
      <c r="H1706" t="s">
        <v>6866</v>
      </c>
      <c r="I1706" t="s">
        <v>41</v>
      </c>
      <c r="J1706" t="s">
        <v>27</v>
      </c>
      <c r="K1706" t="s">
        <v>2835</v>
      </c>
      <c r="L1706" t="s">
        <v>498</v>
      </c>
      <c r="M1706">
        <v>43615</v>
      </c>
      <c r="N1706" t="s">
        <v>148</v>
      </c>
      <c r="O1706" t="s">
        <v>6158</v>
      </c>
      <c r="P1706" t="s">
        <v>32</v>
      </c>
      <c r="Q1706" t="s">
        <v>65</v>
      </c>
      <c r="R1706" t="s">
        <v>6159</v>
      </c>
      <c r="S1706">
        <v>15.168000000000001</v>
      </c>
      <c r="T1706">
        <v>2</v>
      </c>
      <c r="U1706">
        <v>0.2</v>
      </c>
      <c r="V1706">
        <v>3.7920000000000011</v>
      </c>
    </row>
    <row r="1707" spans="1:22" x14ac:dyDescent="0.3">
      <c r="A1707">
        <v>3701</v>
      </c>
      <c r="B1707" t="s">
        <v>6863</v>
      </c>
      <c r="C1707">
        <v>2014</v>
      </c>
      <c r="D1707" s="18">
        <v>41998</v>
      </c>
      <c r="E1707" s="18">
        <v>42003</v>
      </c>
      <c r="F1707" t="s">
        <v>50</v>
      </c>
      <c r="G1707" t="s">
        <v>4808</v>
      </c>
      <c r="H1707" t="s">
        <v>4809</v>
      </c>
      <c r="I1707" t="s">
        <v>41</v>
      </c>
      <c r="J1707" t="s">
        <v>27</v>
      </c>
      <c r="K1707" t="s">
        <v>389</v>
      </c>
      <c r="L1707" t="s">
        <v>267</v>
      </c>
      <c r="M1707">
        <v>14609</v>
      </c>
      <c r="N1707" t="s">
        <v>148</v>
      </c>
      <c r="O1707" t="s">
        <v>3012</v>
      </c>
      <c r="P1707" t="s">
        <v>32</v>
      </c>
      <c r="Q1707" t="s">
        <v>65</v>
      </c>
      <c r="R1707" t="s">
        <v>3013</v>
      </c>
      <c r="S1707">
        <v>37.93</v>
      </c>
      <c r="T1707">
        <v>1</v>
      </c>
      <c r="U1707">
        <v>0</v>
      </c>
      <c r="V1707">
        <v>6.8273999999999972</v>
      </c>
    </row>
    <row r="1708" spans="1:22" x14ac:dyDescent="0.3">
      <c r="A1708">
        <v>3698</v>
      </c>
      <c r="B1708" t="s">
        <v>6858</v>
      </c>
      <c r="C1708">
        <v>2012</v>
      </c>
      <c r="D1708" s="18">
        <v>41232</v>
      </c>
      <c r="E1708" s="18">
        <v>41234</v>
      </c>
      <c r="F1708" t="s">
        <v>23</v>
      </c>
      <c r="G1708" t="s">
        <v>6256</v>
      </c>
      <c r="H1708" t="s">
        <v>6257</v>
      </c>
      <c r="I1708" t="s">
        <v>102</v>
      </c>
      <c r="J1708" t="s">
        <v>27</v>
      </c>
      <c r="K1708" t="s">
        <v>95</v>
      </c>
      <c r="L1708" t="s">
        <v>96</v>
      </c>
      <c r="M1708">
        <v>98115</v>
      </c>
      <c r="N1708" t="s">
        <v>44</v>
      </c>
      <c r="O1708" t="s">
        <v>6144</v>
      </c>
      <c r="P1708" t="s">
        <v>32</v>
      </c>
      <c r="Q1708" t="s">
        <v>65</v>
      </c>
      <c r="R1708" t="s">
        <v>6145</v>
      </c>
      <c r="S1708">
        <v>141.96</v>
      </c>
      <c r="T1708">
        <v>2</v>
      </c>
      <c r="U1708">
        <v>0</v>
      </c>
      <c r="V1708">
        <v>22.7136</v>
      </c>
    </row>
    <row r="1709" spans="1:22" x14ac:dyDescent="0.3">
      <c r="A1709">
        <v>3694</v>
      </c>
      <c r="B1709" t="s">
        <v>6852</v>
      </c>
      <c r="C1709">
        <v>2012</v>
      </c>
      <c r="D1709" s="18">
        <v>41212</v>
      </c>
      <c r="E1709" s="18">
        <v>41215</v>
      </c>
      <c r="F1709" t="s">
        <v>23</v>
      </c>
      <c r="G1709" t="s">
        <v>1171</v>
      </c>
      <c r="H1709" t="s">
        <v>1172</v>
      </c>
      <c r="I1709" t="s">
        <v>41</v>
      </c>
      <c r="J1709" t="s">
        <v>27</v>
      </c>
      <c r="K1709" t="s">
        <v>807</v>
      </c>
      <c r="L1709" t="s">
        <v>457</v>
      </c>
      <c r="M1709">
        <v>80219</v>
      </c>
      <c r="N1709" t="s">
        <v>44</v>
      </c>
      <c r="O1709" t="s">
        <v>6855</v>
      </c>
      <c r="P1709" t="s">
        <v>32</v>
      </c>
      <c r="Q1709" t="s">
        <v>65</v>
      </c>
      <c r="R1709" t="s">
        <v>6856</v>
      </c>
      <c r="S1709">
        <v>15.488</v>
      </c>
      <c r="T1709">
        <v>4</v>
      </c>
      <c r="U1709">
        <v>0.2</v>
      </c>
      <c r="V1709">
        <v>3.6783999999999999</v>
      </c>
    </row>
    <row r="1710" spans="1:22" x14ac:dyDescent="0.3">
      <c r="A1710">
        <v>3680</v>
      </c>
      <c r="B1710" t="s">
        <v>6843</v>
      </c>
      <c r="C1710">
        <v>2012</v>
      </c>
      <c r="D1710" s="18">
        <v>41099</v>
      </c>
      <c r="E1710" s="18">
        <v>41104</v>
      </c>
      <c r="F1710" t="s">
        <v>50</v>
      </c>
      <c r="G1710" t="s">
        <v>4558</v>
      </c>
      <c r="H1710" t="s">
        <v>4559</v>
      </c>
      <c r="I1710" t="s">
        <v>26</v>
      </c>
      <c r="J1710" t="s">
        <v>27</v>
      </c>
      <c r="K1710" t="s">
        <v>3213</v>
      </c>
      <c r="L1710" t="s">
        <v>2735</v>
      </c>
      <c r="M1710">
        <v>20735</v>
      </c>
      <c r="N1710" t="s">
        <v>148</v>
      </c>
      <c r="O1710" t="s">
        <v>1086</v>
      </c>
      <c r="P1710" t="s">
        <v>32</v>
      </c>
      <c r="Q1710" t="s">
        <v>65</v>
      </c>
      <c r="R1710" t="s">
        <v>1087</v>
      </c>
      <c r="S1710">
        <v>181.96</v>
      </c>
      <c r="T1710">
        <v>2</v>
      </c>
      <c r="U1710">
        <v>0</v>
      </c>
      <c r="V1710">
        <v>20.015600000000006</v>
      </c>
    </row>
    <row r="1711" spans="1:22" x14ac:dyDescent="0.3">
      <c r="A1711">
        <v>1710</v>
      </c>
      <c r="B1711" t="s">
        <v>4396</v>
      </c>
      <c r="C1711">
        <v>2014</v>
      </c>
      <c r="D1711" s="18">
        <v>41943</v>
      </c>
      <c r="E1711" s="18">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3677</v>
      </c>
      <c r="B1712" t="s">
        <v>6842</v>
      </c>
      <c r="C1712">
        <v>2012</v>
      </c>
      <c r="D1712" s="18">
        <v>41248</v>
      </c>
      <c r="E1712" s="18">
        <v>41252</v>
      </c>
      <c r="F1712" t="s">
        <v>50</v>
      </c>
      <c r="G1712" t="s">
        <v>5173</v>
      </c>
      <c r="H1712" t="s">
        <v>5174</v>
      </c>
      <c r="I1712" t="s">
        <v>41</v>
      </c>
      <c r="J1712" t="s">
        <v>27</v>
      </c>
      <c r="K1712" t="s">
        <v>947</v>
      </c>
      <c r="L1712" t="s">
        <v>43</v>
      </c>
      <c r="M1712">
        <v>92105</v>
      </c>
      <c r="N1712" t="s">
        <v>44</v>
      </c>
      <c r="O1712" t="s">
        <v>2509</v>
      </c>
      <c r="P1712" t="s">
        <v>32</v>
      </c>
      <c r="Q1712" t="s">
        <v>65</v>
      </c>
      <c r="R1712" t="s">
        <v>2510</v>
      </c>
      <c r="S1712">
        <v>44.46</v>
      </c>
      <c r="T1712">
        <v>2</v>
      </c>
      <c r="U1712">
        <v>0</v>
      </c>
      <c r="V1712">
        <v>14.671799999999998</v>
      </c>
    </row>
    <row r="1713" spans="1:22" x14ac:dyDescent="0.3">
      <c r="A1713">
        <v>3675</v>
      </c>
      <c r="B1713" t="s">
        <v>6841</v>
      </c>
      <c r="C1713">
        <v>2014</v>
      </c>
      <c r="D1713" s="18">
        <v>41950</v>
      </c>
      <c r="E1713" s="18">
        <v>41955</v>
      </c>
      <c r="F1713" t="s">
        <v>50</v>
      </c>
      <c r="G1713" t="s">
        <v>5155</v>
      </c>
      <c r="H1713" t="s">
        <v>5156</v>
      </c>
      <c r="I1713" t="s">
        <v>26</v>
      </c>
      <c r="J1713" t="s">
        <v>27</v>
      </c>
      <c r="K1713" t="s">
        <v>146</v>
      </c>
      <c r="L1713" t="s">
        <v>147</v>
      </c>
      <c r="M1713">
        <v>19143</v>
      </c>
      <c r="N1713" t="s">
        <v>148</v>
      </c>
      <c r="O1713" t="s">
        <v>4839</v>
      </c>
      <c r="P1713" t="s">
        <v>32</v>
      </c>
      <c r="Q1713" t="s">
        <v>36</v>
      </c>
      <c r="R1713" t="s">
        <v>4840</v>
      </c>
      <c r="S1713">
        <v>127.372</v>
      </c>
      <c r="T1713">
        <v>2</v>
      </c>
      <c r="U1713">
        <v>0.3</v>
      </c>
      <c r="V1713">
        <v>-30.933200000000006</v>
      </c>
    </row>
    <row r="1714" spans="1:22" x14ac:dyDescent="0.3">
      <c r="A1714">
        <v>3660</v>
      </c>
      <c r="B1714" t="s">
        <v>6824</v>
      </c>
      <c r="C1714">
        <v>2012</v>
      </c>
      <c r="D1714" s="18">
        <v>40980</v>
      </c>
      <c r="E1714" s="18">
        <v>40985</v>
      </c>
      <c r="F1714" t="s">
        <v>50</v>
      </c>
      <c r="G1714" t="s">
        <v>4136</v>
      </c>
      <c r="H1714" t="s">
        <v>4137</v>
      </c>
      <c r="I1714" t="s">
        <v>41</v>
      </c>
      <c r="J1714" t="s">
        <v>27</v>
      </c>
      <c r="K1714" t="s">
        <v>6825</v>
      </c>
      <c r="L1714" t="s">
        <v>54</v>
      </c>
      <c r="M1714">
        <v>33317</v>
      </c>
      <c r="N1714" t="s">
        <v>30</v>
      </c>
      <c r="O1714" t="s">
        <v>6826</v>
      </c>
      <c r="P1714" t="s">
        <v>32</v>
      </c>
      <c r="Q1714" t="s">
        <v>65</v>
      </c>
      <c r="R1714" t="s">
        <v>6827</v>
      </c>
      <c r="S1714">
        <v>6.4080000000000004</v>
      </c>
      <c r="T1714">
        <v>3</v>
      </c>
      <c r="U1714">
        <v>0.2</v>
      </c>
      <c r="V1714">
        <v>1.4418</v>
      </c>
    </row>
    <row r="1715" spans="1:22" x14ac:dyDescent="0.3">
      <c r="A1715">
        <v>1714</v>
      </c>
      <c r="B1715" t="s">
        <v>4406</v>
      </c>
      <c r="C1715">
        <v>2014</v>
      </c>
      <c r="D1715" s="18">
        <v>41891</v>
      </c>
      <c r="E1715" s="18">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8">
        <v>41920</v>
      </c>
      <c r="E1716" s="18">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
      <c r="A1717">
        <v>3659</v>
      </c>
      <c r="B1717" t="s">
        <v>6824</v>
      </c>
      <c r="C1717">
        <v>2012</v>
      </c>
      <c r="D1717" s="18">
        <v>40980</v>
      </c>
      <c r="E1717" s="18">
        <v>40985</v>
      </c>
      <c r="F1717" t="s">
        <v>50</v>
      </c>
      <c r="G1717" t="s">
        <v>4136</v>
      </c>
      <c r="H1717" t="s">
        <v>4137</v>
      </c>
      <c r="I1717" t="s">
        <v>41</v>
      </c>
      <c r="J1717" t="s">
        <v>27</v>
      </c>
      <c r="K1717" t="s">
        <v>6825</v>
      </c>
      <c r="L1717" t="s">
        <v>54</v>
      </c>
      <c r="M1717">
        <v>33317</v>
      </c>
      <c r="N1717" t="s">
        <v>30</v>
      </c>
      <c r="O1717" t="s">
        <v>352</v>
      </c>
      <c r="P1717" t="s">
        <v>32</v>
      </c>
      <c r="Q1717" t="s">
        <v>65</v>
      </c>
      <c r="R1717" t="s">
        <v>353</v>
      </c>
      <c r="S1717">
        <v>30.880000000000003</v>
      </c>
      <c r="T1717">
        <v>4</v>
      </c>
      <c r="U1717">
        <v>0.2</v>
      </c>
      <c r="V1717">
        <v>3.8599999999999977</v>
      </c>
    </row>
    <row r="1718" spans="1:22" x14ac:dyDescent="0.3">
      <c r="A1718">
        <v>3639</v>
      </c>
      <c r="B1718" t="s">
        <v>6800</v>
      </c>
      <c r="C1718">
        <v>2013</v>
      </c>
      <c r="D1718" s="18">
        <v>41589</v>
      </c>
      <c r="E1718" s="18">
        <v>41593</v>
      </c>
      <c r="F1718" t="s">
        <v>50</v>
      </c>
      <c r="G1718" t="s">
        <v>3790</v>
      </c>
      <c r="H1718" t="s">
        <v>3791</v>
      </c>
      <c r="I1718" t="s">
        <v>102</v>
      </c>
      <c r="J1718" t="s">
        <v>27</v>
      </c>
      <c r="K1718" t="s">
        <v>318</v>
      </c>
      <c r="L1718" t="s">
        <v>498</v>
      </c>
      <c r="M1718">
        <v>45503</v>
      </c>
      <c r="N1718" t="s">
        <v>148</v>
      </c>
      <c r="O1718" t="s">
        <v>4356</v>
      </c>
      <c r="P1718" t="s">
        <v>32</v>
      </c>
      <c r="Q1718" t="s">
        <v>65</v>
      </c>
      <c r="R1718" t="s">
        <v>4357</v>
      </c>
      <c r="S1718">
        <v>148.28800000000001</v>
      </c>
      <c r="T1718">
        <v>7</v>
      </c>
      <c r="U1718">
        <v>0.2</v>
      </c>
      <c r="V1718">
        <v>29.657599999999988</v>
      </c>
    </row>
    <row r="1719" spans="1:22" x14ac:dyDescent="0.3">
      <c r="A1719">
        <v>3625</v>
      </c>
      <c r="B1719" t="s">
        <v>6794</v>
      </c>
      <c r="C1719">
        <v>2014</v>
      </c>
      <c r="D1719" s="18">
        <v>41779</v>
      </c>
      <c r="E1719" s="18">
        <v>41781</v>
      </c>
      <c r="F1719" t="s">
        <v>23</v>
      </c>
      <c r="G1719" t="s">
        <v>5320</v>
      </c>
      <c r="H1719" t="s">
        <v>5321</v>
      </c>
      <c r="I1719" t="s">
        <v>102</v>
      </c>
      <c r="J1719" t="s">
        <v>27</v>
      </c>
      <c r="K1719" t="s">
        <v>127</v>
      </c>
      <c r="L1719" t="s">
        <v>43</v>
      </c>
      <c r="M1719">
        <v>94109</v>
      </c>
      <c r="N1719" t="s">
        <v>44</v>
      </c>
      <c r="O1719" t="s">
        <v>1839</v>
      </c>
      <c r="P1719" t="s">
        <v>32</v>
      </c>
      <c r="Q1719" t="s">
        <v>36</v>
      </c>
      <c r="R1719" t="s">
        <v>1840</v>
      </c>
      <c r="S1719">
        <v>681.40800000000013</v>
      </c>
      <c r="T1719">
        <v>12</v>
      </c>
      <c r="U1719">
        <v>0.2</v>
      </c>
      <c r="V1719">
        <v>42.588000000000022</v>
      </c>
    </row>
    <row r="1720" spans="1:22" x14ac:dyDescent="0.3">
      <c r="A1720">
        <v>1719</v>
      </c>
      <c r="B1720" t="s">
        <v>4411</v>
      </c>
      <c r="C1720">
        <v>2013</v>
      </c>
      <c r="D1720" s="18">
        <v>41414</v>
      </c>
      <c r="E1720" s="18">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3">
      <c r="A1721">
        <v>1720</v>
      </c>
      <c r="B1721" t="s">
        <v>4411</v>
      </c>
      <c r="C1721">
        <v>2013</v>
      </c>
      <c r="D1721" s="18">
        <v>41414</v>
      </c>
      <c r="E1721" s="18">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3">
      <c r="A1722">
        <v>3623</v>
      </c>
      <c r="B1722" t="s">
        <v>6793</v>
      </c>
      <c r="C1722">
        <v>2011</v>
      </c>
      <c r="D1722" s="18">
        <v>40800</v>
      </c>
      <c r="E1722" s="18">
        <v>40805</v>
      </c>
      <c r="F1722" t="s">
        <v>50</v>
      </c>
      <c r="G1722" t="s">
        <v>4682</v>
      </c>
      <c r="H1722" t="s">
        <v>4683</v>
      </c>
      <c r="I1722" t="s">
        <v>26</v>
      </c>
      <c r="J1722" t="s">
        <v>27</v>
      </c>
      <c r="K1722" t="s">
        <v>3555</v>
      </c>
      <c r="L1722" t="s">
        <v>1272</v>
      </c>
      <c r="M1722">
        <v>31204</v>
      </c>
      <c r="N1722" t="s">
        <v>30</v>
      </c>
      <c r="O1722" t="s">
        <v>4583</v>
      </c>
      <c r="P1722" t="s">
        <v>32</v>
      </c>
      <c r="Q1722" t="s">
        <v>65</v>
      </c>
      <c r="R1722" t="s">
        <v>4584</v>
      </c>
      <c r="S1722">
        <v>142.4</v>
      </c>
      <c r="T1722">
        <v>5</v>
      </c>
      <c r="U1722">
        <v>0</v>
      </c>
      <c r="V1722">
        <v>52.688000000000002</v>
      </c>
    </row>
    <row r="1723" spans="1:22" x14ac:dyDescent="0.3">
      <c r="A1723">
        <v>3615</v>
      </c>
      <c r="B1723" t="s">
        <v>6787</v>
      </c>
      <c r="C1723">
        <v>2014</v>
      </c>
      <c r="D1723" s="18">
        <v>41963</v>
      </c>
      <c r="E1723" s="18">
        <v>41965</v>
      </c>
      <c r="F1723" t="s">
        <v>188</v>
      </c>
      <c r="G1723" t="s">
        <v>355</v>
      </c>
      <c r="H1723" t="s">
        <v>356</v>
      </c>
      <c r="I1723" t="s">
        <v>41</v>
      </c>
      <c r="J1723" t="s">
        <v>27</v>
      </c>
      <c r="K1723" t="s">
        <v>678</v>
      </c>
      <c r="L1723" t="s">
        <v>104</v>
      </c>
      <c r="M1723">
        <v>78207</v>
      </c>
      <c r="N1723" t="s">
        <v>105</v>
      </c>
      <c r="O1723" t="s">
        <v>3817</v>
      </c>
      <c r="P1723" t="s">
        <v>32</v>
      </c>
      <c r="Q1723" t="s">
        <v>56</v>
      </c>
      <c r="R1723" t="s">
        <v>3818</v>
      </c>
      <c r="S1723">
        <v>718.11599999999987</v>
      </c>
      <c r="T1723">
        <v>6</v>
      </c>
      <c r="U1723">
        <v>0.3</v>
      </c>
      <c r="V1723">
        <v>-71.811599999999999</v>
      </c>
    </row>
    <row r="1724" spans="1:22" x14ac:dyDescent="0.3">
      <c r="A1724">
        <v>3606</v>
      </c>
      <c r="B1724" t="s">
        <v>6779</v>
      </c>
      <c r="C1724">
        <v>2014</v>
      </c>
      <c r="D1724" s="18">
        <v>41873</v>
      </c>
      <c r="E1724" s="18">
        <v>41879</v>
      </c>
      <c r="F1724" t="s">
        <v>50</v>
      </c>
      <c r="G1724" t="s">
        <v>2284</v>
      </c>
      <c r="H1724" t="s">
        <v>2285</v>
      </c>
      <c r="I1724" t="s">
        <v>102</v>
      </c>
      <c r="J1724" t="s">
        <v>27</v>
      </c>
      <c r="K1724" t="s">
        <v>382</v>
      </c>
      <c r="L1724" t="s">
        <v>2735</v>
      </c>
      <c r="M1724">
        <v>21044</v>
      </c>
      <c r="N1724" t="s">
        <v>148</v>
      </c>
      <c r="O1724" t="s">
        <v>3634</v>
      </c>
      <c r="P1724" t="s">
        <v>32</v>
      </c>
      <c r="Q1724" t="s">
        <v>65</v>
      </c>
      <c r="R1724" t="s">
        <v>3635</v>
      </c>
      <c r="S1724">
        <v>91.92</v>
      </c>
      <c r="T1724">
        <v>4</v>
      </c>
      <c r="U1724">
        <v>0</v>
      </c>
      <c r="V1724">
        <v>31.252800000000001</v>
      </c>
    </row>
    <row r="1725" spans="1:22" x14ac:dyDescent="0.3">
      <c r="A1725">
        <v>1724</v>
      </c>
      <c r="B1725" t="s">
        <v>4414</v>
      </c>
      <c r="C1725">
        <v>2012</v>
      </c>
      <c r="D1725" s="18">
        <v>41263</v>
      </c>
      <c r="E1725" s="18">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
      <c r="A1726">
        <v>3605</v>
      </c>
      <c r="B1726" t="s">
        <v>6779</v>
      </c>
      <c r="C1726">
        <v>2014</v>
      </c>
      <c r="D1726" s="18">
        <v>41873</v>
      </c>
      <c r="E1726" s="18">
        <v>41879</v>
      </c>
      <c r="F1726" t="s">
        <v>50</v>
      </c>
      <c r="G1726" t="s">
        <v>2284</v>
      </c>
      <c r="H1726" t="s">
        <v>2285</v>
      </c>
      <c r="I1726" t="s">
        <v>102</v>
      </c>
      <c r="J1726" t="s">
        <v>27</v>
      </c>
      <c r="K1726" t="s">
        <v>382</v>
      </c>
      <c r="L1726" t="s">
        <v>2735</v>
      </c>
      <c r="M1726">
        <v>21044</v>
      </c>
      <c r="N1726" t="s">
        <v>148</v>
      </c>
      <c r="O1726" t="s">
        <v>3839</v>
      </c>
      <c r="P1726" t="s">
        <v>32</v>
      </c>
      <c r="Q1726" t="s">
        <v>65</v>
      </c>
      <c r="R1726" t="s">
        <v>3840</v>
      </c>
      <c r="S1726">
        <v>25.16</v>
      </c>
      <c r="T1726">
        <v>2</v>
      </c>
      <c r="U1726">
        <v>0</v>
      </c>
      <c r="V1726">
        <v>8.5543999999999976</v>
      </c>
    </row>
    <row r="1727" spans="1:22" x14ac:dyDescent="0.3">
      <c r="A1727">
        <v>3603</v>
      </c>
      <c r="B1727" t="s">
        <v>6776</v>
      </c>
      <c r="C1727">
        <v>2011</v>
      </c>
      <c r="D1727" s="18">
        <v>40864</v>
      </c>
      <c r="E1727" s="18">
        <v>40871</v>
      </c>
      <c r="F1727" t="s">
        <v>50</v>
      </c>
      <c r="G1727" t="s">
        <v>6777</v>
      </c>
      <c r="H1727" t="s">
        <v>6778</v>
      </c>
      <c r="I1727" t="s">
        <v>26</v>
      </c>
      <c r="J1727" t="s">
        <v>27</v>
      </c>
      <c r="K1727" t="s">
        <v>146</v>
      </c>
      <c r="L1727" t="s">
        <v>147</v>
      </c>
      <c r="M1727">
        <v>19143</v>
      </c>
      <c r="N1727" t="s">
        <v>148</v>
      </c>
      <c r="O1727" t="s">
        <v>1931</v>
      </c>
      <c r="P1727" t="s">
        <v>32</v>
      </c>
      <c r="Q1727" t="s">
        <v>36</v>
      </c>
      <c r="R1727" t="s">
        <v>1932</v>
      </c>
      <c r="S1727">
        <v>657.93</v>
      </c>
      <c r="T1727">
        <v>5</v>
      </c>
      <c r="U1727">
        <v>0.3</v>
      </c>
      <c r="V1727">
        <v>-93.989999999999952</v>
      </c>
    </row>
    <row r="1728" spans="1:22" x14ac:dyDescent="0.3">
      <c r="A1728">
        <v>3599</v>
      </c>
      <c r="B1728" t="s">
        <v>6772</v>
      </c>
      <c r="C1728">
        <v>2011</v>
      </c>
      <c r="D1728" s="18">
        <v>40795</v>
      </c>
      <c r="E1728" s="18">
        <v>40800</v>
      </c>
      <c r="F1728" t="s">
        <v>23</v>
      </c>
      <c r="G1728" t="s">
        <v>813</v>
      </c>
      <c r="H1728" t="s">
        <v>814</v>
      </c>
      <c r="I1728" t="s">
        <v>26</v>
      </c>
      <c r="J1728" t="s">
        <v>27</v>
      </c>
      <c r="K1728" t="s">
        <v>146</v>
      </c>
      <c r="L1728" t="s">
        <v>147</v>
      </c>
      <c r="M1728">
        <v>19140</v>
      </c>
      <c r="N1728" t="s">
        <v>148</v>
      </c>
      <c r="O1728" t="s">
        <v>4064</v>
      </c>
      <c r="P1728" t="s">
        <v>32</v>
      </c>
      <c r="Q1728" t="s">
        <v>65</v>
      </c>
      <c r="R1728" t="s">
        <v>4065</v>
      </c>
      <c r="S1728">
        <v>17.472000000000001</v>
      </c>
      <c r="T1728">
        <v>3</v>
      </c>
      <c r="U1728">
        <v>0.2</v>
      </c>
      <c r="V1728">
        <v>5.023200000000001</v>
      </c>
    </row>
    <row r="1729" spans="1:22" x14ac:dyDescent="0.3">
      <c r="A1729">
        <v>1728</v>
      </c>
      <c r="B1729" t="s">
        <v>4426</v>
      </c>
      <c r="C1729">
        <v>2014</v>
      </c>
      <c r="D1729" s="18">
        <v>41759</v>
      </c>
      <c r="E1729" s="18">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
      <c r="A1730">
        <v>3585</v>
      </c>
      <c r="B1730" t="s">
        <v>6762</v>
      </c>
      <c r="C1730">
        <v>2012</v>
      </c>
      <c r="D1730" s="18">
        <v>41253</v>
      </c>
      <c r="E1730" s="18">
        <v>41259</v>
      </c>
      <c r="F1730" t="s">
        <v>50</v>
      </c>
      <c r="G1730" t="s">
        <v>3939</v>
      </c>
      <c r="H1730" t="s">
        <v>3940</v>
      </c>
      <c r="I1730" t="s">
        <v>41</v>
      </c>
      <c r="J1730" t="s">
        <v>27</v>
      </c>
      <c r="K1730" t="s">
        <v>328</v>
      </c>
      <c r="L1730" t="s">
        <v>238</v>
      </c>
      <c r="M1730">
        <v>49201</v>
      </c>
      <c r="N1730" t="s">
        <v>105</v>
      </c>
      <c r="O1730" t="s">
        <v>3891</v>
      </c>
      <c r="P1730" t="s">
        <v>32</v>
      </c>
      <c r="Q1730" t="s">
        <v>36</v>
      </c>
      <c r="R1730" t="s">
        <v>3892</v>
      </c>
      <c r="S1730">
        <v>191.96</v>
      </c>
      <c r="T1730">
        <v>2</v>
      </c>
      <c r="U1730">
        <v>0</v>
      </c>
      <c r="V1730">
        <v>32.633199999999988</v>
      </c>
    </row>
    <row r="1731" spans="1:22" x14ac:dyDescent="0.3">
      <c r="A1731">
        <v>3584</v>
      </c>
      <c r="B1731" t="s">
        <v>6762</v>
      </c>
      <c r="C1731">
        <v>2012</v>
      </c>
      <c r="D1731" s="18">
        <v>41253</v>
      </c>
      <c r="E1731" s="18">
        <v>41259</v>
      </c>
      <c r="F1731" t="s">
        <v>50</v>
      </c>
      <c r="G1731" t="s">
        <v>3939</v>
      </c>
      <c r="H1731" t="s">
        <v>3940</v>
      </c>
      <c r="I1731" t="s">
        <v>41</v>
      </c>
      <c r="J1731" t="s">
        <v>27</v>
      </c>
      <c r="K1731" t="s">
        <v>328</v>
      </c>
      <c r="L1731" t="s">
        <v>238</v>
      </c>
      <c r="M1731">
        <v>49201</v>
      </c>
      <c r="N1731" t="s">
        <v>105</v>
      </c>
      <c r="O1731" t="s">
        <v>5700</v>
      </c>
      <c r="P1731" t="s">
        <v>32</v>
      </c>
      <c r="Q1731" t="s">
        <v>56</v>
      </c>
      <c r="R1731" t="s">
        <v>5701</v>
      </c>
      <c r="S1731">
        <v>801.96</v>
      </c>
      <c r="T1731">
        <v>2</v>
      </c>
      <c r="U1731">
        <v>0</v>
      </c>
      <c r="V1731">
        <v>200.49</v>
      </c>
    </row>
    <row r="1732" spans="1:22" x14ac:dyDescent="0.3">
      <c r="A1732">
        <v>3581</v>
      </c>
      <c r="B1732" t="s">
        <v>6758</v>
      </c>
      <c r="C1732">
        <v>2013</v>
      </c>
      <c r="D1732" s="18">
        <v>41481</v>
      </c>
      <c r="E1732" s="18">
        <v>41485</v>
      </c>
      <c r="F1732" t="s">
        <v>50</v>
      </c>
      <c r="G1732" t="s">
        <v>3003</v>
      </c>
      <c r="H1732" t="s">
        <v>3004</v>
      </c>
      <c r="I1732" t="s">
        <v>26</v>
      </c>
      <c r="J1732" t="s">
        <v>27</v>
      </c>
      <c r="K1732" t="s">
        <v>328</v>
      </c>
      <c r="L1732" t="s">
        <v>1487</v>
      </c>
      <c r="M1732">
        <v>39212</v>
      </c>
      <c r="N1732" t="s">
        <v>30</v>
      </c>
      <c r="O1732" t="s">
        <v>1326</v>
      </c>
      <c r="P1732" t="s">
        <v>32</v>
      </c>
      <c r="Q1732" t="s">
        <v>56</v>
      </c>
      <c r="R1732" t="s">
        <v>1327</v>
      </c>
      <c r="S1732">
        <v>2430.08</v>
      </c>
      <c r="T1732">
        <v>8</v>
      </c>
      <c r="U1732">
        <v>0</v>
      </c>
      <c r="V1732">
        <v>388.81280000000015</v>
      </c>
    </row>
    <row r="1733" spans="1:22" x14ac:dyDescent="0.3">
      <c r="A1733">
        <v>3568</v>
      </c>
      <c r="B1733" t="s">
        <v>6747</v>
      </c>
      <c r="C1733">
        <v>2013</v>
      </c>
      <c r="D1733" s="18">
        <v>41527</v>
      </c>
      <c r="E1733" s="18">
        <v>41532</v>
      </c>
      <c r="F1733" t="s">
        <v>23</v>
      </c>
      <c r="G1733" t="s">
        <v>5603</v>
      </c>
      <c r="H1733" t="s">
        <v>5604</v>
      </c>
      <c r="I1733" t="s">
        <v>102</v>
      </c>
      <c r="J1733" t="s">
        <v>27</v>
      </c>
      <c r="K1733" t="s">
        <v>815</v>
      </c>
      <c r="L1733" t="s">
        <v>104</v>
      </c>
      <c r="M1733">
        <v>75220</v>
      </c>
      <c r="N1733" t="s">
        <v>105</v>
      </c>
      <c r="O1733" t="s">
        <v>6031</v>
      </c>
      <c r="P1733" t="s">
        <v>32</v>
      </c>
      <c r="Q1733" t="s">
        <v>65</v>
      </c>
      <c r="R1733" t="s">
        <v>6032</v>
      </c>
      <c r="S1733">
        <v>15.008000000000003</v>
      </c>
      <c r="T1733">
        <v>4</v>
      </c>
      <c r="U1733">
        <v>0.6</v>
      </c>
      <c r="V1733">
        <v>-12.006399999999999</v>
      </c>
    </row>
    <row r="1734" spans="1:22" x14ac:dyDescent="0.3">
      <c r="A1734">
        <v>3552</v>
      </c>
      <c r="B1734" t="s">
        <v>6733</v>
      </c>
      <c r="C1734">
        <v>2013</v>
      </c>
      <c r="D1734" s="18">
        <v>41363</v>
      </c>
      <c r="E1734" s="18">
        <v>41367</v>
      </c>
      <c r="F1734" t="s">
        <v>23</v>
      </c>
      <c r="G1734" t="s">
        <v>3915</v>
      </c>
      <c r="H1734" t="s">
        <v>3916</v>
      </c>
      <c r="I1734" t="s">
        <v>102</v>
      </c>
      <c r="J1734" t="s">
        <v>27</v>
      </c>
      <c r="K1734" t="s">
        <v>303</v>
      </c>
      <c r="L1734" t="s">
        <v>211</v>
      </c>
      <c r="M1734">
        <v>60653</v>
      </c>
      <c r="N1734" t="s">
        <v>105</v>
      </c>
      <c r="O1734" t="s">
        <v>942</v>
      </c>
      <c r="P1734" t="s">
        <v>32</v>
      </c>
      <c r="Q1734" t="s">
        <v>36</v>
      </c>
      <c r="R1734" t="s">
        <v>943</v>
      </c>
      <c r="S1734">
        <v>844.11599999999987</v>
      </c>
      <c r="T1734">
        <v>6</v>
      </c>
      <c r="U1734">
        <v>0.3</v>
      </c>
      <c r="V1734">
        <v>-36.176400000000001</v>
      </c>
    </row>
    <row r="1735" spans="1:22" x14ac:dyDescent="0.3">
      <c r="A1735">
        <v>3549</v>
      </c>
      <c r="B1735" t="s">
        <v>6730</v>
      </c>
      <c r="C1735">
        <v>2014</v>
      </c>
      <c r="D1735" s="18">
        <v>41943</v>
      </c>
      <c r="E1735" s="18">
        <v>41945</v>
      </c>
      <c r="F1735" t="s">
        <v>188</v>
      </c>
      <c r="G1735" t="s">
        <v>2313</v>
      </c>
      <c r="H1735" t="s">
        <v>2314</v>
      </c>
      <c r="I1735" t="s">
        <v>102</v>
      </c>
      <c r="J1735" t="s">
        <v>27</v>
      </c>
      <c r="K1735" t="s">
        <v>1464</v>
      </c>
      <c r="L1735" t="s">
        <v>29</v>
      </c>
      <c r="M1735">
        <v>40475</v>
      </c>
      <c r="N1735" t="s">
        <v>30</v>
      </c>
      <c r="O1735" t="s">
        <v>5165</v>
      </c>
      <c r="P1735" t="s">
        <v>32</v>
      </c>
      <c r="Q1735" t="s">
        <v>36</v>
      </c>
      <c r="R1735" t="s">
        <v>5166</v>
      </c>
      <c r="S1735">
        <v>33.94</v>
      </c>
      <c r="T1735">
        <v>1</v>
      </c>
      <c r="U1735">
        <v>0</v>
      </c>
      <c r="V1735">
        <v>9.1637999999999984</v>
      </c>
    </row>
    <row r="1736" spans="1:22" x14ac:dyDescent="0.3">
      <c r="A1736">
        <v>3543</v>
      </c>
      <c r="B1736" t="s">
        <v>6726</v>
      </c>
      <c r="C1736">
        <v>2013</v>
      </c>
      <c r="D1736" s="18">
        <v>41536</v>
      </c>
      <c r="E1736" s="18">
        <v>41538</v>
      </c>
      <c r="F1736" t="s">
        <v>188</v>
      </c>
      <c r="G1736" t="s">
        <v>2304</v>
      </c>
      <c r="H1736" t="s">
        <v>2305</v>
      </c>
      <c r="I1736" t="s">
        <v>26</v>
      </c>
      <c r="J1736" t="s">
        <v>27</v>
      </c>
      <c r="K1736" t="s">
        <v>497</v>
      </c>
      <c r="L1736" t="s">
        <v>498</v>
      </c>
      <c r="M1736">
        <v>43229</v>
      </c>
      <c r="N1736" t="s">
        <v>148</v>
      </c>
      <c r="O1736" t="s">
        <v>1839</v>
      </c>
      <c r="P1736" t="s">
        <v>32</v>
      </c>
      <c r="Q1736" t="s">
        <v>36</v>
      </c>
      <c r="R1736" t="s">
        <v>1840</v>
      </c>
      <c r="S1736">
        <v>99.372</v>
      </c>
      <c r="T1736">
        <v>2</v>
      </c>
      <c r="U1736">
        <v>0.3</v>
      </c>
      <c r="V1736">
        <v>-7.0979999999999919</v>
      </c>
    </row>
    <row r="1737" spans="1:22" x14ac:dyDescent="0.3">
      <c r="A1737">
        <v>3542</v>
      </c>
      <c r="B1737" t="s">
        <v>6726</v>
      </c>
      <c r="C1737">
        <v>2013</v>
      </c>
      <c r="D1737" s="18">
        <v>41536</v>
      </c>
      <c r="E1737" s="18">
        <v>41538</v>
      </c>
      <c r="F1737" t="s">
        <v>188</v>
      </c>
      <c r="G1737" t="s">
        <v>2304</v>
      </c>
      <c r="H1737" t="s">
        <v>2305</v>
      </c>
      <c r="I1737" t="s">
        <v>26</v>
      </c>
      <c r="J1737" t="s">
        <v>27</v>
      </c>
      <c r="K1737" t="s">
        <v>497</v>
      </c>
      <c r="L1737" t="s">
        <v>498</v>
      </c>
      <c r="M1737">
        <v>43229</v>
      </c>
      <c r="N1737" t="s">
        <v>148</v>
      </c>
      <c r="O1737" t="s">
        <v>5535</v>
      </c>
      <c r="P1737" t="s">
        <v>32</v>
      </c>
      <c r="Q1737" t="s">
        <v>65</v>
      </c>
      <c r="R1737" t="s">
        <v>5536</v>
      </c>
      <c r="S1737">
        <v>5.3520000000000003</v>
      </c>
      <c r="T1737">
        <v>3</v>
      </c>
      <c r="U1737">
        <v>0.2</v>
      </c>
      <c r="V1737">
        <v>1.6055999999999999</v>
      </c>
    </row>
    <row r="1738" spans="1:22" x14ac:dyDescent="0.3">
      <c r="A1738">
        <v>3520</v>
      </c>
      <c r="B1738" t="s">
        <v>6705</v>
      </c>
      <c r="C1738">
        <v>2012</v>
      </c>
      <c r="D1738" s="18">
        <v>41082</v>
      </c>
      <c r="E1738" s="18">
        <v>41085</v>
      </c>
      <c r="F1738" t="s">
        <v>188</v>
      </c>
      <c r="G1738" t="s">
        <v>6201</v>
      </c>
      <c r="H1738" t="s">
        <v>6202</v>
      </c>
      <c r="I1738" t="s">
        <v>102</v>
      </c>
      <c r="J1738" t="s">
        <v>27</v>
      </c>
      <c r="K1738" t="s">
        <v>456</v>
      </c>
      <c r="L1738" t="s">
        <v>211</v>
      </c>
      <c r="M1738">
        <v>60505</v>
      </c>
      <c r="N1738" t="s">
        <v>105</v>
      </c>
      <c r="O1738" t="s">
        <v>5482</v>
      </c>
      <c r="P1738" t="s">
        <v>32</v>
      </c>
      <c r="Q1738" t="s">
        <v>56</v>
      </c>
      <c r="R1738" t="s">
        <v>5483</v>
      </c>
      <c r="S1738">
        <v>796.42500000000007</v>
      </c>
      <c r="T1738">
        <v>7</v>
      </c>
      <c r="U1738">
        <v>0.5</v>
      </c>
      <c r="V1738">
        <v>-525.6405000000002</v>
      </c>
    </row>
    <row r="1739" spans="1:22" x14ac:dyDescent="0.3">
      <c r="A1739">
        <v>3513</v>
      </c>
      <c r="B1739" t="s">
        <v>6700</v>
      </c>
      <c r="C1739">
        <v>2014</v>
      </c>
      <c r="D1739" s="18">
        <v>41887</v>
      </c>
      <c r="E1739" s="18">
        <v>41889</v>
      </c>
      <c r="F1739" t="s">
        <v>188</v>
      </c>
      <c r="G1739" t="s">
        <v>2507</v>
      </c>
      <c r="H1739" t="s">
        <v>2508</v>
      </c>
      <c r="I1739" t="s">
        <v>41</v>
      </c>
      <c r="J1739" t="s">
        <v>27</v>
      </c>
      <c r="K1739" t="s">
        <v>303</v>
      </c>
      <c r="L1739" t="s">
        <v>211</v>
      </c>
      <c r="M1739">
        <v>60653</v>
      </c>
      <c r="N1739" t="s">
        <v>105</v>
      </c>
      <c r="O1739" t="s">
        <v>6701</v>
      </c>
      <c r="P1739" t="s">
        <v>32</v>
      </c>
      <c r="Q1739" t="s">
        <v>33</v>
      </c>
      <c r="R1739" t="s">
        <v>6702</v>
      </c>
      <c r="S1739">
        <v>825.17399999999998</v>
      </c>
      <c r="T1739">
        <v>9</v>
      </c>
      <c r="U1739">
        <v>0.3</v>
      </c>
      <c r="V1739">
        <v>-117.88199999999998</v>
      </c>
    </row>
    <row r="1740" spans="1:22" x14ac:dyDescent="0.3">
      <c r="A1740">
        <v>3508</v>
      </c>
      <c r="B1740" t="s">
        <v>6695</v>
      </c>
      <c r="C1740">
        <v>2011</v>
      </c>
      <c r="D1740" s="18">
        <v>40714</v>
      </c>
      <c r="E1740" s="18">
        <v>40718</v>
      </c>
      <c r="F1740" t="s">
        <v>50</v>
      </c>
      <c r="G1740" t="s">
        <v>6696</v>
      </c>
      <c r="H1740" t="s">
        <v>6697</v>
      </c>
      <c r="I1740" t="s">
        <v>26</v>
      </c>
      <c r="J1740" t="s">
        <v>27</v>
      </c>
      <c r="K1740" t="s">
        <v>4346</v>
      </c>
      <c r="L1740" t="s">
        <v>104</v>
      </c>
      <c r="M1740">
        <v>75023</v>
      </c>
      <c r="N1740" t="s">
        <v>105</v>
      </c>
      <c r="O1740" t="s">
        <v>6698</v>
      </c>
      <c r="P1740" t="s">
        <v>32</v>
      </c>
      <c r="Q1740" t="s">
        <v>33</v>
      </c>
      <c r="R1740" t="s">
        <v>6699</v>
      </c>
      <c r="S1740">
        <v>193.06559999999999</v>
      </c>
      <c r="T1740">
        <v>4</v>
      </c>
      <c r="U1740">
        <v>0.32</v>
      </c>
      <c r="V1740">
        <v>-19.874399999999994</v>
      </c>
    </row>
    <row r="1741" spans="1:22" x14ac:dyDescent="0.3">
      <c r="A1741">
        <v>3497</v>
      </c>
      <c r="B1741" t="s">
        <v>6689</v>
      </c>
      <c r="C1741">
        <v>2013</v>
      </c>
      <c r="D1741" s="18">
        <v>41495</v>
      </c>
      <c r="E1741" s="18">
        <v>41502</v>
      </c>
      <c r="F1741" t="s">
        <v>50</v>
      </c>
      <c r="G1741" t="s">
        <v>3378</v>
      </c>
      <c r="H1741" t="s">
        <v>3379</v>
      </c>
      <c r="I1741" t="s">
        <v>102</v>
      </c>
      <c r="J1741" t="s">
        <v>27</v>
      </c>
      <c r="K1741" t="s">
        <v>42</v>
      </c>
      <c r="L1741" t="s">
        <v>43</v>
      </c>
      <c r="M1741">
        <v>90036</v>
      </c>
      <c r="N1741" t="s">
        <v>44</v>
      </c>
      <c r="O1741" t="s">
        <v>3326</v>
      </c>
      <c r="P1741" t="s">
        <v>32</v>
      </c>
      <c r="Q1741" t="s">
        <v>56</v>
      </c>
      <c r="R1741" t="s">
        <v>3327</v>
      </c>
      <c r="S1741">
        <v>513.024</v>
      </c>
      <c r="T1741">
        <v>2</v>
      </c>
      <c r="U1741">
        <v>0.2</v>
      </c>
      <c r="V1741">
        <v>12.82559999999998</v>
      </c>
    </row>
    <row r="1742" spans="1:22" x14ac:dyDescent="0.3">
      <c r="A1742">
        <v>3496</v>
      </c>
      <c r="B1742" t="s">
        <v>6683</v>
      </c>
      <c r="C1742">
        <v>2014</v>
      </c>
      <c r="D1742" s="18">
        <v>41907</v>
      </c>
      <c r="E1742" s="18">
        <v>41911</v>
      </c>
      <c r="F1742" t="s">
        <v>50</v>
      </c>
      <c r="G1742" t="s">
        <v>1805</v>
      </c>
      <c r="H1742" t="s">
        <v>1806</v>
      </c>
      <c r="I1742" t="s">
        <v>41</v>
      </c>
      <c r="J1742" t="s">
        <v>27</v>
      </c>
      <c r="K1742" t="s">
        <v>6684</v>
      </c>
      <c r="L1742" t="s">
        <v>229</v>
      </c>
      <c r="M1742">
        <v>56301</v>
      </c>
      <c r="N1742" t="s">
        <v>105</v>
      </c>
      <c r="O1742" t="s">
        <v>2580</v>
      </c>
      <c r="P1742" t="s">
        <v>32</v>
      </c>
      <c r="Q1742" t="s">
        <v>36</v>
      </c>
      <c r="R1742" t="s">
        <v>2581</v>
      </c>
      <c r="S1742">
        <v>603.91999999999996</v>
      </c>
      <c r="T1742">
        <v>4</v>
      </c>
      <c r="U1742">
        <v>0</v>
      </c>
      <c r="V1742">
        <v>181.17599999999993</v>
      </c>
    </row>
    <row r="1743" spans="1:22" x14ac:dyDescent="0.3">
      <c r="A1743">
        <v>3490</v>
      </c>
      <c r="B1743" t="s">
        <v>6681</v>
      </c>
      <c r="C1743">
        <v>2012</v>
      </c>
      <c r="D1743" s="18">
        <v>41092</v>
      </c>
      <c r="E1743" s="18">
        <v>41096</v>
      </c>
      <c r="F1743" t="s">
        <v>50</v>
      </c>
      <c r="G1743" t="s">
        <v>5127</v>
      </c>
      <c r="H1743" t="s">
        <v>5128</v>
      </c>
      <c r="I1743" t="s">
        <v>26</v>
      </c>
      <c r="J1743" t="s">
        <v>27</v>
      </c>
      <c r="K1743" t="s">
        <v>6682</v>
      </c>
      <c r="L1743" t="s">
        <v>211</v>
      </c>
      <c r="M1743">
        <v>60188</v>
      </c>
      <c r="N1743" t="s">
        <v>105</v>
      </c>
      <c r="O1743" t="s">
        <v>4839</v>
      </c>
      <c r="P1743" t="s">
        <v>32</v>
      </c>
      <c r="Q1743" t="s">
        <v>36</v>
      </c>
      <c r="R1743" t="s">
        <v>4840</v>
      </c>
      <c r="S1743">
        <v>382.11599999999999</v>
      </c>
      <c r="T1743">
        <v>6</v>
      </c>
      <c r="U1743">
        <v>0.3</v>
      </c>
      <c r="V1743">
        <v>-92.799600000000027</v>
      </c>
    </row>
    <row r="1744" spans="1:22" x14ac:dyDescent="0.3">
      <c r="A1744">
        <v>1743</v>
      </c>
      <c r="B1744" t="s">
        <v>4445</v>
      </c>
      <c r="C1744">
        <v>2014</v>
      </c>
      <c r="D1744" s="18">
        <v>41943</v>
      </c>
      <c r="E1744" s="18">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
      <c r="A1745">
        <v>3489</v>
      </c>
      <c r="B1745" t="s">
        <v>6681</v>
      </c>
      <c r="C1745">
        <v>2012</v>
      </c>
      <c r="D1745" s="18">
        <v>41092</v>
      </c>
      <c r="E1745" s="18">
        <v>41096</v>
      </c>
      <c r="F1745" t="s">
        <v>50</v>
      </c>
      <c r="G1745" t="s">
        <v>5127</v>
      </c>
      <c r="H1745" t="s">
        <v>5128</v>
      </c>
      <c r="I1745" t="s">
        <v>26</v>
      </c>
      <c r="J1745" t="s">
        <v>27</v>
      </c>
      <c r="K1745" t="s">
        <v>6682</v>
      </c>
      <c r="L1745" t="s">
        <v>211</v>
      </c>
      <c r="M1745">
        <v>60188</v>
      </c>
      <c r="N1745" t="s">
        <v>105</v>
      </c>
      <c r="O1745" t="s">
        <v>1136</v>
      </c>
      <c r="P1745" t="s">
        <v>32</v>
      </c>
      <c r="Q1745" t="s">
        <v>36</v>
      </c>
      <c r="R1745" t="s">
        <v>1137</v>
      </c>
      <c r="S1745">
        <v>408.42200000000003</v>
      </c>
      <c r="T1745">
        <v>2</v>
      </c>
      <c r="U1745">
        <v>0.3</v>
      </c>
      <c r="V1745">
        <v>-5.8346000000000231</v>
      </c>
    </row>
    <row r="1746" spans="1:22" x14ac:dyDescent="0.3">
      <c r="A1746">
        <v>3485</v>
      </c>
      <c r="B1746" t="s">
        <v>6676</v>
      </c>
      <c r="C1746">
        <v>2011</v>
      </c>
      <c r="D1746" s="18">
        <v>40782</v>
      </c>
      <c r="E1746" s="18">
        <v>40784</v>
      </c>
      <c r="F1746" t="s">
        <v>188</v>
      </c>
      <c r="G1746" t="s">
        <v>4952</v>
      </c>
      <c r="H1746" t="s">
        <v>4953</v>
      </c>
      <c r="I1746" t="s">
        <v>41</v>
      </c>
      <c r="J1746" t="s">
        <v>27</v>
      </c>
      <c r="K1746" t="s">
        <v>318</v>
      </c>
      <c r="L1746" t="s">
        <v>319</v>
      </c>
      <c r="M1746">
        <v>22153</v>
      </c>
      <c r="N1746" t="s">
        <v>30</v>
      </c>
      <c r="O1746" t="s">
        <v>5700</v>
      </c>
      <c r="P1746" t="s">
        <v>32</v>
      </c>
      <c r="Q1746" t="s">
        <v>56</v>
      </c>
      <c r="R1746" t="s">
        <v>5701</v>
      </c>
      <c r="S1746">
        <v>1202.94</v>
      </c>
      <c r="T1746">
        <v>3</v>
      </c>
      <c r="U1746">
        <v>0</v>
      </c>
      <c r="V1746">
        <v>300.73500000000001</v>
      </c>
    </row>
    <row r="1747" spans="1:22" x14ac:dyDescent="0.3">
      <c r="A1747">
        <v>3484</v>
      </c>
      <c r="B1747" t="s">
        <v>6676</v>
      </c>
      <c r="C1747">
        <v>2011</v>
      </c>
      <c r="D1747" s="18">
        <v>40782</v>
      </c>
      <c r="E1747" s="18">
        <v>40784</v>
      </c>
      <c r="F1747" t="s">
        <v>188</v>
      </c>
      <c r="G1747" t="s">
        <v>4952</v>
      </c>
      <c r="H1747" t="s">
        <v>4953</v>
      </c>
      <c r="I1747" t="s">
        <v>41</v>
      </c>
      <c r="J1747" t="s">
        <v>27</v>
      </c>
      <c r="K1747" t="s">
        <v>318</v>
      </c>
      <c r="L1747" t="s">
        <v>319</v>
      </c>
      <c r="M1747">
        <v>22153</v>
      </c>
      <c r="N1747" t="s">
        <v>30</v>
      </c>
      <c r="O1747" t="s">
        <v>4064</v>
      </c>
      <c r="P1747" t="s">
        <v>32</v>
      </c>
      <c r="Q1747" t="s">
        <v>65</v>
      </c>
      <c r="R1747" t="s">
        <v>4065</v>
      </c>
      <c r="S1747">
        <v>29.12</v>
      </c>
      <c r="T1747">
        <v>4</v>
      </c>
      <c r="U1747">
        <v>0</v>
      </c>
      <c r="V1747">
        <v>12.521600000000003</v>
      </c>
    </row>
    <row r="1748" spans="1:22" x14ac:dyDescent="0.3">
      <c r="A1748">
        <v>3482</v>
      </c>
      <c r="B1748" t="s">
        <v>6675</v>
      </c>
      <c r="C1748">
        <v>2011</v>
      </c>
      <c r="D1748" s="18">
        <v>40640</v>
      </c>
      <c r="E1748" s="18">
        <v>40643</v>
      </c>
      <c r="F1748" t="s">
        <v>188</v>
      </c>
      <c r="G1748" t="s">
        <v>2540</v>
      </c>
      <c r="H1748" t="s">
        <v>2541</v>
      </c>
      <c r="I1748" t="s">
        <v>26</v>
      </c>
      <c r="J1748" t="s">
        <v>27</v>
      </c>
      <c r="K1748" t="s">
        <v>3909</v>
      </c>
      <c r="L1748" t="s">
        <v>358</v>
      </c>
      <c r="M1748">
        <v>36608</v>
      </c>
      <c r="N1748" t="s">
        <v>30</v>
      </c>
      <c r="O1748" t="s">
        <v>4270</v>
      </c>
      <c r="P1748" t="s">
        <v>32</v>
      </c>
      <c r="Q1748" t="s">
        <v>65</v>
      </c>
      <c r="R1748" t="s">
        <v>4271</v>
      </c>
      <c r="S1748">
        <v>8.9600000000000009</v>
      </c>
      <c r="T1748">
        <v>2</v>
      </c>
      <c r="U1748">
        <v>0</v>
      </c>
      <c r="V1748">
        <v>2.7775999999999996</v>
      </c>
    </row>
    <row r="1749" spans="1:22" x14ac:dyDescent="0.3">
      <c r="A1749">
        <v>3481</v>
      </c>
      <c r="B1749" t="s">
        <v>6672</v>
      </c>
      <c r="C1749">
        <v>2013</v>
      </c>
      <c r="D1749" s="18">
        <v>41617</v>
      </c>
      <c r="E1749" s="18">
        <v>41623</v>
      </c>
      <c r="F1749" t="s">
        <v>50</v>
      </c>
      <c r="G1749" t="s">
        <v>3427</v>
      </c>
      <c r="H1749" t="s">
        <v>3428</v>
      </c>
      <c r="I1749" t="s">
        <v>41</v>
      </c>
      <c r="J1749" t="s">
        <v>27</v>
      </c>
      <c r="K1749" t="s">
        <v>127</v>
      </c>
      <c r="L1749" t="s">
        <v>43</v>
      </c>
      <c r="M1749">
        <v>94110</v>
      </c>
      <c r="N1749" t="s">
        <v>44</v>
      </c>
      <c r="O1749" t="s">
        <v>4949</v>
      </c>
      <c r="P1749" t="s">
        <v>32</v>
      </c>
      <c r="Q1749" t="s">
        <v>56</v>
      </c>
      <c r="R1749" t="s">
        <v>4950</v>
      </c>
      <c r="S1749">
        <v>1421.6640000000002</v>
      </c>
      <c r="T1749">
        <v>6</v>
      </c>
      <c r="U1749">
        <v>0.2</v>
      </c>
      <c r="V1749">
        <v>-195.47879999999998</v>
      </c>
    </row>
    <row r="1750" spans="1:22" x14ac:dyDescent="0.3">
      <c r="A1750">
        <v>3474</v>
      </c>
      <c r="B1750" t="s">
        <v>6667</v>
      </c>
      <c r="C1750">
        <v>2014</v>
      </c>
      <c r="D1750" s="18">
        <v>41702</v>
      </c>
      <c r="E1750" s="18">
        <v>41709</v>
      </c>
      <c r="F1750" t="s">
        <v>50</v>
      </c>
      <c r="G1750" t="s">
        <v>1827</v>
      </c>
      <c r="H1750" t="s">
        <v>1828</v>
      </c>
      <c r="I1750" t="s">
        <v>26</v>
      </c>
      <c r="J1750" t="s">
        <v>27</v>
      </c>
      <c r="K1750" t="s">
        <v>6668</v>
      </c>
      <c r="L1750" t="s">
        <v>238</v>
      </c>
      <c r="M1750">
        <v>48127</v>
      </c>
      <c r="N1750" t="s">
        <v>105</v>
      </c>
      <c r="O1750" t="s">
        <v>1280</v>
      </c>
      <c r="P1750" t="s">
        <v>32</v>
      </c>
      <c r="Q1750" t="s">
        <v>36</v>
      </c>
      <c r="R1750" t="s">
        <v>1281</v>
      </c>
      <c r="S1750">
        <v>180.98</v>
      </c>
      <c r="T1750">
        <v>1</v>
      </c>
      <c r="U1750">
        <v>0</v>
      </c>
      <c r="V1750">
        <v>47.0548</v>
      </c>
    </row>
    <row r="1751" spans="1:22" x14ac:dyDescent="0.3">
      <c r="A1751">
        <v>3471</v>
      </c>
      <c r="B1751" t="s">
        <v>6665</v>
      </c>
      <c r="C1751">
        <v>2013</v>
      </c>
      <c r="D1751" s="18">
        <v>41610</v>
      </c>
      <c r="E1751" s="18">
        <v>41614</v>
      </c>
      <c r="F1751" t="s">
        <v>50</v>
      </c>
      <c r="G1751" t="s">
        <v>4094</v>
      </c>
      <c r="H1751" t="s">
        <v>4095</v>
      </c>
      <c r="I1751" t="s">
        <v>26</v>
      </c>
      <c r="J1751" t="s">
        <v>27</v>
      </c>
      <c r="K1751" t="s">
        <v>127</v>
      </c>
      <c r="L1751" t="s">
        <v>43</v>
      </c>
      <c r="M1751">
        <v>94122</v>
      </c>
      <c r="N1751" t="s">
        <v>44</v>
      </c>
      <c r="O1751" t="s">
        <v>3505</v>
      </c>
      <c r="P1751" t="s">
        <v>32</v>
      </c>
      <c r="Q1751" t="s">
        <v>65</v>
      </c>
      <c r="R1751" t="s">
        <v>3506</v>
      </c>
      <c r="S1751">
        <v>16.739999999999998</v>
      </c>
      <c r="T1751">
        <v>2</v>
      </c>
      <c r="U1751">
        <v>0</v>
      </c>
      <c r="V1751">
        <v>4.3523999999999994</v>
      </c>
    </row>
    <row r="1752" spans="1:22" x14ac:dyDescent="0.3">
      <c r="A1752">
        <v>1751</v>
      </c>
      <c r="B1752" t="s">
        <v>4454</v>
      </c>
      <c r="C1752">
        <v>2012</v>
      </c>
      <c r="D1752" s="18">
        <v>41235</v>
      </c>
      <c r="E1752" s="18">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
      <c r="A1753">
        <v>1752</v>
      </c>
      <c r="B1753" t="s">
        <v>4457</v>
      </c>
      <c r="C1753">
        <v>2014</v>
      </c>
      <c r="D1753" s="18">
        <v>41927</v>
      </c>
      <c r="E1753" s="18">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
      <c r="A1754">
        <v>3469</v>
      </c>
      <c r="B1754" t="s">
        <v>6661</v>
      </c>
      <c r="C1754">
        <v>2013</v>
      </c>
      <c r="D1754" s="18">
        <v>41623</v>
      </c>
      <c r="E1754" s="18">
        <v>41628</v>
      </c>
      <c r="F1754" t="s">
        <v>50</v>
      </c>
      <c r="G1754" t="s">
        <v>2225</v>
      </c>
      <c r="H1754" t="s">
        <v>2226</v>
      </c>
      <c r="I1754" t="s">
        <v>26</v>
      </c>
      <c r="J1754" t="s">
        <v>27</v>
      </c>
      <c r="K1754" t="s">
        <v>328</v>
      </c>
      <c r="L1754" t="s">
        <v>1487</v>
      </c>
      <c r="M1754">
        <v>39212</v>
      </c>
      <c r="N1754" t="s">
        <v>30</v>
      </c>
      <c r="O1754" t="s">
        <v>5693</v>
      </c>
      <c r="P1754" t="s">
        <v>32</v>
      </c>
      <c r="Q1754" t="s">
        <v>65</v>
      </c>
      <c r="R1754" t="s">
        <v>5694</v>
      </c>
      <c r="S1754">
        <v>133.38</v>
      </c>
      <c r="T1754">
        <v>6</v>
      </c>
      <c r="U1754">
        <v>0</v>
      </c>
      <c r="V1754">
        <v>58.687200000000011</v>
      </c>
    </row>
    <row r="1755" spans="1:22" x14ac:dyDescent="0.3">
      <c r="A1755">
        <v>3467</v>
      </c>
      <c r="B1755" t="s">
        <v>6660</v>
      </c>
      <c r="C1755">
        <v>2012</v>
      </c>
      <c r="D1755" s="18">
        <v>41162</v>
      </c>
      <c r="E1755" s="18">
        <v>41166</v>
      </c>
      <c r="F1755" t="s">
        <v>50</v>
      </c>
      <c r="G1755" t="s">
        <v>4764</v>
      </c>
      <c r="H1755" t="s">
        <v>4765</v>
      </c>
      <c r="I1755" t="s">
        <v>41</v>
      </c>
      <c r="J1755" t="s">
        <v>27</v>
      </c>
      <c r="K1755" t="s">
        <v>6570</v>
      </c>
      <c r="L1755" t="s">
        <v>1245</v>
      </c>
      <c r="M1755">
        <v>2151</v>
      </c>
      <c r="N1755" t="s">
        <v>148</v>
      </c>
      <c r="O1755" t="s">
        <v>852</v>
      </c>
      <c r="P1755" t="s">
        <v>32</v>
      </c>
      <c r="Q1755" t="s">
        <v>33</v>
      </c>
      <c r="R1755" t="s">
        <v>853</v>
      </c>
      <c r="S1755">
        <v>361.96</v>
      </c>
      <c r="T1755">
        <v>2</v>
      </c>
      <c r="U1755">
        <v>0</v>
      </c>
      <c r="V1755">
        <v>83.25079999999997</v>
      </c>
    </row>
    <row r="1756" spans="1:22" x14ac:dyDescent="0.3">
      <c r="A1756">
        <v>3458</v>
      </c>
      <c r="B1756" t="s">
        <v>6653</v>
      </c>
      <c r="C1756">
        <v>2014</v>
      </c>
      <c r="D1756" s="18">
        <v>41899</v>
      </c>
      <c r="E1756" s="18">
        <v>41901</v>
      </c>
      <c r="F1756" t="s">
        <v>188</v>
      </c>
      <c r="G1756" t="s">
        <v>4708</v>
      </c>
      <c r="H1756" t="s">
        <v>4709</v>
      </c>
      <c r="I1756" t="s">
        <v>26</v>
      </c>
      <c r="J1756" t="s">
        <v>27</v>
      </c>
      <c r="K1756" t="s">
        <v>146</v>
      </c>
      <c r="L1756" t="s">
        <v>147</v>
      </c>
      <c r="M1756">
        <v>19143</v>
      </c>
      <c r="N1756" t="s">
        <v>148</v>
      </c>
      <c r="O1756" t="s">
        <v>6031</v>
      </c>
      <c r="P1756" t="s">
        <v>32</v>
      </c>
      <c r="Q1756" t="s">
        <v>65</v>
      </c>
      <c r="R1756" t="s">
        <v>6032</v>
      </c>
      <c r="S1756">
        <v>22.512000000000004</v>
      </c>
      <c r="T1756">
        <v>3</v>
      </c>
      <c r="U1756">
        <v>0.2</v>
      </c>
      <c r="V1756">
        <v>2.2511999999999999</v>
      </c>
    </row>
    <row r="1757" spans="1:22" x14ac:dyDescent="0.3">
      <c r="A1757">
        <v>3439</v>
      </c>
      <c r="B1757" t="s">
        <v>6629</v>
      </c>
      <c r="C1757">
        <v>2014</v>
      </c>
      <c r="D1757" s="18">
        <v>41943</v>
      </c>
      <c r="E1757" s="18">
        <v>41943</v>
      </c>
      <c r="F1757" t="s">
        <v>1290</v>
      </c>
      <c r="G1757" t="s">
        <v>2996</v>
      </c>
      <c r="H1757" t="s">
        <v>2997</v>
      </c>
      <c r="I1757" t="s">
        <v>26</v>
      </c>
      <c r="J1757" t="s">
        <v>27</v>
      </c>
      <c r="K1757" t="s">
        <v>815</v>
      </c>
      <c r="L1757" t="s">
        <v>104</v>
      </c>
      <c r="M1757">
        <v>75217</v>
      </c>
      <c r="N1757" t="s">
        <v>105</v>
      </c>
      <c r="O1757" t="s">
        <v>1436</v>
      </c>
      <c r="P1757" t="s">
        <v>32</v>
      </c>
      <c r="Q1757" t="s">
        <v>56</v>
      </c>
      <c r="R1757" t="s">
        <v>1437</v>
      </c>
      <c r="S1757">
        <v>251.00599999999997</v>
      </c>
      <c r="T1757">
        <v>2</v>
      </c>
      <c r="U1757">
        <v>0.3</v>
      </c>
      <c r="V1757">
        <v>-68.130199999999988</v>
      </c>
    </row>
    <row r="1758" spans="1:22" x14ac:dyDescent="0.3">
      <c r="A1758">
        <v>3438</v>
      </c>
      <c r="B1758" t="s">
        <v>6629</v>
      </c>
      <c r="C1758">
        <v>2014</v>
      </c>
      <c r="D1758" s="18">
        <v>41943</v>
      </c>
      <c r="E1758" s="18">
        <v>41943</v>
      </c>
      <c r="F1758" t="s">
        <v>1290</v>
      </c>
      <c r="G1758" t="s">
        <v>2996</v>
      </c>
      <c r="H1758" t="s">
        <v>2997</v>
      </c>
      <c r="I1758" t="s">
        <v>26</v>
      </c>
      <c r="J1758" t="s">
        <v>27</v>
      </c>
      <c r="K1758" t="s">
        <v>815</v>
      </c>
      <c r="L1758" t="s">
        <v>104</v>
      </c>
      <c r="M1758">
        <v>75217</v>
      </c>
      <c r="N1758" t="s">
        <v>105</v>
      </c>
      <c r="O1758" t="s">
        <v>2043</v>
      </c>
      <c r="P1758" t="s">
        <v>32</v>
      </c>
      <c r="Q1758" t="s">
        <v>65</v>
      </c>
      <c r="R1758" t="s">
        <v>2044</v>
      </c>
      <c r="S1758">
        <v>16.192</v>
      </c>
      <c r="T1758">
        <v>2</v>
      </c>
      <c r="U1758">
        <v>0.6</v>
      </c>
      <c r="V1758">
        <v>-8.5007999999999981</v>
      </c>
    </row>
    <row r="1759" spans="1:22" x14ac:dyDescent="0.3">
      <c r="A1759">
        <v>3437</v>
      </c>
      <c r="B1759" t="s">
        <v>6628</v>
      </c>
      <c r="C1759">
        <v>2012</v>
      </c>
      <c r="D1759" s="18">
        <v>41179</v>
      </c>
      <c r="E1759" s="18">
        <v>41181</v>
      </c>
      <c r="F1759" t="s">
        <v>188</v>
      </c>
      <c r="G1759" t="s">
        <v>3237</v>
      </c>
      <c r="H1759" t="s">
        <v>3238</v>
      </c>
      <c r="I1759" t="s">
        <v>26</v>
      </c>
      <c r="J1759" t="s">
        <v>27</v>
      </c>
      <c r="K1759" t="s">
        <v>303</v>
      </c>
      <c r="L1759" t="s">
        <v>211</v>
      </c>
      <c r="M1759">
        <v>60610</v>
      </c>
      <c r="N1759" t="s">
        <v>105</v>
      </c>
      <c r="O1759" t="s">
        <v>2043</v>
      </c>
      <c r="P1759" t="s">
        <v>32</v>
      </c>
      <c r="Q1759" t="s">
        <v>65</v>
      </c>
      <c r="R1759" t="s">
        <v>2044</v>
      </c>
      <c r="S1759">
        <v>24.288</v>
      </c>
      <c r="T1759">
        <v>3</v>
      </c>
      <c r="U1759">
        <v>0.6</v>
      </c>
      <c r="V1759">
        <v>-12.751199999999997</v>
      </c>
    </row>
    <row r="1760" spans="1:22" x14ac:dyDescent="0.3">
      <c r="A1760">
        <v>3432</v>
      </c>
      <c r="B1760" t="s">
        <v>6624</v>
      </c>
      <c r="C1760">
        <v>2014</v>
      </c>
      <c r="D1760" s="18">
        <v>41982</v>
      </c>
      <c r="E1760" s="18">
        <v>41983</v>
      </c>
      <c r="F1760" t="s">
        <v>188</v>
      </c>
      <c r="G1760" t="s">
        <v>1417</v>
      </c>
      <c r="H1760" t="s">
        <v>1418</v>
      </c>
      <c r="I1760" t="s">
        <v>26</v>
      </c>
      <c r="J1760" t="s">
        <v>27</v>
      </c>
      <c r="K1760" t="s">
        <v>1027</v>
      </c>
      <c r="L1760" t="s">
        <v>43</v>
      </c>
      <c r="M1760">
        <v>90301</v>
      </c>
      <c r="N1760" t="s">
        <v>44</v>
      </c>
      <c r="O1760" t="s">
        <v>6625</v>
      </c>
      <c r="P1760" t="s">
        <v>32</v>
      </c>
      <c r="Q1760" t="s">
        <v>65</v>
      </c>
      <c r="R1760" t="s">
        <v>6626</v>
      </c>
      <c r="S1760">
        <v>128.9</v>
      </c>
      <c r="T1760">
        <v>2</v>
      </c>
      <c r="U1760">
        <v>0</v>
      </c>
      <c r="V1760">
        <v>15.468000000000004</v>
      </c>
    </row>
    <row r="1761" spans="1:22" x14ac:dyDescent="0.3">
      <c r="A1761">
        <v>3429</v>
      </c>
      <c r="B1761" t="s">
        <v>6621</v>
      </c>
      <c r="C1761">
        <v>2014</v>
      </c>
      <c r="D1761" s="18">
        <v>41824</v>
      </c>
      <c r="E1761" s="18">
        <v>41827</v>
      </c>
      <c r="F1761" t="s">
        <v>23</v>
      </c>
      <c r="G1761" t="s">
        <v>3758</v>
      </c>
      <c r="H1761" t="s">
        <v>3759</v>
      </c>
      <c r="I1761" t="s">
        <v>102</v>
      </c>
      <c r="J1761" t="s">
        <v>27</v>
      </c>
      <c r="K1761" t="s">
        <v>2470</v>
      </c>
      <c r="L1761" t="s">
        <v>498</v>
      </c>
      <c r="M1761">
        <v>43130</v>
      </c>
      <c r="N1761" t="s">
        <v>148</v>
      </c>
      <c r="O1761" t="s">
        <v>1436</v>
      </c>
      <c r="P1761" t="s">
        <v>32</v>
      </c>
      <c r="Q1761" t="s">
        <v>56</v>
      </c>
      <c r="R1761" t="s">
        <v>1437</v>
      </c>
      <c r="S1761">
        <v>215.148</v>
      </c>
      <c r="T1761">
        <v>2</v>
      </c>
      <c r="U1761">
        <v>0.4</v>
      </c>
      <c r="V1761">
        <v>-103.98819999999998</v>
      </c>
    </row>
    <row r="1762" spans="1:22" x14ac:dyDescent="0.3">
      <c r="A1762">
        <v>1761</v>
      </c>
      <c r="B1762" t="s">
        <v>4471</v>
      </c>
      <c r="C1762">
        <v>2012</v>
      </c>
      <c r="D1762" s="18">
        <v>41157</v>
      </c>
      <c r="E1762" s="18">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3427</v>
      </c>
      <c r="B1763" t="s">
        <v>6619</v>
      </c>
      <c r="C1763">
        <v>2012</v>
      </c>
      <c r="D1763" s="18">
        <v>41176</v>
      </c>
      <c r="E1763" s="18">
        <v>41180</v>
      </c>
      <c r="F1763" t="s">
        <v>50</v>
      </c>
      <c r="G1763" t="s">
        <v>3049</v>
      </c>
      <c r="H1763" t="s">
        <v>3050</v>
      </c>
      <c r="I1763" t="s">
        <v>102</v>
      </c>
      <c r="J1763" t="s">
        <v>27</v>
      </c>
      <c r="K1763" t="s">
        <v>6620</v>
      </c>
      <c r="L1763" t="s">
        <v>489</v>
      </c>
      <c r="M1763">
        <v>52001</v>
      </c>
      <c r="N1763" t="s">
        <v>105</v>
      </c>
      <c r="O1763" t="s">
        <v>4619</v>
      </c>
      <c r="P1763" t="s">
        <v>32</v>
      </c>
      <c r="Q1763" t="s">
        <v>36</v>
      </c>
      <c r="R1763" t="s">
        <v>4620</v>
      </c>
      <c r="S1763">
        <v>1408.1</v>
      </c>
      <c r="T1763">
        <v>10</v>
      </c>
      <c r="U1763">
        <v>0</v>
      </c>
      <c r="V1763">
        <v>394.26800000000003</v>
      </c>
    </row>
    <row r="1764" spans="1:22" x14ac:dyDescent="0.3">
      <c r="A1764">
        <v>1763</v>
      </c>
      <c r="B1764" t="s">
        <v>4471</v>
      </c>
      <c r="C1764">
        <v>2012</v>
      </c>
      <c r="D1764" s="18">
        <v>41157</v>
      </c>
      <c r="E1764" s="18">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
      <c r="A1765">
        <v>3420</v>
      </c>
      <c r="B1765" t="s">
        <v>6617</v>
      </c>
      <c r="C1765">
        <v>2012</v>
      </c>
      <c r="D1765" s="18">
        <v>41158</v>
      </c>
      <c r="E1765" s="18">
        <v>41165</v>
      </c>
      <c r="F1765" t="s">
        <v>50</v>
      </c>
      <c r="G1765" t="s">
        <v>2130</v>
      </c>
      <c r="H1765" t="s">
        <v>2131</v>
      </c>
      <c r="I1765" t="s">
        <v>102</v>
      </c>
      <c r="J1765" t="s">
        <v>27</v>
      </c>
      <c r="K1765" t="s">
        <v>266</v>
      </c>
      <c r="L1765" t="s">
        <v>267</v>
      </c>
      <c r="M1765">
        <v>10024</v>
      </c>
      <c r="N1765" t="s">
        <v>148</v>
      </c>
      <c r="O1765" t="s">
        <v>2580</v>
      </c>
      <c r="P1765" t="s">
        <v>32</v>
      </c>
      <c r="Q1765" t="s">
        <v>36</v>
      </c>
      <c r="R1765" t="s">
        <v>2581</v>
      </c>
      <c r="S1765">
        <v>271.76400000000001</v>
      </c>
      <c r="T1765">
        <v>2</v>
      </c>
      <c r="U1765">
        <v>0.1</v>
      </c>
      <c r="V1765">
        <v>60.391999999999967</v>
      </c>
    </row>
    <row r="1766" spans="1:22" x14ac:dyDescent="0.3">
      <c r="A1766">
        <v>3409</v>
      </c>
      <c r="B1766" t="s">
        <v>6612</v>
      </c>
      <c r="C1766">
        <v>2011</v>
      </c>
      <c r="D1766" s="18">
        <v>40656</v>
      </c>
      <c r="E1766" s="18">
        <v>40660</v>
      </c>
      <c r="F1766" t="s">
        <v>50</v>
      </c>
      <c r="G1766" t="s">
        <v>6479</v>
      </c>
      <c r="H1766" t="s">
        <v>6480</v>
      </c>
      <c r="I1766" t="s">
        <v>102</v>
      </c>
      <c r="J1766" t="s">
        <v>27</v>
      </c>
      <c r="K1766" t="s">
        <v>497</v>
      </c>
      <c r="L1766" t="s">
        <v>498</v>
      </c>
      <c r="M1766">
        <v>43229</v>
      </c>
      <c r="N1766" t="s">
        <v>148</v>
      </c>
      <c r="O1766" t="s">
        <v>3027</v>
      </c>
      <c r="P1766" t="s">
        <v>32</v>
      </c>
      <c r="Q1766" t="s">
        <v>65</v>
      </c>
      <c r="R1766" t="s">
        <v>3028</v>
      </c>
      <c r="S1766">
        <v>22.336000000000002</v>
      </c>
      <c r="T1766">
        <v>4</v>
      </c>
      <c r="U1766">
        <v>0.2</v>
      </c>
      <c r="V1766">
        <v>7.8175999999999997</v>
      </c>
    </row>
    <row r="1767" spans="1:22" x14ac:dyDescent="0.3">
      <c r="A1767">
        <v>1766</v>
      </c>
      <c r="B1767" t="s">
        <v>4478</v>
      </c>
      <c r="C1767">
        <v>2013</v>
      </c>
      <c r="D1767" s="18">
        <v>41491</v>
      </c>
      <c r="E1767" s="18">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
      <c r="A1768">
        <v>3407</v>
      </c>
      <c r="B1768" t="s">
        <v>6612</v>
      </c>
      <c r="C1768">
        <v>2011</v>
      </c>
      <c r="D1768" s="18">
        <v>40656</v>
      </c>
      <c r="E1768" s="18">
        <v>40660</v>
      </c>
      <c r="F1768" t="s">
        <v>50</v>
      </c>
      <c r="G1768" t="s">
        <v>6479</v>
      </c>
      <c r="H1768" t="s">
        <v>6480</v>
      </c>
      <c r="I1768" t="s">
        <v>102</v>
      </c>
      <c r="J1768" t="s">
        <v>27</v>
      </c>
      <c r="K1768" t="s">
        <v>497</v>
      </c>
      <c r="L1768" t="s">
        <v>498</v>
      </c>
      <c r="M1768">
        <v>43229</v>
      </c>
      <c r="N1768" t="s">
        <v>148</v>
      </c>
      <c r="O1768" t="s">
        <v>942</v>
      </c>
      <c r="P1768" t="s">
        <v>32</v>
      </c>
      <c r="Q1768" t="s">
        <v>36</v>
      </c>
      <c r="R1768" t="s">
        <v>943</v>
      </c>
      <c r="S1768">
        <v>281.37199999999996</v>
      </c>
      <c r="T1768">
        <v>2</v>
      </c>
      <c r="U1768">
        <v>0.3</v>
      </c>
      <c r="V1768">
        <v>-12.058799999999991</v>
      </c>
    </row>
    <row r="1769" spans="1:22" x14ac:dyDescent="0.3">
      <c r="A1769">
        <v>3406</v>
      </c>
      <c r="B1769" t="s">
        <v>6612</v>
      </c>
      <c r="C1769">
        <v>2011</v>
      </c>
      <c r="D1769" s="18">
        <v>40656</v>
      </c>
      <c r="E1769" s="18">
        <v>40660</v>
      </c>
      <c r="F1769" t="s">
        <v>50</v>
      </c>
      <c r="G1769" t="s">
        <v>6479</v>
      </c>
      <c r="H1769" t="s">
        <v>6480</v>
      </c>
      <c r="I1769" t="s">
        <v>102</v>
      </c>
      <c r="J1769" t="s">
        <v>27</v>
      </c>
      <c r="K1769" t="s">
        <v>497</v>
      </c>
      <c r="L1769" t="s">
        <v>498</v>
      </c>
      <c r="M1769">
        <v>43229</v>
      </c>
      <c r="N1769" t="s">
        <v>148</v>
      </c>
      <c r="O1769" t="s">
        <v>942</v>
      </c>
      <c r="P1769" t="s">
        <v>32</v>
      </c>
      <c r="Q1769" t="s">
        <v>36</v>
      </c>
      <c r="R1769" t="s">
        <v>943</v>
      </c>
      <c r="S1769">
        <v>281.37199999999996</v>
      </c>
      <c r="T1769">
        <v>2</v>
      </c>
      <c r="U1769">
        <v>0.3</v>
      </c>
      <c r="V1769">
        <v>-12.058799999999991</v>
      </c>
    </row>
    <row r="1770" spans="1:22" x14ac:dyDescent="0.3">
      <c r="A1770">
        <v>3404</v>
      </c>
      <c r="B1770" t="s">
        <v>6608</v>
      </c>
      <c r="C1770">
        <v>2014</v>
      </c>
      <c r="D1770" s="18">
        <v>41789</v>
      </c>
      <c r="E1770" s="18">
        <v>41796</v>
      </c>
      <c r="F1770" t="s">
        <v>50</v>
      </c>
      <c r="G1770" t="s">
        <v>4376</v>
      </c>
      <c r="H1770" t="s">
        <v>4377</v>
      </c>
      <c r="I1770" t="s">
        <v>26</v>
      </c>
      <c r="J1770" t="s">
        <v>27</v>
      </c>
      <c r="K1770" t="s">
        <v>184</v>
      </c>
      <c r="L1770" t="s">
        <v>104</v>
      </c>
      <c r="M1770">
        <v>77095</v>
      </c>
      <c r="N1770" t="s">
        <v>105</v>
      </c>
      <c r="O1770" t="s">
        <v>6609</v>
      </c>
      <c r="P1770" t="s">
        <v>32</v>
      </c>
      <c r="Q1770" t="s">
        <v>65</v>
      </c>
      <c r="R1770" t="s">
        <v>6610</v>
      </c>
      <c r="S1770">
        <v>65.424000000000007</v>
      </c>
      <c r="T1770">
        <v>4</v>
      </c>
      <c r="U1770">
        <v>0.6</v>
      </c>
      <c r="V1770">
        <v>-52.339199999999991</v>
      </c>
    </row>
    <row r="1771" spans="1:22" x14ac:dyDescent="0.3">
      <c r="A1771">
        <v>3403</v>
      </c>
      <c r="B1771" t="s">
        <v>6606</v>
      </c>
      <c r="C1771">
        <v>2012</v>
      </c>
      <c r="D1771" s="18">
        <v>41033</v>
      </c>
      <c r="E1771" s="18">
        <v>41034</v>
      </c>
      <c r="F1771" t="s">
        <v>188</v>
      </c>
      <c r="G1771" t="s">
        <v>1345</v>
      </c>
      <c r="H1771" t="s">
        <v>1346</v>
      </c>
      <c r="I1771" t="s">
        <v>41</v>
      </c>
      <c r="J1771" t="s">
        <v>27</v>
      </c>
      <c r="K1771" t="s">
        <v>6607</v>
      </c>
      <c r="L1771" t="s">
        <v>211</v>
      </c>
      <c r="M1771">
        <v>60477</v>
      </c>
      <c r="N1771" t="s">
        <v>105</v>
      </c>
      <c r="O1771" t="s">
        <v>2887</v>
      </c>
      <c r="P1771" t="s">
        <v>32</v>
      </c>
      <c r="Q1771" t="s">
        <v>65</v>
      </c>
      <c r="R1771" t="s">
        <v>186</v>
      </c>
      <c r="S1771">
        <v>22.288</v>
      </c>
      <c r="T1771">
        <v>7</v>
      </c>
      <c r="U1771">
        <v>0.6</v>
      </c>
      <c r="V1771">
        <v>-8.9151999999999987</v>
      </c>
    </row>
    <row r="1772" spans="1:22" x14ac:dyDescent="0.3">
      <c r="A1772">
        <v>3390</v>
      </c>
      <c r="B1772" t="s">
        <v>6597</v>
      </c>
      <c r="C1772">
        <v>2014</v>
      </c>
      <c r="D1772" s="18">
        <v>41920</v>
      </c>
      <c r="E1772" s="18">
        <v>41924</v>
      </c>
      <c r="F1772" t="s">
        <v>50</v>
      </c>
      <c r="G1772" t="s">
        <v>5928</v>
      </c>
      <c r="H1772" t="s">
        <v>5929</v>
      </c>
      <c r="I1772" t="s">
        <v>102</v>
      </c>
      <c r="J1772" t="s">
        <v>27</v>
      </c>
      <c r="K1772" t="s">
        <v>467</v>
      </c>
      <c r="L1772" t="s">
        <v>88</v>
      </c>
      <c r="M1772">
        <v>28205</v>
      </c>
      <c r="N1772" t="s">
        <v>30</v>
      </c>
      <c r="O1772" t="s">
        <v>3822</v>
      </c>
      <c r="P1772" t="s">
        <v>32</v>
      </c>
      <c r="Q1772" t="s">
        <v>56</v>
      </c>
      <c r="R1772" t="s">
        <v>3274</v>
      </c>
      <c r="S1772">
        <v>154.76400000000001</v>
      </c>
      <c r="T1772">
        <v>3</v>
      </c>
      <c r="U1772">
        <v>0.4</v>
      </c>
      <c r="V1772">
        <v>-36.11160000000001</v>
      </c>
    </row>
    <row r="1773" spans="1:22" x14ac:dyDescent="0.3">
      <c r="A1773">
        <v>3384</v>
      </c>
      <c r="B1773" t="s">
        <v>6594</v>
      </c>
      <c r="C1773">
        <v>2012</v>
      </c>
      <c r="D1773" s="18">
        <v>41247</v>
      </c>
      <c r="E1773" s="18">
        <v>41252</v>
      </c>
      <c r="F1773" t="s">
        <v>23</v>
      </c>
      <c r="G1773" t="s">
        <v>2757</v>
      </c>
      <c r="H1773" t="s">
        <v>2758</v>
      </c>
      <c r="I1773" t="s">
        <v>26</v>
      </c>
      <c r="J1773" t="s">
        <v>27</v>
      </c>
      <c r="K1773" t="s">
        <v>266</v>
      </c>
      <c r="L1773" t="s">
        <v>267</v>
      </c>
      <c r="M1773">
        <v>10035</v>
      </c>
      <c r="N1773" t="s">
        <v>148</v>
      </c>
      <c r="O1773" t="s">
        <v>6595</v>
      </c>
      <c r="P1773" t="s">
        <v>32</v>
      </c>
      <c r="Q1773" t="s">
        <v>36</v>
      </c>
      <c r="R1773" t="s">
        <v>6596</v>
      </c>
      <c r="S1773">
        <v>384.17399999999998</v>
      </c>
      <c r="T1773">
        <v>7</v>
      </c>
      <c r="U1773">
        <v>0.1</v>
      </c>
      <c r="V1773">
        <v>29.880199999999981</v>
      </c>
    </row>
    <row r="1774" spans="1:22" x14ac:dyDescent="0.3">
      <c r="A1774">
        <v>3381</v>
      </c>
      <c r="B1774" t="s">
        <v>6590</v>
      </c>
      <c r="C1774">
        <v>2014</v>
      </c>
      <c r="D1774" s="18">
        <v>41967</v>
      </c>
      <c r="E1774" s="18">
        <v>41968</v>
      </c>
      <c r="F1774" t="s">
        <v>188</v>
      </c>
      <c r="G1774" t="s">
        <v>1242</v>
      </c>
      <c r="H1774" t="s">
        <v>1243</v>
      </c>
      <c r="I1774" t="s">
        <v>26</v>
      </c>
      <c r="J1774" t="s">
        <v>27</v>
      </c>
      <c r="K1774" t="s">
        <v>146</v>
      </c>
      <c r="L1774" t="s">
        <v>147</v>
      </c>
      <c r="M1774">
        <v>19120</v>
      </c>
      <c r="N1774" t="s">
        <v>148</v>
      </c>
      <c r="O1774" t="s">
        <v>6591</v>
      </c>
      <c r="P1774" t="s">
        <v>32</v>
      </c>
      <c r="Q1774" t="s">
        <v>65</v>
      </c>
      <c r="R1774" t="s">
        <v>6592</v>
      </c>
      <c r="S1774">
        <v>24.048000000000002</v>
      </c>
      <c r="T1774">
        <v>9</v>
      </c>
      <c r="U1774">
        <v>0.2</v>
      </c>
      <c r="V1774">
        <v>7.2144000000000013</v>
      </c>
    </row>
    <row r="1775" spans="1:22" x14ac:dyDescent="0.3">
      <c r="A1775">
        <v>3377</v>
      </c>
      <c r="B1775" t="s">
        <v>6581</v>
      </c>
      <c r="C1775">
        <v>2012</v>
      </c>
      <c r="D1775" s="18">
        <v>41247</v>
      </c>
      <c r="E1775" s="18">
        <v>41253</v>
      </c>
      <c r="F1775" t="s">
        <v>50</v>
      </c>
      <c r="G1775" t="s">
        <v>51</v>
      </c>
      <c r="H1775" t="s">
        <v>52</v>
      </c>
      <c r="I1775" t="s">
        <v>26</v>
      </c>
      <c r="J1775" t="s">
        <v>27</v>
      </c>
      <c r="K1775" t="s">
        <v>6102</v>
      </c>
      <c r="L1775" t="s">
        <v>267</v>
      </c>
      <c r="M1775">
        <v>11550</v>
      </c>
      <c r="N1775" t="s">
        <v>148</v>
      </c>
      <c r="O1775" t="s">
        <v>942</v>
      </c>
      <c r="P1775" t="s">
        <v>32</v>
      </c>
      <c r="Q1775" t="s">
        <v>36</v>
      </c>
      <c r="R1775" t="s">
        <v>943</v>
      </c>
      <c r="S1775">
        <v>361.76400000000001</v>
      </c>
      <c r="T1775">
        <v>2</v>
      </c>
      <c r="U1775">
        <v>0.1</v>
      </c>
      <c r="V1775">
        <v>68.333200000000005</v>
      </c>
    </row>
    <row r="1776" spans="1:22" x14ac:dyDescent="0.3">
      <c r="A1776">
        <v>3375</v>
      </c>
      <c r="B1776" t="s">
        <v>6581</v>
      </c>
      <c r="C1776">
        <v>2012</v>
      </c>
      <c r="D1776" s="18">
        <v>41247</v>
      </c>
      <c r="E1776" s="18">
        <v>41253</v>
      </c>
      <c r="F1776" t="s">
        <v>50</v>
      </c>
      <c r="G1776" t="s">
        <v>51</v>
      </c>
      <c r="H1776" t="s">
        <v>52</v>
      </c>
      <c r="I1776" t="s">
        <v>26</v>
      </c>
      <c r="J1776" t="s">
        <v>27</v>
      </c>
      <c r="K1776" t="s">
        <v>6102</v>
      </c>
      <c r="L1776" t="s">
        <v>267</v>
      </c>
      <c r="M1776">
        <v>11550</v>
      </c>
      <c r="N1776" t="s">
        <v>148</v>
      </c>
      <c r="O1776" t="s">
        <v>1548</v>
      </c>
      <c r="P1776" t="s">
        <v>32</v>
      </c>
      <c r="Q1776" t="s">
        <v>36</v>
      </c>
      <c r="R1776" t="s">
        <v>1549</v>
      </c>
      <c r="S1776">
        <v>364.41</v>
      </c>
      <c r="T1776">
        <v>5</v>
      </c>
      <c r="U1776">
        <v>0.1</v>
      </c>
      <c r="V1776">
        <v>8.0980000000000203</v>
      </c>
    </row>
    <row r="1777" spans="1:22" x14ac:dyDescent="0.3">
      <c r="A1777">
        <v>3374</v>
      </c>
      <c r="B1777" t="s">
        <v>6581</v>
      </c>
      <c r="C1777">
        <v>2012</v>
      </c>
      <c r="D1777" s="18">
        <v>41247</v>
      </c>
      <c r="E1777" s="18">
        <v>41253</v>
      </c>
      <c r="F1777" t="s">
        <v>50</v>
      </c>
      <c r="G1777" t="s">
        <v>51</v>
      </c>
      <c r="H1777" t="s">
        <v>52</v>
      </c>
      <c r="I1777" t="s">
        <v>26</v>
      </c>
      <c r="J1777" t="s">
        <v>27</v>
      </c>
      <c r="K1777" t="s">
        <v>6102</v>
      </c>
      <c r="L1777" t="s">
        <v>267</v>
      </c>
      <c r="M1777">
        <v>11550</v>
      </c>
      <c r="N1777" t="s">
        <v>148</v>
      </c>
      <c r="O1777" t="s">
        <v>6158</v>
      </c>
      <c r="P1777" t="s">
        <v>32</v>
      </c>
      <c r="Q1777" t="s">
        <v>65</v>
      </c>
      <c r="R1777" t="s">
        <v>6159</v>
      </c>
      <c r="S1777">
        <v>28.44</v>
      </c>
      <c r="T1777">
        <v>3</v>
      </c>
      <c r="U1777">
        <v>0</v>
      </c>
      <c r="V1777">
        <v>11.376000000000001</v>
      </c>
    </row>
    <row r="1778" spans="1:22" x14ac:dyDescent="0.3">
      <c r="A1778">
        <v>3369</v>
      </c>
      <c r="B1778" t="s">
        <v>6576</v>
      </c>
      <c r="C1778">
        <v>2012</v>
      </c>
      <c r="D1778" s="18">
        <v>41234</v>
      </c>
      <c r="E1778" s="18">
        <v>41238</v>
      </c>
      <c r="F1778" t="s">
        <v>50</v>
      </c>
      <c r="G1778" t="s">
        <v>4276</v>
      </c>
      <c r="H1778" t="s">
        <v>4277</v>
      </c>
      <c r="I1778" t="s">
        <v>26</v>
      </c>
      <c r="J1778" t="s">
        <v>27</v>
      </c>
      <c r="K1778" t="s">
        <v>1391</v>
      </c>
      <c r="L1778" t="s">
        <v>1392</v>
      </c>
      <c r="M1778">
        <v>89115</v>
      </c>
      <c r="N1778" t="s">
        <v>44</v>
      </c>
      <c r="O1778" t="s">
        <v>6577</v>
      </c>
      <c r="P1778" t="s">
        <v>32</v>
      </c>
      <c r="Q1778" t="s">
        <v>33</v>
      </c>
      <c r="R1778" t="s">
        <v>6578</v>
      </c>
      <c r="S1778">
        <v>141.96</v>
      </c>
      <c r="T1778">
        <v>2</v>
      </c>
      <c r="U1778">
        <v>0</v>
      </c>
      <c r="V1778">
        <v>41.168399999999991</v>
      </c>
    </row>
    <row r="1779" spans="1:22" x14ac:dyDescent="0.3">
      <c r="A1779">
        <v>3366</v>
      </c>
      <c r="B1779" t="s">
        <v>6572</v>
      </c>
      <c r="C1779">
        <v>2011</v>
      </c>
      <c r="D1779" s="18">
        <v>40575</v>
      </c>
      <c r="E1779" s="18">
        <v>40577</v>
      </c>
      <c r="F1779" t="s">
        <v>188</v>
      </c>
      <c r="G1779" t="s">
        <v>6573</v>
      </c>
      <c r="H1779" t="s">
        <v>6574</v>
      </c>
      <c r="I1779" t="s">
        <v>26</v>
      </c>
      <c r="J1779" t="s">
        <v>27</v>
      </c>
      <c r="K1779" t="s">
        <v>2116</v>
      </c>
      <c r="L1779" t="s">
        <v>43</v>
      </c>
      <c r="M1779">
        <v>92691</v>
      </c>
      <c r="N1779" t="s">
        <v>44</v>
      </c>
      <c r="O1779" t="s">
        <v>4417</v>
      </c>
      <c r="P1779" t="s">
        <v>32</v>
      </c>
      <c r="Q1779" t="s">
        <v>33</v>
      </c>
      <c r="R1779" t="s">
        <v>4418</v>
      </c>
      <c r="S1779">
        <v>290.666</v>
      </c>
      <c r="T1779">
        <v>2</v>
      </c>
      <c r="U1779">
        <v>0.15</v>
      </c>
      <c r="V1779">
        <v>3.4195999999999884</v>
      </c>
    </row>
    <row r="1780" spans="1:22" x14ac:dyDescent="0.3">
      <c r="A1780">
        <v>3365</v>
      </c>
      <c r="B1780" t="s">
        <v>6571</v>
      </c>
      <c r="C1780">
        <v>2013</v>
      </c>
      <c r="D1780" s="18">
        <v>41472</v>
      </c>
      <c r="E1780" s="18">
        <v>41474</v>
      </c>
      <c r="F1780" t="s">
        <v>23</v>
      </c>
      <c r="G1780" t="s">
        <v>3907</v>
      </c>
      <c r="H1780" t="s">
        <v>3908</v>
      </c>
      <c r="I1780" t="s">
        <v>41</v>
      </c>
      <c r="J1780" t="s">
        <v>27</v>
      </c>
      <c r="K1780" t="s">
        <v>184</v>
      </c>
      <c r="L1780" t="s">
        <v>104</v>
      </c>
      <c r="M1780">
        <v>77036</v>
      </c>
      <c r="N1780" t="s">
        <v>105</v>
      </c>
      <c r="O1780" t="s">
        <v>2887</v>
      </c>
      <c r="P1780" t="s">
        <v>32</v>
      </c>
      <c r="Q1780" t="s">
        <v>65</v>
      </c>
      <c r="R1780" t="s">
        <v>186</v>
      </c>
      <c r="S1780">
        <v>9.5519999999999996</v>
      </c>
      <c r="T1780">
        <v>3</v>
      </c>
      <c r="U1780">
        <v>0.6</v>
      </c>
      <c r="V1780">
        <v>-3.8207999999999984</v>
      </c>
    </row>
    <row r="1781" spans="1:22" x14ac:dyDescent="0.3">
      <c r="A1781">
        <v>3362</v>
      </c>
      <c r="B1781" t="s">
        <v>6566</v>
      </c>
      <c r="C1781">
        <v>2012</v>
      </c>
      <c r="D1781" s="18">
        <v>41064</v>
      </c>
      <c r="E1781" s="18">
        <v>41068</v>
      </c>
      <c r="F1781" t="s">
        <v>23</v>
      </c>
      <c r="G1781" t="s">
        <v>3606</v>
      </c>
      <c r="H1781" t="s">
        <v>3607</v>
      </c>
      <c r="I1781" t="s">
        <v>102</v>
      </c>
      <c r="J1781" t="s">
        <v>27</v>
      </c>
      <c r="K1781" t="s">
        <v>266</v>
      </c>
      <c r="L1781" t="s">
        <v>267</v>
      </c>
      <c r="M1781">
        <v>10024</v>
      </c>
      <c r="N1781" t="s">
        <v>148</v>
      </c>
      <c r="O1781" t="s">
        <v>6567</v>
      </c>
      <c r="P1781" t="s">
        <v>32</v>
      </c>
      <c r="Q1781" t="s">
        <v>65</v>
      </c>
      <c r="R1781" t="s">
        <v>6568</v>
      </c>
      <c r="S1781">
        <v>35.28</v>
      </c>
      <c r="T1781">
        <v>3</v>
      </c>
      <c r="U1781">
        <v>0</v>
      </c>
      <c r="V1781">
        <v>11.995199999999997</v>
      </c>
    </row>
    <row r="1782" spans="1:22" x14ac:dyDescent="0.3">
      <c r="A1782">
        <v>3355</v>
      </c>
      <c r="B1782" t="s">
        <v>6561</v>
      </c>
      <c r="C1782">
        <v>2011</v>
      </c>
      <c r="D1782" s="18">
        <v>40743</v>
      </c>
      <c r="E1782" s="18">
        <v>40748</v>
      </c>
      <c r="F1782" t="s">
        <v>50</v>
      </c>
      <c r="G1782" t="s">
        <v>1005</v>
      </c>
      <c r="H1782" t="s">
        <v>1006</v>
      </c>
      <c r="I1782" t="s">
        <v>41</v>
      </c>
      <c r="J1782" t="s">
        <v>27</v>
      </c>
      <c r="K1782" t="s">
        <v>515</v>
      </c>
      <c r="L1782" t="s">
        <v>747</v>
      </c>
      <c r="M1782">
        <v>6010</v>
      </c>
      <c r="N1782" t="s">
        <v>148</v>
      </c>
      <c r="O1782" t="s">
        <v>6562</v>
      </c>
      <c r="P1782" t="s">
        <v>32</v>
      </c>
      <c r="Q1782" t="s">
        <v>56</v>
      </c>
      <c r="R1782" t="s">
        <v>6563</v>
      </c>
      <c r="S1782">
        <v>70.559999999999988</v>
      </c>
      <c r="T1782">
        <v>1</v>
      </c>
      <c r="U1782">
        <v>0.3</v>
      </c>
      <c r="V1782">
        <v>-4.032</v>
      </c>
    </row>
    <row r="1783" spans="1:22" x14ac:dyDescent="0.3">
      <c r="A1783">
        <v>3352</v>
      </c>
      <c r="B1783" t="s">
        <v>6558</v>
      </c>
      <c r="C1783">
        <v>2011</v>
      </c>
      <c r="D1783" s="18">
        <v>40809</v>
      </c>
      <c r="E1783" s="18">
        <v>40814</v>
      </c>
      <c r="F1783" t="s">
        <v>50</v>
      </c>
      <c r="G1783" t="s">
        <v>2605</v>
      </c>
      <c r="H1783" t="s">
        <v>2606</v>
      </c>
      <c r="I1783" t="s">
        <v>41</v>
      </c>
      <c r="J1783" t="s">
        <v>27</v>
      </c>
      <c r="K1783" t="s">
        <v>947</v>
      </c>
      <c r="L1783" t="s">
        <v>43</v>
      </c>
      <c r="M1783">
        <v>92037</v>
      </c>
      <c r="N1783" t="s">
        <v>44</v>
      </c>
      <c r="O1783" t="s">
        <v>6559</v>
      </c>
      <c r="P1783" t="s">
        <v>32</v>
      </c>
      <c r="Q1783" t="s">
        <v>33</v>
      </c>
      <c r="R1783" t="s">
        <v>6560</v>
      </c>
      <c r="S1783">
        <v>435.99900000000002</v>
      </c>
      <c r="T1783">
        <v>3</v>
      </c>
      <c r="U1783">
        <v>0.15</v>
      </c>
      <c r="V1783">
        <v>20.517599999999987</v>
      </c>
    </row>
    <row r="1784" spans="1:22" x14ac:dyDescent="0.3">
      <c r="A1784">
        <v>3343</v>
      </c>
      <c r="B1784" t="s">
        <v>6552</v>
      </c>
      <c r="C1784">
        <v>2013</v>
      </c>
      <c r="D1784" s="18">
        <v>41514</v>
      </c>
      <c r="E1784" s="18">
        <v>41519</v>
      </c>
      <c r="F1784" t="s">
        <v>23</v>
      </c>
      <c r="G1784" t="s">
        <v>274</v>
      </c>
      <c r="H1784" t="s">
        <v>275</v>
      </c>
      <c r="I1784" t="s">
        <v>26</v>
      </c>
      <c r="J1784" t="s">
        <v>27</v>
      </c>
      <c r="K1784" t="s">
        <v>1320</v>
      </c>
      <c r="L1784" t="s">
        <v>1245</v>
      </c>
      <c r="M1784">
        <v>2169</v>
      </c>
      <c r="N1784" t="s">
        <v>148</v>
      </c>
      <c r="O1784" t="s">
        <v>4429</v>
      </c>
      <c r="P1784" t="s">
        <v>32</v>
      </c>
      <c r="Q1784" t="s">
        <v>56</v>
      </c>
      <c r="R1784" t="s">
        <v>4430</v>
      </c>
      <c r="S1784">
        <v>244.61499999999998</v>
      </c>
      <c r="T1784">
        <v>1</v>
      </c>
      <c r="U1784">
        <v>0.3</v>
      </c>
      <c r="V1784">
        <v>20.966999999999999</v>
      </c>
    </row>
    <row r="1785" spans="1:22" x14ac:dyDescent="0.3">
      <c r="A1785">
        <v>3338</v>
      </c>
      <c r="B1785" t="s">
        <v>6543</v>
      </c>
      <c r="C1785">
        <v>2014</v>
      </c>
      <c r="D1785" s="18">
        <v>41873</v>
      </c>
      <c r="E1785" s="18">
        <v>41874</v>
      </c>
      <c r="F1785" t="s">
        <v>188</v>
      </c>
      <c r="G1785" t="s">
        <v>6544</v>
      </c>
      <c r="H1785" t="s">
        <v>6545</v>
      </c>
      <c r="I1785" t="s">
        <v>26</v>
      </c>
      <c r="J1785" t="s">
        <v>27</v>
      </c>
      <c r="K1785" t="s">
        <v>3199</v>
      </c>
      <c r="L1785" t="s">
        <v>43</v>
      </c>
      <c r="M1785">
        <v>94601</v>
      </c>
      <c r="N1785" t="s">
        <v>44</v>
      </c>
      <c r="O1785" t="s">
        <v>80</v>
      </c>
      <c r="P1785" t="s">
        <v>32</v>
      </c>
      <c r="Q1785" t="s">
        <v>56</v>
      </c>
      <c r="R1785" t="s">
        <v>81</v>
      </c>
      <c r="S1785">
        <v>568.72800000000007</v>
      </c>
      <c r="T1785">
        <v>3</v>
      </c>
      <c r="U1785">
        <v>0.2</v>
      </c>
      <c r="V1785">
        <v>28.436399999999935</v>
      </c>
    </row>
    <row r="1786" spans="1:22" x14ac:dyDescent="0.3">
      <c r="A1786">
        <v>3337</v>
      </c>
      <c r="B1786" t="s">
        <v>6543</v>
      </c>
      <c r="C1786">
        <v>2014</v>
      </c>
      <c r="D1786" s="18">
        <v>41873</v>
      </c>
      <c r="E1786" s="18">
        <v>41874</v>
      </c>
      <c r="F1786" t="s">
        <v>188</v>
      </c>
      <c r="G1786" t="s">
        <v>6544</v>
      </c>
      <c r="H1786" t="s">
        <v>6545</v>
      </c>
      <c r="I1786" t="s">
        <v>26</v>
      </c>
      <c r="J1786" t="s">
        <v>27</v>
      </c>
      <c r="K1786" t="s">
        <v>3199</v>
      </c>
      <c r="L1786" t="s">
        <v>43</v>
      </c>
      <c r="M1786">
        <v>94601</v>
      </c>
      <c r="N1786" t="s">
        <v>44</v>
      </c>
      <c r="O1786" t="s">
        <v>6546</v>
      </c>
      <c r="P1786" t="s">
        <v>32</v>
      </c>
      <c r="Q1786" t="s">
        <v>65</v>
      </c>
      <c r="R1786" t="s">
        <v>6547</v>
      </c>
      <c r="S1786">
        <v>129.91999999999999</v>
      </c>
      <c r="T1786">
        <v>4</v>
      </c>
      <c r="U1786">
        <v>0</v>
      </c>
      <c r="V1786">
        <v>10.393599999999992</v>
      </c>
    </row>
    <row r="1787" spans="1:22" x14ac:dyDescent="0.3">
      <c r="A1787">
        <v>3334</v>
      </c>
      <c r="B1787" t="s">
        <v>6538</v>
      </c>
      <c r="C1787">
        <v>2014</v>
      </c>
      <c r="D1787" s="18">
        <v>41988</v>
      </c>
      <c r="E1787" s="18">
        <v>41994</v>
      </c>
      <c r="F1787" t="s">
        <v>50</v>
      </c>
      <c r="G1787" t="s">
        <v>395</v>
      </c>
      <c r="H1787" t="s">
        <v>396</v>
      </c>
      <c r="I1787" t="s">
        <v>102</v>
      </c>
      <c r="J1787" t="s">
        <v>27</v>
      </c>
      <c r="K1787" t="s">
        <v>303</v>
      </c>
      <c r="L1787" t="s">
        <v>211</v>
      </c>
      <c r="M1787">
        <v>60653</v>
      </c>
      <c r="N1787" t="s">
        <v>105</v>
      </c>
      <c r="O1787" t="s">
        <v>6541</v>
      </c>
      <c r="P1787" t="s">
        <v>32</v>
      </c>
      <c r="Q1787" t="s">
        <v>65</v>
      </c>
      <c r="R1787" t="s">
        <v>6542</v>
      </c>
      <c r="S1787">
        <v>2.032</v>
      </c>
      <c r="T1787">
        <v>1</v>
      </c>
      <c r="U1787">
        <v>0.6</v>
      </c>
      <c r="V1787">
        <v>-1.3208000000000002</v>
      </c>
    </row>
    <row r="1788" spans="1:22" x14ac:dyDescent="0.3">
      <c r="A1788">
        <v>3324</v>
      </c>
      <c r="B1788" t="s">
        <v>6534</v>
      </c>
      <c r="C1788">
        <v>2012</v>
      </c>
      <c r="D1788" s="18">
        <v>41113</v>
      </c>
      <c r="E1788" s="18">
        <v>41117</v>
      </c>
      <c r="F1788" t="s">
        <v>50</v>
      </c>
      <c r="G1788" t="s">
        <v>2284</v>
      </c>
      <c r="H1788" t="s">
        <v>2285</v>
      </c>
      <c r="I1788" t="s">
        <v>102</v>
      </c>
      <c r="J1788" t="s">
        <v>27</v>
      </c>
      <c r="K1788" t="s">
        <v>266</v>
      </c>
      <c r="L1788" t="s">
        <v>267</v>
      </c>
      <c r="M1788">
        <v>10009</v>
      </c>
      <c r="N1788" t="s">
        <v>148</v>
      </c>
      <c r="O1788" t="s">
        <v>2307</v>
      </c>
      <c r="P1788" t="s">
        <v>32</v>
      </c>
      <c r="Q1788" t="s">
        <v>65</v>
      </c>
      <c r="R1788" t="s">
        <v>2308</v>
      </c>
      <c r="S1788">
        <v>128.82</v>
      </c>
      <c r="T1788">
        <v>3</v>
      </c>
      <c r="U1788">
        <v>0</v>
      </c>
      <c r="V1788">
        <v>50.239800000000002</v>
      </c>
    </row>
    <row r="1789" spans="1:22" x14ac:dyDescent="0.3">
      <c r="A1789">
        <v>3321</v>
      </c>
      <c r="B1789" t="s">
        <v>6531</v>
      </c>
      <c r="C1789">
        <v>2011</v>
      </c>
      <c r="D1789" s="18">
        <v>40897</v>
      </c>
      <c r="E1789" s="18">
        <v>40902</v>
      </c>
      <c r="F1789" t="s">
        <v>50</v>
      </c>
      <c r="G1789" t="s">
        <v>6532</v>
      </c>
      <c r="H1789" t="s">
        <v>6533</v>
      </c>
      <c r="I1789" t="s">
        <v>26</v>
      </c>
      <c r="J1789" t="s">
        <v>27</v>
      </c>
      <c r="K1789" t="s">
        <v>382</v>
      </c>
      <c r="L1789" t="s">
        <v>335</v>
      </c>
      <c r="M1789">
        <v>38401</v>
      </c>
      <c r="N1789" t="s">
        <v>30</v>
      </c>
      <c r="O1789" t="s">
        <v>686</v>
      </c>
      <c r="P1789" t="s">
        <v>32</v>
      </c>
      <c r="Q1789" t="s">
        <v>36</v>
      </c>
      <c r="R1789" t="s">
        <v>687</v>
      </c>
      <c r="S1789">
        <v>662.88</v>
      </c>
      <c r="T1789">
        <v>3</v>
      </c>
      <c r="U1789">
        <v>0.2</v>
      </c>
      <c r="V1789">
        <v>74.573999999999955</v>
      </c>
    </row>
    <row r="1790" spans="1:22" x14ac:dyDescent="0.3">
      <c r="A1790">
        <v>3317</v>
      </c>
      <c r="B1790" t="s">
        <v>6529</v>
      </c>
      <c r="C1790">
        <v>2014</v>
      </c>
      <c r="D1790" s="18">
        <v>41954</v>
      </c>
      <c r="E1790" s="18">
        <v>41959</v>
      </c>
      <c r="F1790" t="s">
        <v>23</v>
      </c>
      <c r="G1790" t="s">
        <v>4136</v>
      </c>
      <c r="H1790" t="s">
        <v>4137</v>
      </c>
      <c r="I1790" t="s">
        <v>41</v>
      </c>
      <c r="J1790" t="s">
        <v>27</v>
      </c>
      <c r="K1790" t="s">
        <v>2891</v>
      </c>
      <c r="L1790" t="s">
        <v>104</v>
      </c>
      <c r="M1790">
        <v>78664</v>
      </c>
      <c r="N1790" t="s">
        <v>105</v>
      </c>
      <c r="O1790" t="s">
        <v>5344</v>
      </c>
      <c r="P1790" t="s">
        <v>32</v>
      </c>
      <c r="Q1790" t="s">
        <v>65</v>
      </c>
      <c r="R1790" t="s">
        <v>5345</v>
      </c>
      <c r="S1790">
        <v>341.96</v>
      </c>
      <c r="T1790">
        <v>5</v>
      </c>
      <c r="U1790">
        <v>0.6</v>
      </c>
      <c r="V1790">
        <v>-427.45000000000005</v>
      </c>
    </row>
    <row r="1791" spans="1:22" x14ac:dyDescent="0.3">
      <c r="A1791">
        <v>3315</v>
      </c>
      <c r="B1791" t="s">
        <v>6528</v>
      </c>
      <c r="C1791">
        <v>2014</v>
      </c>
      <c r="D1791" s="18">
        <v>41998</v>
      </c>
      <c r="E1791" s="18">
        <v>42002</v>
      </c>
      <c r="F1791" t="s">
        <v>50</v>
      </c>
      <c r="G1791" t="s">
        <v>5793</v>
      </c>
      <c r="H1791" t="s">
        <v>5794</v>
      </c>
      <c r="I1791" t="s">
        <v>26</v>
      </c>
      <c r="J1791" t="s">
        <v>27</v>
      </c>
      <c r="K1791" t="s">
        <v>2343</v>
      </c>
      <c r="L1791" t="s">
        <v>267</v>
      </c>
      <c r="M1791">
        <v>11572</v>
      </c>
      <c r="N1791" t="s">
        <v>148</v>
      </c>
      <c r="O1791" t="s">
        <v>1164</v>
      </c>
      <c r="P1791" t="s">
        <v>32</v>
      </c>
      <c r="Q1791" t="s">
        <v>36</v>
      </c>
      <c r="R1791" t="s">
        <v>1165</v>
      </c>
      <c r="S1791">
        <v>271.76400000000001</v>
      </c>
      <c r="T1791">
        <v>2</v>
      </c>
      <c r="U1791">
        <v>0.1</v>
      </c>
      <c r="V1791">
        <v>48.313600000000008</v>
      </c>
    </row>
    <row r="1792" spans="1:22" x14ac:dyDescent="0.3">
      <c r="A1792">
        <v>3313</v>
      </c>
      <c r="B1792" t="s">
        <v>6527</v>
      </c>
      <c r="C1792">
        <v>2011</v>
      </c>
      <c r="D1792" s="18">
        <v>40813</v>
      </c>
      <c r="E1792" s="18">
        <v>40817</v>
      </c>
      <c r="F1792" t="s">
        <v>50</v>
      </c>
      <c r="G1792" t="s">
        <v>4319</v>
      </c>
      <c r="H1792" t="s">
        <v>4320</v>
      </c>
      <c r="I1792" t="s">
        <v>26</v>
      </c>
      <c r="J1792" t="s">
        <v>27</v>
      </c>
      <c r="K1792" t="s">
        <v>947</v>
      </c>
      <c r="L1792" t="s">
        <v>43</v>
      </c>
      <c r="M1792">
        <v>92037</v>
      </c>
      <c r="N1792" t="s">
        <v>44</v>
      </c>
      <c r="O1792" t="s">
        <v>1164</v>
      </c>
      <c r="P1792" t="s">
        <v>32</v>
      </c>
      <c r="Q1792" t="s">
        <v>36</v>
      </c>
      <c r="R1792" t="s">
        <v>1165</v>
      </c>
      <c r="S1792">
        <v>603.91999999999996</v>
      </c>
      <c r="T1792">
        <v>5</v>
      </c>
      <c r="U1792">
        <v>0.2</v>
      </c>
      <c r="V1792">
        <v>45.294000000000011</v>
      </c>
    </row>
    <row r="1793" spans="1:22" x14ac:dyDescent="0.3">
      <c r="A1793">
        <v>1792</v>
      </c>
      <c r="B1793" t="s">
        <v>4518</v>
      </c>
      <c r="C1793">
        <v>2011</v>
      </c>
      <c r="D1793" s="18">
        <v>40878</v>
      </c>
      <c r="E1793" s="18">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
      <c r="A1794">
        <v>3312</v>
      </c>
      <c r="B1794" t="s">
        <v>6526</v>
      </c>
      <c r="C1794">
        <v>2013</v>
      </c>
      <c r="D1794" s="18">
        <v>41354</v>
      </c>
      <c r="E1794" s="18">
        <v>41359</v>
      </c>
      <c r="F1794" t="s">
        <v>23</v>
      </c>
      <c r="G1794" t="s">
        <v>6420</v>
      </c>
      <c r="H1794" t="s">
        <v>6421</v>
      </c>
      <c r="I1794" t="s">
        <v>41</v>
      </c>
      <c r="J1794" t="s">
        <v>27</v>
      </c>
      <c r="K1794" t="s">
        <v>3482</v>
      </c>
      <c r="L1794" t="s">
        <v>1487</v>
      </c>
      <c r="M1794">
        <v>39503</v>
      </c>
      <c r="N1794" t="s">
        <v>30</v>
      </c>
      <c r="O1794" t="s">
        <v>3469</v>
      </c>
      <c r="P1794" t="s">
        <v>32</v>
      </c>
      <c r="Q1794" t="s">
        <v>65</v>
      </c>
      <c r="R1794" t="s">
        <v>3470</v>
      </c>
      <c r="S1794">
        <v>86.45</v>
      </c>
      <c r="T1794">
        <v>7</v>
      </c>
      <c r="U1794">
        <v>0</v>
      </c>
      <c r="V1794">
        <v>38.038000000000004</v>
      </c>
    </row>
    <row r="1795" spans="1:22" x14ac:dyDescent="0.3">
      <c r="A1795">
        <v>3303</v>
      </c>
      <c r="B1795" t="s">
        <v>6520</v>
      </c>
      <c r="C1795">
        <v>2011</v>
      </c>
      <c r="D1795" s="18">
        <v>40865</v>
      </c>
      <c r="E1795" s="18">
        <v>40869</v>
      </c>
      <c r="F1795" t="s">
        <v>50</v>
      </c>
      <c r="G1795" t="s">
        <v>1952</v>
      </c>
      <c r="H1795" t="s">
        <v>1953</v>
      </c>
      <c r="I1795" t="s">
        <v>26</v>
      </c>
      <c r="J1795" t="s">
        <v>27</v>
      </c>
      <c r="K1795" t="s">
        <v>146</v>
      </c>
      <c r="L1795" t="s">
        <v>147</v>
      </c>
      <c r="M1795">
        <v>19140</v>
      </c>
      <c r="N1795" t="s">
        <v>148</v>
      </c>
      <c r="O1795" t="s">
        <v>3928</v>
      </c>
      <c r="P1795" t="s">
        <v>32</v>
      </c>
      <c r="Q1795" t="s">
        <v>65</v>
      </c>
      <c r="R1795" t="s">
        <v>5146</v>
      </c>
      <c r="S1795">
        <v>60.311999999999998</v>
      </c>
      <c r="T1795">
        <v>3</v>
      </c>
      <c r="U1795">
        <v>0.2</v>
      </c>
      <c r="V1795">
        <v>5.2773000000000003</v>
      </c>
    </row>
    <row r="1796" spans="1:22" x14ac:dyDescent="0.3">
      <c r="A1796">
        <v>3294</v>
      </c>
      <c r="B1796" t="s">
        <v>6513</v>
      </c>
      <c r="C1796">
        <v>2011</v>
      </c>
      <c r="D1796" s="18">
        <v>40903</v>
      </c>
      <c r="E1796" s="18">
        <v>40907</v>
      </c>
      <c r="F1796" t="s">
        <v>50</v>
      </c>
      <c r="G1796" t="s">
        <v>2035</v>
      </c>
      <c r="H1796" t="s">
        <v>2036</v>
      </c>
      <c r="I1796" t="s">
        <v>26</v>
      </c>
      <c r="J1796" t="s">
        <v>27</v>
      </c>
      <c r="K1796" t="s">
        <v>947</v>
      </c>
      <c r="L1796" t="s">
        <v>43</v>
      </c>
      <c r="M1796">
        <v>92024</v>
      </c>
      <c r="N1796" t="s">
        <v>44</v>
      </c>
      <c r="O1796" t="s">
        <v>3316</v>
      </c>
      <c r="P1796" t="s">
        <v>32</v>
      </c>
      <c r="Q1796" t="s">
        <v>65</v>
      </c>
      <c r="R1796" t="s">
        <v>3317</v>
      </c>
      <c r="S1796">
        <v>3.48</v>
      </c>
      <c r="T1796">
        <v>2</v>
      </c>
      <c r="U1796">
        <v>0</v>
      </c>
      <c r="V1796">
        <v>1.1135999999999999</v>
      </c>
    </row>
    <row r="1797" spans="1:22" x14ac:dyDescent="0.3">
      <c r="A1797">
        <v>3284</v>
      </c>
      <c r="B1797" t="s">
        <v>6503</v>
      </c>
      <c r="C1797">
        <v>2011</v>
      </c>
      <c r="D1797" s="18">
        <v>40816</v>
      </c>
      <c r="E1797" s="18">
        <v>40822</v>
      </c>
      <c r="F1797" t="s">
        <v>50</v>
      </c>
      <c r="G1797" t="s">
        <v>1621</v>
      </c>
      <c r="H1797" t="s">
        <v>1622</v>
      </c>
      <c r="I1797" t="s">
        <v>41</v>
      </c>
      <c r="J1797" t="s">
        <v>27</v>
      </c>
      <c r="K1797" t="s">
        <v>266</v>
      </c>
      <c r="L1797" t="s">
        <v>267</v>
      </c>
      <c r="M1797">
        <v>10035</v>
      </c>
      <c r="N1797" t="s">
        <v>148</v>
      </c>
      <c r="O1797" t="s">
        <v>2069</v>
      </c>
      <c r="P1797" t="s">
        <v>32</v>
      </c>
      <c r="Q1797" t="s">
        <v>65</v>
      </c>
      <c r="R1797" t="s">
        <v>2070</v>
      </c>
      <c r="S1797">
        <v>15.24</v>
      </c>
      <c r="T1797">
        <v>3</v>
      </c>
      <c r="U1797">
        <v>0</v>
      </c>
      <c r="V1797">
        <v>5.1815999999999995</v>
      </c>
    </row>
    <row r="1798" spans="1:22" x14ac:dyDescent="0.3">
      <c r="A1798">
        <v>3273</v>
      </c>
      <c r="B1798" t="s">
        <v>6497</v>
      </c>
      <c r="C1798">
        <v>2012</v>
      </c>
      <c r="D1798" s="18">
        <v>40948</v>
      </c>
      <c r="E1798" s="18">
        <v>40955</v>
      </c>
      <c r="F1798" t="s">
        <v>50</v>
      </c>
      <c r="G1798" t="s">
        <v>6461</v>
      </c>
      <c r="H1798" t="s">
        <v>6462</v>
      </c>
      <c r="I1798" t="s">
        <v>26</v>
      </c>
      <c r="J1798" t="s">
        <v>27</v>
      </c>
      <c r="K1798" t="s">
        <v>42</v>
      </c>
      <c r="L1798" t="s">
        <v>43</v>
      </c>
      <c r="M1798">
        <v>90049</v>
      </c>
      <c r="N1798" t="s">
        <v>44</v>
      </c>
      <c r="O1798" t="s">
        <v>149</v>
      </c>
      <c r="P1798" t="s">
        <v>32</v>
      </c>
      <c r="Q1798" t="s">
        <v>36</v>
      </c>
      <c r="R1798" t="s">
        <v>150</v>
      </c>
      <c r="S1798">
        <v>203.92</v>
      </c>
      <c r="T1798">
        <v>5</v>
      </c>
      <c r="U1798">
        <v>0.2</v>
      </c>
      <c r="V1798">
        <v>22.940999999999995</v>
      </c>
    </row>
    <row r="1799" spans="1:22" x14ac:dyDescent="0.3">
      <c r="A1799">
        <v>3258</v>
      </c>
      <c r="B1799" t="s">
        <v>6477</v>
      </c>
      <c r="C1799">
        <v>2013</v>
      </c>
      <c r="D1799" s="18">
        <v>41618</v>
      </c>
      <c r="E1799" s="18">
        <v>41623</v>
      </c>
      <c r="F1799" t="s">
        <v>23</v>
      </c>
      <c r="G1799" t="s">
        <v>3856</v>
      </c>
      <c r="H1799" t="s">
        <v>3857</v>
      </c>
      <c r="I1799" t="s">
        <v>41</v>
      </c>
      <c r="J1799" t="s">
        <v>27</v>
      </c>
      <c r="K1799" t="s">
        <v>612</v>
      </c>
      <c r="L1799" t="s">
        <v>335</v>
      </c>
      <c r="M1799">
        <v>37064</v>
      </c>
      <c r="N1799" t="s">
        <v>30</v>
      </c>
      <c r="O1799" t="s">
        <v>3806</v>
      </c>
      <c r="P1799" t="s">
        <v>32</v>
      </c>
      <c r="Q1799" t="s">
        <v>56</v>
      </c>
      <c r="R1799" t="s">
        <v>3807</v>
      </c>
      <c r="S1799">
        <v>79.97399999999999</v>
      </c>
      <c r="T1799">
        <v>3</v>
      </c>
      <c r="U1799">
        <v>0.4</v>
      </c>
      <c r="V1799">
        <v>-29.323800000000006</v>
      </c>
    </row>
    <row r="1800" spans="1:22" x14ac:dyDescent="0.3">
      <c r="A1800">
        <v>1799</v>
      </c>
      <c r="B1800" t="s">
        <v>4534</v>
      </c>
      <c r="C1800">
        <v>2013</v>
      </c>
      <c r="D1800" s="18">
        <v>41463</v>
      </c>
      <c r="E1800" s="18">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3252</v>
      </c>
      <c r="B1801" t="s">
        <v>6471</v>
      </c>
      <c r="C1801">
        <v>2014</v>
      </c>
      <c r="D1801" s="18">
        <v>41747</v>
      </c>
      <c r="E1801" s="18">
        <v>41749</v>
      </c>
      <c r="F1801" t="s">
        <v>188</v>
      </c>
      <c r="G1801" t="s">
        <v>6472</v>
      </c>
      <c r="H1801" t="s">
        <v>6473</v>
      </c>
      <c r="I1801" t="s">
        <v>26</v>
      </c>
      <c r="J1801" t="s">
        <v>27</v>
      </c>
      <c r="K1801" t="s">
        <v>146</v>
      </c>
      <c r="L1801" t="s">
        <v>147</v>
      </c>
      <c r="M1801">
        <v>19120</v>
      </c>
      <c r="N1801" t="s">
        <v>148</v>
      </c>
      <c r="O1801" t="s">
        <v>3928</v>
      </c>
      <c r="P1801" t="s">
        <v>32</v>
      </c>
      <c r="Q1801" t="s">
        <v>65</v>
      </c>
      <c r="R1801" t="s">
        <v>5146</v>
      </c>
      <c r="S1801">
        <v>60.311999999999998</v>
      </c>
      <c r="T1801">
        <v>3</v>
      </c>
      <c r="U1801">
        <v>0.2</v>
      </c>
      <c r="V1801">
        <v>5.2773000000000003</v>
      </c>
    </row>
    <row r="1802" spans="1:22" x14ac:dyDescent="0.3">
      <c r="A1802">
        <v>3249</v>
      </c>
      <c r="B1802" t="s">
        <v>6468</v>
      </c>
      <c r="C1802">
        <v>2013</v>
      </c>
      <c r="D1802" s="18">
        <v>41535</v>
      </c>
      <c r="E1802" s="18">
        <v>41539</v>
      </c>
      <c r="F1802" t="s">
        <v>50</v>
      </c>
      <c r="G1802" t="s">
        <v>2656</v>
      </c>
      <c r="H1802" t="s">
        <v>2657</v>
      </c>
      <c r="I1802" t="s">
        <v>102</v>
      </c>
      <c r="J1802" t="s">
        <v>27</v>
      </c>
      <c r="K1802" t="s">
        <v>95</v>
      </c>
      <c r="L1802" t="s">
        <v>96</v>
      </c>
      <c r="M1802">
        <v>98103</v>
      </c>
      <c r="N1802" t="s">
        <v>44</v>
      </c>
      <c r="O1802" t="s">
        <v>6142</v>
      </c>
      <c r="P1802" t="s">
        <v>32</v>
      </c>
      <c r="Q1802" t="s">
        <v>36</v>
      </c>
      <c r="R1802" t="s">
        <v>6143</v>
      </c>
      <c r="S1802">
        <v>113.88800000000002</v>
      </c>
      <c r="T1802">
        <v>2</v>
      </c>
      <c r="U1802">
        <v>0.2</v>
      </c>
      <c r="V1802">
        <v>9.9651999999999994</v>
      </c>
    </row>
    <row r="1803" spans="1:22" x14ac:dyDescent="0.3">
      <c r="A1803">
        <v>1802</v>
      </c>
      <c r="B1803" t="s">
        <v>4540</v>
      </c>
      <c r="C1803">
        <v>2013</v>
      </c>
      <c r="D1803" s="18">
        <v>41592</v>
      </c>
      <c r="E1803" s="18">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3245</v>
      </c>
      <c r="B1804" t="s">
        <v>6460</v>
      </c>
      <c r="C1804">
        <v>2014</v>
      </c>
      <c r="D1804" s="18">
        <v>41975</v>
      </c>
      <c r="E1804" s="18">
        <v>41979</v>
      </c>
      <c r="F1804" t="s">
        <v>50</v>
      </c>
      <c r="G1804" t="s">
        <v>6461</v>
      </c>
      <c r="H1804" t="s">
        <v>6462</v>
      </c>
      <c r="I1804" t="s">
        <v>26</v>
      </c>
      <c r="J1804" t="s">
        <v>27</v>
      </c>
      <c r="K1804" t="s">
        <v>758</v>
      </c>
      <c r="L1804" t="s">
        <v>104</v>
      </c>
      <c r="M1804">
        <v>75051</v>
      </c>
      <c r="N1804" t="s">
        <v>105</v>
      </c>
      <c r="O1804" t="s">
        <v>1164</v>
      </c>
      <c r="P1804" t="s">
        <v>32</v>
      </c>
      <c r="Q1804" t="s">
        <v>36</v>
      </c>
      <c r="R1804" t="s">
        <v>1165</v>
      </c>
      <c r="S1804">
        <v>317.05799999999999</v>
      </c>
      <c r="T1804">
        <v>3</v>
      </c>
      <c r="U1804">
        <v>0.3</v>
      </c>
      <c r="V1804">
        <v>-18.117599999999996</v>
      </c>
    </row>
    <row r="1805" spans="1:22" x14ac:dyDescent="0.3">
      <c r="A1805">
        <v>3241</v>
      </c>
      <c r="B1805" t="s">
        <v>6453</v>
      </c>
      <c r="C1805">
        <v>2013</v>
      </c>
      <c r="D1805" s="18">
        <v>41599</v>
      </c>
      <c r="E1805" s="18">
        <v>41606</v>
      </c>
      <c r="F1805" t="s">
        <v>50</v>
      </c>
      <c r="G1805" t="s">
        <v>6454</v>
      </c>
      <c r="H1805" t="s">
        <v>6455</v>
      </c>
      <c r="I1805" t="s">
        <v>41</v>
      </c>
      <c r="J1805" t="s">
        <v>27</v>
      </c>
      <c r="K1805" t="s">
        <v>184</v>
      </c>
      <c r="L1805" t="s">
        <v>104</v>
      </c>
      <c r="M1805">
        <v>77095</v>
      </c>
      <c r="N1805" t="s">
        <v>105</v>
      </c>
      <c r="O1805" t="s">
        <v>1284</v>
      </c>
      <c r="P1805" t="s">
        <v>32</v>
      </c>
      <c r="Q1805" t="s">
        <v>65</v>
      </c>
      <c r="R1805" t="s">
        <v>1285</v>
      </c>
      <c r="S1805">
        <v>7.0679999999999996</v>
      </c>
      <c r="T1805">
        <v>3</v>
      </c>
      <c r="U1805">
        <v>0.6</v>
      </c>
      <c r="V1805">
        <v>-2.8271999999999995</v>
      </c>
    </row>
    <row r="1806" spans="1:22" x14ac:dyDescent="0.3">
      <c r="A1806">
        <v>3239</v>
      </c>
      <c r="B1806" t="s">
        <v>6453</v>
      </c>
      <c r="C1806">
        <v>2013</v>
      </c>
      <c r="D1806" s="18">
        <v>41599</v>
      </c>
      <c r="E1806" s="18">
        <v>41606</v>
      </c>
      <c r="F1806" t="s">
        <v>50</v>
      </c>
      <c r="G1806" t="s">
        <v>6454</v>
      </c>
      <c r="H1806" t="s">
        <v>6455</v>
      </c>
      <c r="I1806" t="s">
        <v>41</v>
      </c>
      <c r="J1806" t="s">
        <v>27</v>
      </c>
      <c r="K1806" t="s">
        <v>184</v>
      </c>
      <c r="L1806" t="s">
        <v>104</v>
      </c>
      <c r="M1806">
        <v>77095</v>
      </c>
      <c r="N1806" t="s">
        <v>105</v>
      </c>
      <c r="O1806" t="s">
        <v>4839</v>
      </c>
      <c r="P1806" t="s">
        <v>32</v>
      </c>
      <c r="Q1806" t="s">
        <v>36</v>
      </c>
      <c r="R1806" t="s">
        <v>4840</v>
      </c>
      <c r="S1806">
        <v>318.43</v>
      </c>
      <c r="T1806">
        <v>5</v>
      </c>
      <c r="U1806">
        <v>0.3</v>
      </c>
      <c r="V1806">
        <v>-77.333000000000013</v>
      </c>
    </row>
    <row r="1807" spans="1:22" x14ac:dyDescent="0.3">
      <c r="A1807">
        <v>3236</v>
      </c>
      <c r="B1807" t="s">
        <v>6449</v>
      </c>
      <c r="C1807">
        <v>2013</v>
      </c>
      <c r="D1807" s="18">
        <v>41289</v>
      </c>
      <c r="E1807" s="18">
        <v>41289</v>
      </c>
      <c r="F1807" t="s">
        <v>1290</v>
      </c>
      <c r="G1807" t="s">
        <v>984</v>
      </c>
      <c r="H1807" t="s">
        <v>985</v>
      </c>
      <c r="I1807" t="s">
        <v>26</v>
      </c>
      <c r="J1807" t="s">
        <v>27</v>
      </c>
      <c r="K1807" t="s">
        <v>746</v>
      </c>
      <c r="L1807" t="s">
        <v>747</v>
      </c>
      <c r="M1807">
        <v>6824</v>
      </c>
      <c r="N1807" t="s">
        <v>148</v>
      </c>
      <c r="O1807" t="s">
        <v>1051</v>
      </c>
      <c r="P1807" t="s">
        <v>32</v>
      </c>
      <c r="Q1807" t="s">
        <v>56</v>
      </c>
      <c r="R1807" t="s">
        <v>1052</v>
      </c>
      <c r="S1807">
        <v>181.79699999999997</v>
      </c>
      <c r="T1807">
        <v>1</v>
      </c>
      <c r="U1807">
        <v>0.3</v>
      </c>
      <c r="V1807">
        <v>-15.582599999999999</v>
      </c>
    </row>
    <row r="1808" spans="1:22" x14ac:dyDescent="0.3">
      <c r="A1808">
        <v>3231</v>
      </c>
      <c r="B1808" t="s">
        <v>6444</v>
      </c>
      <c r="C1808">
        <v>2014</v>
      </c>
      <c r="D1808" s="18">
        <v>41884</v>
      </c>
      <c r="E1808" s="18">
        <v>41888</v>
      </c>
      <c r="F1808" t="s">
        <v>23</v>
      </c>
      <c r="G1808" t="s">
        <v>1754</v>
      </c>
      <c r="H1808" t="s">
        <v>1755</v>
      </c>
      <c r="I1808" t="s">
        <v>26</v>
      </c>
      <c r="J1808" t="s">
        <v>27</v>
      </c>
      <c r="K1808" t="s">
        <v>266</v>
      </c>
      <c r="L1808" t="s">
        <v>267</v>
      </c>
      <c r="M1808">
        <v>10009</v>
      </c>
      <c r="N1808" t="s">
        <v>148</v>
      </c>
      <c r="O1808" t="s">
        <v>3634</v>
      </c>
      <c r="P1808" t="s">
        <v>32</v>
      </c>
      <c r="Q1808" t="s">
        <v>65</v>
      </c>
      <c r="R1808" t="s">
        <v>3635</v>
      </c>
      <c r="S1808">
        <v>114.9</v>
      </c>
      <c r="T1808">
        <v>5</v>
      </c>
      <c r="U1808">
        <v>0</v>
      </c>
      <c r="V1808">
        <v>39.066000000000003</v>
      </c>
    </row>
    <row r="1809" spans="1:22" x14ac:dyDescent="0.3">
      <c r="A1809">
        <v>3207</v>
      </c>
      <c r="B1809" t="s">
        <v>6423</v>
      </c>
      <c r="C1809">
        <v>2011</v>
      </c>
      <c r="D1809" s="18">
        <v>40857</v>
      </c>
      <c r="E1809" s="18">
        <v>40863</v>
      </c>
      <c r="F1809" t="s">
        <v>50</v>
      </c>
      <c r="G1809" t="s">
        <v>665</v>
      </c>
      <c r="H1809" t="s">
        <v>666</v>
      </c>
      <c r="I1809" t="s">
        <v>26</v>
      </c>
      <c r="J1809" t="s">
        <v>27</v>
      </c>
      <c r="K1809" t="s">
        <v>947</v>
      </c>
      <c r="L1809" t="s">
        <v>43</v>
      </c>
      <c r="M1809">
        <v>92037</v>
      </c>
      <c r="N1809" t="s">
        <v>44</v>
      </c>
      <c r="O1809" t="s">
        <v>3431</v>
      </c>
      <c r="P1809" t="s">
        <v>32</v>
      </c>
      <c r="Q1809" t="s">
        <v>65</v>
      </c>
      <c r="R1809" t="s">
        <v>3432</v>
      </c>
      <c r="S1809">
        <v>53.2</v>
      </c>
      <c r="T1809">
        <v>5</v>
      </c>
      <c r="U1809">
        <v>0</v>
      </c>
      <c r="V1809">
        <v>14.896000000000003</v>
      </c>
    </row>
    <row r="1810" spans="1:22" x14ac:dyDescent="0.3">
      <c r="A1810">
        <v>3205</v>
      </c>
      <c r="B1810" t="s">
        <v>6423</v>
      </c>
      <c r="C1810">
        <v>2011</v>
      </c>
      <c r="D1810" s="18">
        <v>40857</v>
      </c>
      <c r="E1810" s="18">
        <v>40863</v>
      </c>
      <c r="F1810" t="s">
        <v>50</v>
      </c>
      <c r="G1810" t="s">
        <v>665</v>
      </c>
      <c r="H1810" t="s">
        <v>666</v>
      </c>
      <c r="I1810" t="s">
        <v>26</v>
      </c>
      <c r="J1810" t="s">
        <v>27</v>
      </c>
      <c r="K1810" t="s">
        <v>947</v>
      </c>
      <c r="L1810" t="s">
        <v>43</v>
      </c>
      <c r="M1810">
        <v>92037</v>
      </c>
      <c r="N1810" t="s">
        <v>44</v>
      </c>
      <c r="O1810" t="s">
        <v>298</v>
      </c>
      <c r="P1810" t="s">
        <v>32</v>
      </c>
      <c r="Q1810" t="s">
        <v>65</v>
      </c>
      <c r="R1810" t="s">
        <v>299</v>
      </c>
      <c r="S1810">
        <v>39.880000000000003</v>
      </c>
      <c r="T1810">
        <v>2</v>
      </c>
      <c r="U1810">
        <v>0</v>
      </c>
      <c r="V1810">
        <v>11.166400000000003</v>
      </c>
    </row>
    <row r="1811" spans="1:22" x14ac:dyDescent="0.3">
      <c r="A1811">
        <v>1810</v>
      </c>
      <c r="B1811" t="s">
        <v>4551</v>
      </c>
      <c r="C1811">
        <v>2013</v>
      </c>
      <c r="D1811" s="18">
        <v>41571</v>
      </c>
      <c r="E1811" s="18">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3">
      <c r="A1812">
        <v>3201</v>
      </c>
      <c r="B1812" t="s">
        <v>6422</v>
      </c>
      <c r="C1812">
        <v>2011</v>
      </c>
      <c r="D1812" s="18">
        <v>40681</v>
      </c>
      <c r="E1812" s="18">
        <v>40683</v>
      </c>
      <c r="F1812" t="s">
        <v>23</v>
      </c>
      <c r="G1812" t="s">
        <v>655</v>
      </c>
      <c r="H1812" t="s">
        <v>656</v>
      </c>
      <c r="I1812" t="s">
        <v>26</v>
      </c>
      <c r="J1812" t="s">
        <v>27</v>
      </c>
      <c r="K1812" t="s">
        <v>801</v>
      </c>
      <c r="L1812" t="s">
        <v>498</v>
      </c>
      <c r="M1812">
        <v>44312</v>
      </c>
      <c r="N1812" t="s">
        <v>148</v>
      </c>
      <c r="O1812" t="s">
        <v>5271</v>
      </c>
      <c r="P1812" t="s">
        <v>32</v>
      </c>
      <c r="Q1812" t="s">
        <v>65</v>
      </c>
      <c r="R1812" t="s">
        <v>5272</v>
      </c>
      <c r="S1812">
        <v>149.232</v>
      </c>
      <c r="T1812">
        <v>3</v>
      </c>
      <c r="U1812">
        <v>0.2</v>
      </c>
      <c r="V1812">
        <v>3.7308000000000021</v>
      </c>
    </row>
    <row r="1813" spans="1:22" x14ac:dyDescent="0.3">
      <c r="A1813">
        <v>1812</v>
      </c>
      <c r="B1813" t="s">
        <v>4556</v>
      </c>
      <c r="C1813">
        <v>2011</v>
      </c>
      <c r="D1813" s="18">
        <v>40703</v>
      </c>
      <c r="E1813" s="18">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
      <c r="A1814">
        <v>1813</v>
      </c>
      <c r="B1814" t="s">
        <v>4557</v>
      </c>
      <c r="C1814">
        <v>2014</v>
      </c>
      <c r="D1814" s="18">
        <v>41964</v>
      </c>
      <c r="E1814" s="18">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3">
      <c r="A1815">
        <v>1814</v>
      </c>
      <c r="B1815" t="s">
        <v>4557</v>
      </c>
      <c r="C1815">
        <v>2014</v>
      </c>
      <c r="D1815" s="18">
        <v>41964</v>
      </c>
      <c r="E1815" s="18">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3">
      <c r="A1816">
        <v>1815</v>
      </c>
      <c r="B1816" t="s">
        <v>4560</v>
      </c>
      <c r="C1816">
        <v>2012</v>
      </c>
      <c r="D1816" s="18">
        <v>41166</v>
      </c>
      <c r="E1816" s="18">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
      <c r="A1817">
        <v>3180</v>
      </c>
      <c r="B1817" t="s">
        <v>6393</v>
      </c>
      <c r="C1817">
        <v>2014</v>
      </c>
      <c r="D1817" s="18">
        <v>41979</v>
      </c>
      <c r="E1817" s="18">
        <v>41985</v>
      </c>
      <c r="F1817" t="s">
        <v>50</v>
      </c>
      <c r="G1817" t="s">
        <v>3518</v>
      </c>
      <c r="H1817" t="s">
        <v>3519</v>
      </c>
      <c r="I1817" t="s">
        <v>41</v>
      </c>
      <c r="J1817" t="s">
        <v>27</v>
      </c>
      <c r="K1817" t="s">
        <v>266</v>
      </c>
      <c r="L1817" t="s">
        <v>267</v>
      </c>
      <c r="M1817">
        <v>10011</v>
      </c>
      <c r="N1817" t="s">
        <v>148</v>
      </c>
      <c r="O1817" t="s">
        <v>607</v>
      </c>
      <c r="P1817" t="s">
        <v>32</v>
      </c>
      <c r="Q1817" t="s">
        <v>65</v>
      </c>
      <c r="R1817" t="s">
        <v>608</v>
      </c>
      <c r="S1817">
        <v>58.68</v>
      </c>
      <c r="T1817">
        <v>2</v>
      </c>
      <c r="U1817">
        <v>0</v>
      </c>
      <c r="V1817">
        <v>18.190799999999996</v>
      </c>
    </row>
    <row r="1818" spans="1:22" x14ac:dyDescent="0.3">
      <c r="A1818">
        <v>3179</v>
      </c>
      <c r="B1818" t="s">
        <v>6393</v>
      </c>
      <c r="C1818">
        <v>2014</v>
      </c>
      <c r="D1818" s="18">
        <v>41979</v>
      </c>
      <c r="E1818" s="18">
        <v>41985</v>
      </c>
      <c r="F1818" t="s">
        <v>50</v>
      </c>
      <c r="G1818" t="s">
        <v>3518</v>
      </c>
      <c r="H1818" t="s">
        <v>3519</v>
      </c>
      <c r="I1818" t="s">
        <v>41</v>
      </c>
      <c r="J1818" t="s">
        <v>27</v>
      </c>
      <c r="K1818" t="s">
        <v>266</v>
      </c>
      <c r="L1818" t="s">
        <v>267</v>
      </c>
      <c r="M1818">
        <v>10011</v>
      </c>
      <c r="N1818" t="s">
        <v>148</v>
      </c>
      <c r="O1818" t="s">
        <v>64</v>
      </c>
      <c r="P1818" t="s">
        <v>32</v>
      </c>
      <c r="Q1818" t="s">
        <v>65</v>
      </c>
      <c r="R1818" t="s">
        <v>66</v>
      </c>
      <c r="S1818">
        <v>20.94</v>
      </c>
      <c r="T1818">
        <v>3</v>
      </c>
      <c r="U1818">
        <v>0</v>
      </c>
      <c r="V1818">
        <v>6.0725999999999987</v>
      </c>
    </row>
    <row r="1819" spans="1:22" x14ac:dyDescent="0.3">
      <c r="A1819">
        <v>3176</v>
      </c>
      <c r="B1819" t="s">
        <v>6391</v>
      </c>
      <c r="C1819">
        <v>2014</v>
      </c>
      <c r="D1819" s="18">
        <v>41906</v>
      </c>
      <c r="E1819" s="18">
        <v>41912</v>
      </c>
      <c r="F1819" t="s">
        <v>50</v>
      </c>
      <c r="G1819" t="s">
        <v>2287</v>
      </c>
      <c r="H1819" t="s">
        <v>2288</v>
      </c>
      <c r="I1819" t="s">
        <v>26</v>
      </c>
      <c r="J1819" t="s">
        <v>27</v>
      </c>
      <c r="K1819" t="s">
        <v>5340</v>
      </c>
      <c r="L1819" t="s">
        <v>457</v>
      </c>
      <c r="M1819">
        <v>80525</v>
      </c>
      <c r="N1819" t="s">
        <v>44</v>
      </c>
      <c r="O1819" t="s">
        <v>3091</v>
      </c>
      <c r="P1819" t="s">
        <v>32</v>
      </c>
      <c r="Q1819" t="s">
        <v>33</v>
      </c>
      <c r="R1819" t="s">
        <v>3092</v>
      </c>
      <c r="S1819">
        <v>180.58800000000005</v>
      </c>
      <c r="T1819">
        <v>2</v>
      </c>
      <c r="U1819">
        <v>0.7</v>
      </c>
      <c r="V1819">
        <v>-240.78400000000005</v>
      </c>
    </row>
    <row r="1820" spans="1:22" x14ac:dyDescent="0.3">
      <c r="A1820">
        <v>3173</v>
      </c>
      <c r="B1820" t="s">
        <v>6387</v>
      </c>
      <c r="C1820">
        <v>2013</v>
      </c>
      <c r="D1820" s="18">
        <v>41355</v>
      </c>
      <c r="E1820" s="18">
        <v>41362</v>
      </c>
      <c r="F1820" t="s">
        <v>50</v>
      </c>
      <c r="G1820" t="s">
        <v>3739</v>
      </c>
      <c r="H1820" t="s">
        <v>3740</v>
      </c>
      <c r="I1820" t="s">
        <v>26</v>
      </c>
      <c r="J1820" t="s">
        <v>27</v>
      </c>
      <c r="K1820" t="s">
        <v>303</v>
      </c>
      <c r="L1820" t="s">
        <v>211</v>
      </c>
      <c r="M1820">
        <v>60623</v>
      </c>
      <c r="N1820" t="s">
        <v>105</v>
      </c>
      <c r="O1820" t="s">
        <v>2580</v>
      </c>
      <c r="P1820" t="s">
        <v>32</v>
      </c>
      <c r="Q1820" t="s">
        <v>36</v>
      </c>
      <c r="R1820" t="s">
        <v>2581</v>
      </c>
      <c r="S1820">
        <v>528.42999999999995</v>
      </c>
      <c r="T1820">
        <v>5</v>
      </c>
      <c r="U1820">
        <v>0.3</v>
      </c>
      <c r="V1820">
        <v>0</v>
      </c>
    </row>
    <row r="1821" spans="1:22" x14ac:dyDescent="0.3">
      <c r="A1821">
        <v>1820</v>
      </c>
      <c r="B1821" t="s">
        <v>4567</v>
      </c>
      <c r="C1821">
        <v>2011</v>
      </c>
      <c r="D1821" s="18">
        <v>40688</v>
      </c>
      <c r="E1821" s="18">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
      <c r="A1822">
        <v>3169</v>
      </c>
      <c r="B1822" t="s">
        <v>6385</v>
      </c>
      <c r="C1822">
        <v>2013</v>
      </c>
      <c r="D1822" s="18">
        <v>41423</v>
      </c>
      <c r="E1822" s="18">
        <v>41429</v>
      </c>
      <c r="F1822" t="s">
        <v>50</v>
      </c>
      <c r="G1822" t="s">
        <v>1448</v>
      </c>
      <c r="H1822" t="s">
        <v>1449</v>
      </c>
      <c r="I1822" t="s">
        <v>41</v>
      </c>
      <c r="J1822" t="s">
        <v>27</v>
      </c>
      <c r="K1822" t="s">
        <v>5647</v>
      </c>
      <c r="L1822" t="s">
        <v>54</v>
      </c>
      <c r="M1822">
        <v>32303</v>
      </c>
      <c r="N1822" t="s">
        <v>30</v>
      </c>
      <c r="O1822" t="s">
        <v>4928</v>
      </c>
      <c r="P1822" t="s">
        <v>32</v>
      </c>
      <c r="Q1822" t="s">
        <v>36</v>
      </c>
      <c r="R1822" t="s">
        <v>4929</v>
      </c>
      <c r="S1822">
        <v>390.27199999999999</v>
      </c>
      <c r="T1822">
        <v>8</v>
      </c>
      <c r="U1822">
        <v>0.2</v>
      </c>
      <c r="V1822">
        <v>-24.39200000000001</v>
      </c>
    </row>
    <row r="1823" spans="1:22" x14ac:dyDescent="0.3">
      <c r="A1823">
        <v>3168</v>
      </c>
      <c r="B1823" t="s">
        <v>6384</v>
      </c>
      <c r="C1823">
        <v>2013</v>
      </c>
      <c r="D1823" s="18">
        <v>41577</v>
      </c>
      <c r="E1823" s="18">
        <v>41579</v>
      </c>
      <c r="F1823" t="s">
        <v>188</v>
      </c>
      <c r="G1823" t="s">
        <v>1278</v>
      </c>
      <c r="H1823" t="s">
        <v>1279</v>
      </c>
      <c r="I1823" t="s">
        <v>26</v>
      </c>
      <c r="J1823" t="s">
        <v>27</v>
      </c>
      <c r="K1823" t="s">
        <v>3304</v>
      </c>
      <c r="L1823" t="s">
        <v>238</v>
      </c>
      <c r="M1823">
        <v>48911</v>
      </c>
      <c r="N1823" t="s">
        <v>105</v>
      </c>
      <c r="O1823" t="s">
        <v>1110</v>
      </c>
      <c r="P1823" t="s">
        <v>32</v>
      </c>
      <c r="Q1823" t="s">
        <v>65</v>
      </c>
      <c r="R1823" t="s">
        <v>1111</v>
      </c>
      <c r="S1823">
        <v>67</v>
      </c>
      <c r="T1823">
        <v>5</v>
      </c>
      <c r="U1823">
        <v>0</v>
      </c>
      <c r="V1823">
        <v>32.159999999999997</v>
      </c>
    </row>
    <row r="1824" spans="1:22" x14ac:dyDescent="0.3">
      <c r="A1824">
        <v>1823</v>
      </c>
      <c r="B1824" t="s">
        <v>4574</v>
      </c>
      <c r="C1824">
        <v>2013</v>
      </c>
      <c r="D1824" s="18">
        <v>41321</v>
      </c>
      <c r="E1824" s="18">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3157</v>
      </c>
      <c r="B1825" t="s">
        <v>6372</v>
      </c>
      <c r="C1825">
        <v>2012</v>
      </c>
      <c r="D1825" s="18">
        <v>41145</v>
      </c>
      <c r="E1825" s="18">
        <v>41149</v>
      </c>
      <c r="F1825" t="s">
        <v>50</v>
      </c>
      <c r="G1825" t="s">
        <v>5459</v>
      </c>
      <c r="H1825" t="s">
        <v>5460</v>
      </c>
      <c r="I1825" t="s">
        <v>41</v>
      </c>
      <c r="J1825" t="s">
        <v>27</v>
      </c>
      <c r="K1825" t="s">
        <v>266</v>
      </c>
      <c r="L1825" t="s">
        <v>267</v>
      </c>
      <c r="M1825">
        <v>10009</v>
      </c>
      <c r="N1825" t="s">
        <v>148</v>
      </c>
      <c r="O1825" t="s">
        <v>80</v>
      </c>
      <c r="P1825" t="s">
        <v>32</v>
      </c>
      <c r="Q1825" t="s">
        <v>56</v>
      </c>
      <c r="R1825" t="s">
        <v>81</v>
      </c>
      <c r="S1825">
        <v>284.36399999999998</v>
      </c>
      <c r="T1825">
        <v>2</v>
      </c>
      <c r="U1825">
        <v>0.4</v>
      </c>
      <c r="V1825">
        <v>-75.830400000000054</v>
      </c>
    </row>
    <row r="1826" spans="1:22" x14ac:dyDescent="0.3">
      <c r="A1826">
        <v>3154</v>
      </c>
      <c r="B1826" t="s">
        <v>6362</v>
      </c>
      <c r="C1826">
        <v>2012</v>
      </c>
      <c r="D1826" s="18">
        <v>41258</v>
      </c>
      <c r="E1826" s="18">
        <v>41261</v>
      </c>
      <c r="F1826" t="s">
        <v>188</v>
      </c>
      <c r="G1826" t="s">
        <v>1485</v>
      </c>
      <c r="H1826" t="s">
        <v>1486</v>
      </c>
      <c r="I1826" t="s">
        <v>26</v>
      </c>
      <c r="J1826" t="s">
        <v>27</v>
      </c>
      <c r="K1826" t="s">
        <v>606</v>
      </c>
      <c r="L1826" t="s">
        <v>498</v>
      </c>
      <c r="M1826">
        <v>43055</v>
      </c>
      <c r="N1826" t="s">
        <v>148</v>
      </c>
      <c r="O1826" t="s">
        <v>1082</v>
      </c>
      <c r="P1826" t="s">
        <v>32</v>
      </c>
      <c r="Q1826" t="s">
        <v>65</v>
      </c>
      <c r="R1826" t="s">
        <v>1083</v>
      </c>
      <c r="S1826">
        <v>262.86399999999998</v>
      </c>
      <c r="T1826">
        <v>7</v>
      </c>
      <c r="U1826">
        <v>0.2</v>
      </c>
      <c r="V1826">
        <v>69.001800000000017</v>
      </c>
    </row>
    <row r="1827" spans="1:22" x14ac:dyDescent="0.3">
      <c r="A1827">
        <v>1826</v>
      </c>
      <c r="B1827" t="s">
        <v>4581</v>
      </c>
      <c r="C1827">
        <v>2013</v>
      </c>
      <c r="D1827" s="18">
        <v>41631</v>
      </c>
      <c r="E1827" s="18">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3">
      <c r="A1828">
        <v>1827</v>
      </c>
      <c r="B1828" t="s">
        <v>4581</v>
      </c>
      <c r="C1828">
        <v>2013</v>
      </c>
      <c r="D1828" s="18">
        <v>41631</v>
      </c>
      <c r="E1828" s="18">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3">
      <c r="A1829">
        <v>3146</v>
      </c>
      <c r="B1829" t="s">
        <v>6354</v>
      </c>
      <c r="C1829">
        <v>2014</v>
      </c>
      <c r="D1829" s="18">
        <v>41682</v>
      </c>
      <c r="E1829" s="18">
        <v>41684</v>
      </c>
      <c r="F1829" t="s">
        <v>23</v>
      </c>
      <c r="G1829" t="s">
        <v>6355</v>
      </c>
      <c r="H1829" t="s">
        <v>6356</v>
      </c>
      <c r="I1829" t="s">
        <v>41</v>
      </c>
      <c r="J1829" t="s">
        <v>27</v>
      </c>
      <c r="K1829" t="s">
        <v>95</v>
      </c>
      <c r="L1829" t="s">
        <v>96</v>
      </c>
      <c r="M1829">
        <v>98105</v>
      </c>
      <c r="N1829" t="s">
        <v>44</v>
      </c>
      <c r="O1829" t="s">
        <v>6357</v>
      </c>
      <c r="P1829" t="s">
        <v>32</v>
      </c>
      <c r="Q1829" t="s">
        <v>36</v>
      </c>
      <c r="R1829" t="s">
        <v>6358</v>
      </c>
      <c r="S1829">
        <v>963.13600000000008</v>
      </c>
      <c r="T1829">
        <v>4</v>
      </c>
      <c r="U1829">
        <v>0.2</v>
      </c>
      <c r="V1829">
        <v>108.35279999999986</v>
      </c>
    </row>
    <row r="1830" spans="1:22" x14ac:dyDescent="0.3">
      <c r="A1830">
        <v>3145</v>
      </c>
      <c r="B1830" t="s">
        <v>6353</v>
      </c>
      <c r="C1830">
        <v>2013</v>
      </c>
      <c r="D1830" s="18">
        <v>41523</v>
      </c>
      <c r="E1830" s="18">
        <v>41529</v>
      </c>
      <c r="F1830" t="s">
        <v>50</v>
      </c>
      <c r="G1830" t="s">
        <v>2140</v>
      </c>
      <c r="H1830" t="s">
        <v>2141</v>
      </c>
      <c r="I1830" t="s">
        <v>41</v>
      </c>
      <c r="J1830" t="s">
        <v>27</v>
      </c>
      <c r="K1830" t="s">
        <v>1237</v>
      </c>
      <c r="L1830" t="s">
        <v>104</v>
      </c>
      <c r="M1830">
        <v>78745</v>
      </c>
      <c r="N1830" t="s">
        <v>105</v>
      </c>
      <c r="O1830" t="s">
        <v>1839</v>
      </c>
      <c r="P1830" t="s">
        <v>32</v>
      </c>
      <c r="Q1830" t="s">
        <v>36</v>
      </c>
      <c r="R1830" t="s">
        <v>1840</v>
      </c>
      <c r="S1830">
        <v>347.80200000000002</v>
      </c>
      <c r="T1830">
        <v>7</v>
      </c>
      <c r="U1830">
        <v>0.3</v>
      </c>
      <c r="V1830">
        <v>-24.842999999999961</v>
      </c>
    </row>
    <row r="1831" spans="1:22" x14ac:dyDescent="0.3">
      <c r="A1831">
        <v>3140</v>
      </c>
      <c r="B1831" t="s">
        <v>6347</v>
      </c>
      <c r="C1831">
        <v>2014</v>
      </c>
      <c r="D1831" s="18">
        <v>41956</v>
      </c>
      <c r="E1831" s="18">
        <v>41962</v>
      </c>
      <c r="F1831" t="s">
        <v>50</v>
      </c>
      <c r="G1831" t="s">
        <v>550</v>
      </c>
      <c r="H1831" t="s">
        <v>551</v>
      </c>
      <c r="I1831" t="s">
        <v>102</v>
      </c>
      <c r="J1831" t="s">
        <v>27</v>
      </c>
      <c r="K1831" t="s">
        <v>815</v>
      </c>
      <c r="L1831" t="s">
        <v>104</v>
      </c>
      <c r="M1831">
        <v>75081</v>
      </c>
      <c r="N1831" t="s">
        <v>105</v>
      </c>
      <c r="O1831" t="s">
        <v>1138</v>
      </c>
      <c r="P1831" t="s">
        <v>32</v>
      </c>
      <c r="Q1831" t="s">
        <v>65</v>
      </c>
      <c r="R1831" t="s">
        <v>1139</v>
      </c>
      <c r="S1831">
        <v>22.847999999999999</v>
      </c>
      <c r="T1831">
        <v>3</v>
      </c>
      <c r="U1831">
        <v>0.6</v>
      </c>
      <c r="V1831">
        <v>-17.707200000000007</v>
      </c>
    </row>
    <row r="1832" spans="1:22" x14ac:dyDescent="0.3">
      <c r="A1832">
        <v>3133</v>
      </c>
      <c r="B1832" t="s">
        <v>6342</v>
      </c>
      <c r="C1832">
        <v>2011</v>
      </c>
      <c r="D1832" s="18">
        <v>40779</v>
      </c>
      <c r="E1832" s="18">
        <v>40781</v>
      </c>
      <c r="F1832" t="s">
        <v>188</v>
      </c>
      <c r="G1832" t="s">
        <v>6343</v>
      </c>
      <c r="H1832" t="s">
        <v>6344</v>
      </c>
      <c r="I1832" t="s">
        <v>41</v>
      </c>
      <c r="J1832" t="s">
        <v>27</v>
      </c>
      <c r="K1832" t="s">
        <v>2343</v>
      </c>
      <c r="L1832" t="s">
        <v>267</v>
      </c>
      <c r="M1832">
        <v>11572</v>
      </c>
      <c r="N1832" t="s">
        <v>148</v>
      </c>
      <c r="O1832" t="s">
        <v>6345</v>
      </c>
      <c r="P1832" t="s">
        <v>32</v>
      </c>
      <c r="Q1832" t="s">
        <v>65</v>
      </c>
      <c r="R1832" t="s">
        <v>6346</v>
      </c>
      <c r="S1832">
        <v>13.28</v>
      </c>
      <c r="T1832">
        <v>2</v>
      </c>
      <c r="U1832">
        <v>0</v>
      </c>
      <c r="V1832">
        <v>6.3743999999999996</v>
      </c>
    </row>
    <row r="1833" spans="1:22" x14ac:dyDescent="0.3">
      <c r="A1833">
        <v>1832</v>
      </c>
      <c r="B1833" t="s">
        <v>4597</v>
      </c>
      <c r="C1833">
        <v>2014</v>
      </c>
      <c r="D1833" s="18">
        <v>41934</v>
      </c>
      <c r="E1833" s="18">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
      <c r="A1834">
        <v>1833</v>
      </c>
      <c r="B1834" t="s">
        <v>4601</v>
      </c>
      <c r="C1834">
        <v>2012</v>
      </c>
      <c r="D1834" s="18">
        <v>41218</v>
      </c>
      <c r="E1834" s="18">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3130</v>
      </c>
      <c r="B1835" t="s">
        <v>6341</v>
      </c>
      <c r="C1835">
        <v>2011</v>
      </c>
      <c r="D1835" s="18">
        <v>40893</v>
      </c>
      <c r="E1835" s="18">
        <v>40894</v>
      </c>
      <c r="F1835" t="s">
        <v>188</v>
      </c>
      <c r="G1835" t="s">
        <v>3173</v>
      </c>
      <c r="H1835" t="s">
        <v>3174</v>
      </c>
      <c r="I1835" t="s">
        <v>102</v>
      </c>
      <c r="J1835" t="s">
        <v>27</v>
      </c>
      <c r="K1835" t="s">
        <v>42</v>
      </c>
      <c r="L1835" t="s">
        <v>43</v>
      </c>
      <c r="M1835">
        <v>90049</v>
      </c>
      <c r="N1835" t="s">
        <v>44</v>
      </c>
      <c r="O1835" t="s">
        <v>1164</v>
      </c>
      <c r="P1835" t="s">
        <v>32</v>
      </c>
      <c r="Q1835" t="s">
        <v>36</v>
      </c>
      <c r="R1835" t="s">
        <v>1165</v>
      </c>
      <c r="S1835">
        <v>241.56799999999998</v>
      </c>
      <c r="T1835">
        <v>2</v>
      </c>
      <c r="U1835">
        <v>0.2</v>
      </c>
      <c r="V1835">
        <v>18.11760000000001</v>
      </c>
    </row>
    <row r="1836" spans="1:22" x14ac:dyDescent="0.3">
      <c r="A1836">
        <v>3129</v>
      </c>
      <c r="B1836" t="s">
        <v>6341</v>
      </c>
      <c r="C1836">
        <v>2011</v>
      </c>
      <c r="D1836" s="18">
        <v>40893</v>
      </c>
      <c r="E1836" s="18">
        <v>40894</v>
      </c>
      <c r="F1836" t="s">
        <v>188</v>
      </c>
      <c r="G1836" t="s">
        <v>3173</v>
      </c>
      <c r="H1836" t="s">
        <v>3174</v>
      </c>
      <c r="I1836" t="s">
        <v>102</v>
      </c>
      <c r="J1836" t="s">
        <v>27</v>
      </c>
      <c r="K1836" t="s">
        <v>42</v>
      </c>
      <c r="L1836" t="s">
        <v>43</v>
      </c>
      <c r="M1836">
        <v>90049</v>
      </c>
      <c r="N1836" t="s">
        <v>44</v>
      </c>
      <c r="O1836" t="s">
        <v>2509</v>
      </c>
      <c r="P1836" t="s">
        <v>32</v>
      </c>
      <c r="Q1836" t="s">
        <v>65</v>
      </c>
      <c r="R1836" t="s">
        <v>2510</v>
      </c>
      <c r="S1836">
        <v>44.46</v>
      </c>
      <c r="T1836">
        <v>2</v>
      </c>
      <c r="U1836">
        <v>0</v>
      </c>
      <c r="V1836">
        <v>14.671799999999998</v>
      </c>
    </row>
    <row r="1837" spans="1:22" x14ac:dyDescent="0.3">
      <c r="A1837">
        <v>3121</v>
      </c>
      <c r="B1837" t="s">
        <v>6331</v>
      </c>
      <c r="C1837">
        <v>2012</v>
      </c>
      <c r="D1837" s="18">
        <v>41071</v>
      </c>
      <c r="E1837" s="18">
        <v>41072</v>
      </c>
      <c r="F1837" t="s">
        <v>188</v>
      </c>
      <c r="G1837" t="s">
        <v>4507</v>
      </c>
      <c r="H1837" t="s">
        <v>4508</v>
      </c>
      <c r="I1837" t="s">
        <v>41</v>
      </c>
      <c r="J1837" t="s">
        <v>27</v>
      </c>
      <c r="K1837" t="s">
        <v>1792</v>
      </c>
      <c r="L1837" t="s">
        <v>54</v>
      </c>
      <c r="M1837">
        <v>33801</v>
      </c>
      <c r="N1837" t="s">
        <v>30</v>
      </c>
      <c r="O1837" t="s">
        <v>6332</v>
      </c>
      <c r="P1837" t="s">
        <v>32</v>
      </c>
      <c r="Q1837" t="s">
        <v>65</v>
      </c>
      <c r="R1837" t="s">
        <v>6333</v>
      </c>
      <c r="S1837">
        <v>48.671999999999997</v>
      </c>
      <c r="T1837">
        <v>3</v>
      </c>
      <c r="U1837">
        <v>0.2</v>
      </c>
      <c r="V1837">
        <v>7.3007999999999988</v>
      </c>
    </row>
    <row r="1838" spans="1:22" x14ac:dyDescent="0.3">
      <c r="A1838">
        <v>3119</v>
      </c>
      <c r="B1838" t="s">
        <v>6331</v>
      </c>
      <c r="C1838">
        <v>2012</v>
      </c>
      <c r="D1838" s="18">
        <v>41071</v>
      </c>
      <c r="E1838" s="18">
        <v>41072</v>
      </c>
      <c r="F1838" t="s">
        <v>188</v>
      </c>
      <c r="G1838" t="s">
        <v>4507</v>
      </c>
      <c r="H1838" t="s">
        <v>4508</v>
      </c>
      <c r="I1838" t="s">
        <v>41</v>
      </c>
      <c r="J1838" t="s">
        <v>27</v>
      </c>
      <c r="K1838" t="s">
        <v>1792</v>
      </c>
      <c r="L1838" t="s">
        <v>54</v>
      </c>
      <c r="M1838">
        <v>33801</v>
      </c>
      <c r="N1838" t="s">
        <v>30</v>
      </c>
      <c r="O1838" t="s">
        <v>1195</v>
      </c>
      <c r="P1838" t="s">
        <v>32</v>
      </c>
      <c r="Q1838" t="s">
        <v>36</v>
      </c>
      <c r="R1838" t="s">
        <v>1196</v>
      </c>
      <c r="S1838">
        <v>1123.92</v>
      </c>
      <c r="T1838">
        <v>5</v>
      </c>
      <c r="U1838">
        <v>0.2</v>
      </c>
      <c r="V1838">
        <v>-182.63700000000017</v>
      </c>
    </row>
    <row r="1839" spans="1:22" x14ac:dyDescent="0.3">
      <c r="A1839">
        <v>3116</v>
      </c>
      <c r="B1839" t="s">
        <v>6328</v>
      </c>
      <c r="C1839">
        <v>2013</v>
      </c>
      <c r="D1839" s="18">
        <v>41510</v>
      </c>
      <c r="E1839" s="18">
        <v>41517</v>
      </c>
      <c r="F1839" t="s">
        <v>50</v>
      </c>
      <c r="G1839" t="s">
        <v>3987</v>
      </c>
      <c r="H1839" t="s">
        <v>3988</v>
      </c>
      <c r="I1839" t="s">
        <v>26</v>
      </c>
      <c r="J1839" t="s">
        <v>27</v>
      </c>
      <c r="K1839" t="s">
        <v>95</v>
      </c>
      <c r="L1839" t="s">
        <v>96</v>
      </c>
      <c r="M1839">
        <v>98105</v>
      </c>
      <c r="N1839" t="s">
        <v>44</v>
      </c>
      <c r="O1839" t="s">
        <v>3545</v>
      </c>
      <c r="P1839" t="s">
        <v>32</v>
      </c>
      <c r="Q1839" t="s">
        <v>36</v>
      </c>
      <c r="R1839" t="s">
        <v>3546</v>
      </c>
      <c r="S1839">
        <v>532.70400000000006</v>
      </c>
      <c r="T1839">
        <v>6</v>
      </c>
      <c r="U1839">
        <v>0.2</v>
      </c>
      <c r="V1839">
        <v>-39.952800000000025</v>
      </c>
    </row>
    <row r="1840" spans="1:22" x14ac:dyDescent="0.3">
      <c r="A1840">
        <v>1839</v>
      </c>
      <c r="B1840" t="s">
        <v>4610</v>
      </c>
      <c r="C1840">
        <v>2011</v>
      </c>
      <c r="D1840" s="18">
        <v>40756</v>
      </c>
      <c r="E1840" s="18">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
      <c r="A1841">
        <v>3103</v>
      </c>
      <c r="B1841" t="s">
        <v>6310</v>
      </c>
      <c r="C1841">
        <v>2014</v>
      </c>
      <c r="D1841" s="18">
        <v>41996</v>
      </c>
      <c r="E1841" s="18">
        <v>42001</v>
      </c>
      <c r="F1841" t="s">
        <v>23</v>
      </c>
      <c r="G1841" t="s">
        <v>6311</v>
      </c>
      <c r="H1841" t="s">
        <v>6312</v>
      </c>
      <c r="I1841" t="s">
        <v>41</v>
      </c>
      <c r="J1841" t="s">
        <v>27</v>
      </c>
      <c r="K1841" t="s">
        <v>3577</v>
      </c>
      <c r="L1841" t="s">
        <v>1399</v>
      </c>
      <c r="M1841">
        <v>2908</v>
      </c>
      <c r="N1841" t="s">
        <v>148</v>
      </c>
      <c r="O1841" t="s">
        <v>6313</v>
      </c>
      <c r="P1841" t="s">
        <v>32</v>
      </c>
      <c r="Q1841" t="s">
        <v>33</v>
      </c>
      <c r="R1841" t="s">
        <v>6314</v>
      </c>
      <c r="S1841">
        <v>220.98</v>
      </c>
      <c r="T1841">
        <v>1</v>
      </c>
      <c r="U1841">
        <v>0</v>
      </c>
      <c r="V1841">
        <v>50.825400000000002</v>
      </c>
    </row>
    <row r="1842" spans="1:22" x14ac:dyDescent="0.3">
      <c r="A1842">
        <v>3101</v>
      </c>
      <c r="B1842" t="s">
        <v>6309</v>
      </c>
      <c r="C1842">
        <v>2014</v>
      </c>
      <c r="D1842" s="18">
        <v>41744</v>
      </c>
      <c r="E1842" s="18">
        <v>41749</v>
      </c>
      <c r="F1842" t="s">
        <v>50</v>
      </c>
      <c r="G1842" t="s">
        <v>3259</v>
      </c>
      <c r="H1842" t="s">
        <v>3260</v>
      </c>
      <c r="I1842" t="s">
        <v>26</v>
      </c>
      <c r="J1842" t="s">
        <v>27</v>
      </c>
      <c r="K1842" t="s">
        <v>266</v>
      </c>
      <c r="L1842" t="s">
        <v>267</v>
      </c>
      <c r="M1842">
        <v>10024</v>
      </c>
      <c r="N1842" t="s">
        <v>148</v>
      </c>
      <c r="O1842" t="s">
        <v>2782</v>
      </c>
      <c r="P1842" t="s">
        <v>32</v>
      </c>
      <c r="Q1842" t="s">
        <v>33</v>
      </c>
      <c r="R1842" t="s">
        <v>2783</v>
      </c>
      <c r="S1842">
        <v>242.35200000000003</v>
      </c>
      <c r="T1842">
        <v>3</v>
      </c>
      <c r="U1842">
        <v>0.2</v>
      </c>
      <c r="V1842">
        <v>9.0881999999999721</v>
      </c>
    </row>
    <row r="1843" spans="1:22" x14ac:dyDescent="0.3">
      <c r="A1843">
        <v>1842</v>
      </c>
      <c r="B1843" t="s">
        <v>4615</v>
      </c>
      <c r="C1843">
        <v>2013</v>
      </c>
      <c r="D1843" s="18">
        <v>41474</v>
      </c>
      <c r="E1843" s="18">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3099</v>
      </c>
      <c r="B1844" t="s">
        <v>6308</v>
      </c>
      <c r="C1844">
        <v>2014</v>
      </c>
      <c r="D1844" s="18">
        <v>41757</v>
      </c>
      <c r="E1844" s="18">
        <v>41761</v>
      </c>
      <c r="F1844" t="s">
        <v>50</v>
      </c>
      <c r="G1844" t="s">
        <v>481</v>
      </c>
      <c r="H1844" t="s">
        <v>482</v>
      </c>
      <c r="I1844" t="s">
        <v>41</v>
      </c>
      <c r="J1844" t="s">
        <v>27</v>
      </c>
      <c r="K1844" t="s">
        <v>103</v>
      </c>
      <c r="L1844" t="s">
        <v>104</v>
      </c>
      <c r="M1844">
        <v>76106</v>
      </c>
      <c r="N1844" t="s">
        <v>105</v>
      </c>
      <c r="O1844" t="s">
        <v>1260</v>
      </c>
      <c r="P1844" t="s">
        <v>32</v>
      </c>
      <c r="Q1844" t="s">
        <v>33</v>
      </c>
      <c r="R1844" t="s">
        <v>1261</v>
      </c>
      <c r="S1844">
        <v>220.26559999999998</v>
      </c>
      <c r="T1844">
        <v>4</v>
      </c>
      <c r="U1844">
        <v>0.32</v>
      </c>
      <c r="V1844">
        <v>-42.1096</v>
      </c>
    </row>
    <row r="1845" spans="1:22" x14ac:dyDescent="0.3">
      <c r="A1845">
        <v>1844</v>
      </c>
      <c r="B1845" t="s">
        <v>4621</v>
      </c>
      <c r="C1845">
        <v>2012</v>
      </c>
      <c r="D1845" s="18">
        <v>40948</v>
      </c>
      <c r="E1845" s="18">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3089</v>
      </c>
      <c r="B1846" t="s">
        <v>6300</v>
      </c>
      <c r="C1846">
        <v>2014</v>
      </c>
      <c r="D1846" s="18">
        <v>41730</v>
      </c>
      <c r="E1846" s="18">
        <v>41732</v>
      </c>
      <c r="F1846" t="s">
        <v>23</v>
      </c>
      <c r="G1846" t="s">
        <v>5603</v>
      </c>
      <c r="H1846" t="s">
        <v>5604</v>
      </c>
      <c r="I1846" t="s">
        <v>102</v>
      </c>
      <c r="J1846" t="s">
        <v>27</v>
      </c>
      <c r="K1846" t="s">
        <v>28</v>
      </c>
      <c r="L1846" t="s">
        <v>29</v>
      </c>
      <c r="M1846">
        <v>42420</v>
      </c>
      <c r="N1846" t="s">
        <v>30</v>
      </c>
      <c r="O1846" t="s">
        <v>4481</v>
      </c>
      <c r="P1846" t="s">
        <v>32</v>
      </c>
      <c r="Q1846" t="s">
        <v>65</v>
      </c>
      <c r="R1846" t="s">
        <v>4482</v>
      </c>
      <c r="S1846">
        <v>61</v>
      </c>
      <c r="T1846">
        <v>5</v>
      </c>
      <c r="U1846">
        <v>0</v>
      </c>
      <c r="V1846">
        <v>25.620000000000005</v>
      </c>
    </row>
    <row r="1847" spans="1:22" x14ac:dyDescent="0.3">
      <c r="A1847">
        <v>3087</v>
      </c>
      <c r="B1847" t="s">
        <v>6299</v>
      </c>
      <c r="C1847">
        <v>2014</v>
      </c>
      <c r="D1847" s="18">
        <v>41680</v>
      </c>
      <c r="E1847" s="18">
        <v>41685</v>
      </c>
      <c r="F1847" t="s">
        <v>50</v>
      </c>
      <c r="G1847" t="s">
        <v>5259</v>
      </c>
      <c r="H1847" t="s">
        <v>5260</v>
      </c>
      <c r="I1847" t="s">
        <v>26</v>
      </c>
      <c r="J1847" t="s">
        <v>27</v>
      </c>
      <c r="K1847" t="s">
        <v>184</v>
      </c>
      <c r="L1847" t="s">
        <v>104</v>
      </c>
      <c r="M1847">
        <v>77070</v>
      </c>
      <c r="N1847" t="s">
        <v>105</v>
      </c>
      <c r="O1847" t="s">
        <v>6191</v>
      </c>
      <c r="P1847" t="s">
        <v>32</v>
      </c>
      <c r="Q1847" t="s">
        <v>65</v>
      </c>
      <c r="R1847" t="s">
        <v>6192</v>
      </c>
      <c r="S1847">
        <v>3.9840000000000004</v>
      </c>
      <c r="T1847">
        <v>2</v>
      </c>
      <c r="U1847">
        <v>0.6</v>
      </c>
      <c r="V1847">
        <v>-2.6892000000000005</v>
      </c>
    </row>
    <row r="1848" spans="1:22" x14ac:dyDescent="0.3">
      <c r="A1848">
        <v>1847</v>
      </c>
      <c r="B1848" t="s">
        <v>4627</v>
      </c>
      <c r="C1848">
        <v>2014</v>
      </c>
      <c r="D1848" s="18">
        <v>41652</v>
      </c>
      <c r="E1848" s="18">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3">
      <c r="A1849">
        <v>1848</v>
      </c>
      <c r="B1849" t="s">
        <v>4630</v>
      </c>
      <c r="C1849">
        <v>2014</v>
      </c>
      <c r="D1849" s="18">
        <v>41893</v>
      </c>
      <c r="E1849" s="18">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3">
      <c r="A1850">
        <v>3078</v>
      </c>
      <c r="B1850" t="s">
        <v>6292</v>
      </c>
      <c r="C1850">
        <v>2011</v>
      </c>
      <c r="D1850" s="18">
        <v>40744</v>
      </c>
      <c r="E1850" s="18">
        <v>40748</v>
      </c>
      <c r="F1850" t="s">
        <v>50</v>
      </c>
      <c r="G1850" t="s">
        <v>3814</v>
      </c>
      <c r="H1850" t="s">
        <v>3815</v>
      </c>
      <c r="I1850" t="s">
        <v>102</v>
      </c>
      <c r="J1850" t="s">
        <v>27</v>
      </c>
      <c r="K1850" t="s">
        <v>815</v>
      </c>
      <c r="L1850" t="s">
        <v>104</v>
      </c>
      <c r="M1850">
        <v>75217</v>
      </c>
      <c r="N1850" t="s">
        <v>105</v>
      </c>
      <c r="O1850" t="s">
        <v>1872</v>
      </c>
      <c r="P1850" t="s">
        <v>32</v>
      </c>
      <c r="Q1850" t="s">
        <v>36</v>
      </c>
      <c r="R1850" t="s">
        <v>1873</v>
      </c>
      <c r="S1850">
        <v>981.37199999999996</v>
      </c>
      <c r="T1850">
        <v>2</v>
      </c>
      <c r="U1850">
        <v>0.3</v>
      </c>
      <c r="V1850">
        <v>-140.19599999999997</v>
      </c>
    </row>
    <row r="1851" spans="1:22" x14ac:dyDescent="0.3">
      <c r="A1851">
        <v>3077</v>
      </c>
      <c r="B1851" t="s">
        <v>6292</v>
      </c>
      <c r="C1851">
        <v>2011</v>
      </c>
      <c r="D1851" s="18">
        <v>40744</v>
      </c>
      <c r="E1851" s="18">
        <v>40748</v>
      </c>
      <c r="F1851" t="s">
        <v>50</v>
      </c>
      <c r="G1851" t="s">
        <v>3814</v>
      </c>
      <c r="H1851" t="s">
        <v>3815</v>
      </c>
      <c r="I1851" t="s">
        <v>102</v>
      </c>
      <c r="J1851" t="s">
        <v>27</v>
      </c>
      <c r="K1851" t="s">
        <v>815</v>
      </c>
      <c r="L1851" t="s">
        <v>104</v>
      </c>
      <c r="M1851">
        <v>75217</v>
      </c>
      <c r="N1851" t="s">
        <v>105</v>
      </c>
      <c r="O1851" t="s">
        <v>3505</v>
      </c>
      <c r="P1851" t="s">
        <v>32</v>
      </c>
      <c r="Q1851" t="s">
        <v>65</v>
      </c>
      <c r="R1851" t="s">
        <v>3506</v>
      </c>
      <c r="S1851">
        <v>16.739999999999998</v>
      </c>
      <c r="T1851">
        <v>5</v>
      </c>
      <c r="U1851">
        <v>0.6</v>
      </c>
      <c r="V1851">
        <v>-14.228999999999997</v>
      </c>
    </row>
    <row r="1852" spans="1:22" x14ac:dyDescent="0.3">
      <c r="A1852">
        <v>3075</v>
      </c>
      <c r="B1852" t="s">
        <v>6291</v>
      </c>
      <c r="C1852">
        <v>2012</v>
      </c>
      <c r="D1852" s="18">
        <v>41185</v>
      </c>
      <c r="E1852" s="18">
        <v>41190</v>
      </c>
      <c r="F1852" t="s">
        <v>50</v>
      </c>
      <c r="G1852" t="s">
        <v>805</v>
      </c>
      <c r="H1852" t="s">
        <v>806</v>
      </c>
      <c r="I1852" t="s">
        <v>26</v>
      </c>
      <c r="J1852" t="s">
        <v>27</v>
      </c>
      <c r="K1852" t="s">
        <v>42</v>
      </c>
      <c r="L1852" t="s">
        <v>43</v>
      </c>
      <c r="M1852">
        <v>90032</v>
      </c>
      <c r="N1852" t="s">
        <v>44</v>
      </c>
      <c r="O1852" t="s">
        <v>2462</v>
      </c>
      <c r="P1852" t="s">
        <v>32</v>
      </c>
      <c r="Q1852" t="s">
        <v>33</v>
      </c>
      <c r="R1852" t="s">
        <v>2463</v>
      </c>
      <c r="S1852">
        <v>120.666</v>
      </c>
      <c r="T1852">
        <v>2</v>
      </c>
      <c r="U1852">
        <v>0.15</v>
      </c>
      <c r="V1852">
        <v>18.454800000000002</v>
      </c>
    </row>
    <row r="1853" spans="1:22" x14ac:dyDescent="0.3">
      <c r="A1853">
        <v>3072</v>
      </c>
      <c r="B1853" t="s">
        <v>6287</v>
      </c>
      <c r="C1853">
        <v>2011</v>
      </c>
      <c r="D1853" s="18">
        <v>40864</v>
      </c>
      <c r="E1853" s="18">
        <v>40869</v>
      </c>
      <c r="F1853" t="s">
        <v>50</v>
      </c>
      <c r="G1853" t="s">
        <v>2394</v>
      </c>
      <c r="H1853" t="s">
        <v>2395</v>
      </c>
      <c r="I1853" t="s">
        <v>41</v>
      </c>
      <c r="J1853" t="s">
        <v>27</v>
      </c>
      <c r="K1853" t="s">
        <v>606</v>
      </c>
      <c r="L1853" t="s">
        <v>245</v>
      </c>
      <c r="M1853">
        <v>19711</v>
      </c>
      <c r="N1853" t="s">
        <v>148</v>
      </c>
      <c r="O1853" t="s">
        <v>6288</v>
      </c>
      <c r="P1853" t="s">
        <v>32</v>
      </c>
      <c r="Q1853" t="s">
        <v>65</v>
      </c>
      <c r="R1853" t="s">
        <v>6289</v>
      </c>
      <c r="S1853">
        <v>124.41</v>
      </c>
      <c r="T1853">
        <v>3</v>
      </c>
      <c r="U1853">
        <v>0</v>
      </c>
      <c r="V1853">
        <v>14.929199999999994</v>
      </c>
    </row>
    <row r="1854" spans="1:22" x14ac:dyDescent="0.3">
      <c r="A1854">
        <v>3060</v>
      </c>
      <c r="B1854" t="s">
        <v>6267</v>
      </c>
      <c r="C1854">
        <v>2014</v>
      </c>
      <c r="D1854" s="18">
        <v>41932</v>
      </c>
      <c r="E1854" s="18">
        <v>41937</v>
      </c>
      <c r="F1854" t="s">
        <v>23</v>
      </c>
      <c r="G1854" t="s">
        <v>4304</v>
      </c>
      <c r="H1854" t="s">
        <v>4305</v>
      </c>
      <c r="I1854" t="s">
        <v>41</v>
      </c>
      <c r="J1854" t="s">
        <v>27</v>
      </c>
      <c r="K1854" t="s">
        <v>127</v>
      </c>
      <c r="L1854" t="s">
        <v>43</v>
      </c>
      <c r="M1854">
        <v>94110</v>
      </c>
      <c r="N1854" t="s">
        <v>44</v>
      </c>
      <c r="O1854" t="s">
        <v>6268</v>
      </c>
      <c r="P1854" t="s">
        <v>32</v>
      </c>
      <c r="Q1854" t="s">
        <v>56</v>
      </c>
      <c r="R1854" t="s">
        <v>6269</v>
      </c>
      <c r="S1854">
        <v>24.368000000000002</v>
      </c>
      <c r="T1854">
        <v>2</v>
      </c>
      <c r="U1854">
        <v>0.2</v>
      </c>
      <c r="V1854">
        <v>-3.3506000000000018</v>
      </c>
    </row>
    <row r="1855" spans="1:22" x14ac:dyDescent="0.3">
      <c r="A1855">
        <v>3059</v>
      </c>
      <c r="B1855" t="s">
        <v>6267</v>
      </c>
      <c r="C1855">
        <v>2014</v>
      </c>
      <c r="D1855" s="18">
        <v>41932</v>
      </c>
      <c r="E1855" s="18">
        <v>41937</v>
      </c>
      <c r="F1855" t="s">
        <v>23</v>
      </c>
      <c r="G1855" t="s">
        <v>4304</v>
      </c>
      <c r="H1855" t="s">
        <v>4305</v>
      </c>
      <c r="I1855" t="s">
        <v>41</v>
      </c>
      <c r="J1855" t="s">
        <v>27</v>
      </c>
      <c r="K1855" t="s">
        <v>127</v>
      </c>
      <c r="L1855" t="s">
        <v>43</v>
      </c>
      <c r="M1855">
        <v>94110</v>
      </c>
      <c r="N1855" t="s">
        <v>44</v>
      </c>
      <c r="O1855" t="s">
        <v>2629</v>
      </c>
      <c r="P1855" t="s">
        <v>32</v>
      </c>
      <c r="Q1855" t="s">
        <v>65</v>
      </c>
      <c r="R1855" t="s">
        <v>2630</v>
      </c>
      <c r="S1855">
        <v>30.56</v>
      </c>
      <c r="T1855">
        <v>2</v>
      </c>
      <c r="U1855">
        <v>0</v>
      </c>
      <c r="V1855">
        <v>10.3904</v>
      </c>
    </row>
    <row r="1856" spans="1:22" x14ac:dyDescent="0.3">
      <c r="A1856">
        <v>3051</v>
      </c>
      <c r="B1856" t="s">
        <v>6258</v>
      </c>
      <c r="C1856">
        <v>2014</v>
      </c>
      <c r="D1856" s="18">
        <v>41919</v>
      </c>
      <c r="E1856" s="18">
        <v>41924</v>
      </c>
      <c r="F1856" t="s">
        <v>50</v>
      </c>
      <c r="G1856" t="s">
        <v>1068</v>
      </c>
      <c r="H1856" t="s">
        <v>1069</v>
      </c>
      <c r="I1856" t="s">
        <v>102</v>
      </c>
      <c r="J1856" t="s">
        <v>27</v>
      </c>
      <c r="K1856" t="s">
        <v>6259</v>
      </c>
      <c r="L1856" t="s">
        <v>6260</v>
      </c>
      <c r="M1856">
        <v>83642</v>
      </c>
      <c r="N1856" t="s">
        <v>44</v>
      </c>
      <c r="O1856" t="s">
        <v>6261</v>
      </c>
      <c r="P1856" t="s">
        <v>32</v>
      </c>
      <c r="Q1856" t="s">
        <v>65</v>
      </c>
      <c r="R1856" t="s">
        <v>6262</v>
      </c>
      <c r="S1856">
        <v>41.96</v>
      </c>
      <c r="T1856">
        <v>2</v>
      </c>
      <c r="U1856">
        <v>0</v>
      </c>
      <c r="V1856">
        <v>2.9371999999999971</v>
      </c>
    </row>
    <row r="1857" spans="1:22" x14ac:dyDescent="0.3">
      <c r="A1857">
        <v>3049</v>
      </c>
      <c r="B1857" t="s">
        <v>6255</v>
      </c>
      <c r="C1857">
        <v>2014</v>
      </c>
      <c r="D1857" s="18">
        <v>41732</v>
      </c>
      <c r="E1857" s="18">
        <v>41734</v>
      </c>
      <c r="F1857" t="s">
        <v>188</v>
      </c>
      <c r="G1857" t="s">
        <v>6256</v>
      </c>
      <c r="H1857" t="s">
        <v>6257</v>
      </c>
      <c r="I1857" t="s">
        <v>102</v>
      </c>
      <c r="J1857" t="s">
        <v>27</v>
      </c>
      <c r="K1857" t="s">
        <v>497</v>
      </c>
      <c r="L1857" t="s">
        <v>1272</v>
      </c>
      <c r="M1857">
        <v>31907</v>
      </c>
      <c r="N1857" t="s">
        <v>30</v>
      </c>
      <c r="O1857" t="s">
        <v>539</v>
      </c>
      <c r="P1857" t="s">
        <v>32</v>
      </c>
      <c r="Q1857" t="s">
        <v>56</v>
      </c>
      <c r="R1857" t="s">
        <v>540</v>
      </c>
      <c r="S1857">
        <v>411.8</v>
      </c>
      <c r="T1857">
        <v>2</v>
      </c>
      <c r="U1857">
        <v>0</v>
      </c>
      <c r="V1857">
        <v>70.005999999999972</v>
      </c>
    </row>
    <row r="1858" spans="1:22" x14ac:dyDescent="0.3">
      <c r="A1858">
        <v>3044</v>
      </c>
      <c r="B1858" t="s">
        <v>6245</v>
      </c>
      <c r="C1858">
        <v>2014</v>
      </c>
      <c r="D1858" s="18">
        <v>41894</v>
      </c>
      <c r="E1858" s="18">
        <v>41895</v>
      </c>
      <c r="F1858" t="s">
        <v>1290</v>
      </c>
      <c r="G1858" t="s">
        <v>5098</v>
      </c>
      <c r="H1858" t="s">
        <v>5099</v>
      </c>
      <c r="I1858" t="s">
        <v>102</v>
      </c>
      <c r="J1858" t="s">
        <v>27</v>
      </c>
      <c r="K1858" t="s">
        <v>1173</v>
      </c>
      <c r="L1858" t="s">
        <v>43</v>
      </c>
      <c r="M1858">
        <v>90805</v>
      </c>
      <c r="N1858" t="s">
        <v>44</v>
      </c>
      <c r="O1858" t="s">
        <v>6248</v>
      </c>
      <c r="P1858" t="s">
        <v>32</v>
      </c>
      <c r="Q1858" t="s">
        <v>36</v>
      </c>
      <c r="R1858" t="s">
        <v>6249</v>
      </c>
      <c r="S1858">
        <v>2054.2720000000004</v>
      </c>
      <c r="T1858">
        <v>8</v>
      </c>
      <c r="U1858">
        <v>0.2</v>
      </c>
      <c r="V1858">
        <v>256.78399999999976</v>
      </c>
    </row>
    <row r="1859" spans="1:22" x14ac:dyDescent="0.3">
      <c r="A1859">
        <v>3041</v>
      </c>
      <c r="B1859" t="s">
        <v>6243</v>
      </c>
      <c r="C1859">
        <v>2013</v>
      </c>
      <c r="D1859" s="18">
        <v>41400</v>
      </c>
      <c r="E1859" s="18">
        <v>41404</v>
      </c>
      <c r="F1859" t="s">
        <v>50</v>
      </c>
      <c r="G1859" t="s">
        <v>125</v>
      </c>
      <c r="H1859" t="s">
        <v>126</v>
      </c>
      <c r="I1859" t="s">
        <v>26</v>
      </c>
      <c r="J1859" t="s">
        <v>27</v>
      </c>
      <c r="K1859" t="s">
        <v>6244</v>
      </c>
      <c r="L1859" t="s">
        <v>335</v>
      </c>
      <c r="M1859">
        <v>37421</v>
      </c>
      <c r="N1859" t="s">
        <v>30</v>
      </c>
      <c r="O1859" t="s">
        <v>3956</v>
      </c>
      <c r="P1859" t="s">
        <v>32</v>
      </c>
      <c r="Q1859" t="s">
        <v>65</v>
      </c>
      <c r="R1859" t="s">
        <v>3957</v>
      </c>
      <c r="S1859">
        <v>16.72</v>
      </c>
      <c r="T1859">
        <v>5</v>
      </c>
      <c r="U1859">
        <v>0.2</v>
      </c>
      <c r="V1859">
        <v>3.3439999999999994</v>
      </c>
    </row>
    <row r="1860" spans="1:22" x14ac:dyDescent="0.3">
      <c r="A1860">
        <v>3040</v>
      </c>
      <c r="B1860" t="s">
        <v>6242</v>
      </c>
      <c r="C1860">
        <v>2014</v>
      </c>
      <c r="D1860" s="18">
        <v>41916</v>
      </c>
      <c r="E1860" s="18">
        <v>41921</v>
      </c>
      <c r="F1860" t="s">
        <v>50</v>
      </c>
      <c r="G1860" t="s">
        <v>3703</v>
      </c>
      <c r="H1860" t="s">
        <v>3704</v>
      </c>
      <c r="I1860" t="s">
        <v>41</v>
      </c>
      <c r="J1860" t="s">
        <v>27</v>
      </c>
      <c r="K1860" t="s">
        <v>602</v>
      </c>
      <c r="L1860" t="s">
        <v>43</v>
      </c>
      <c r="M1860">
        <v>91104</v>
      </c>
      <c r="N1860" t="s">
        <v>44</v>
      </c>
      <c r="O1860" t="s">
        <v>2803</v>
      </c>
      <c r="P1860" t="s">
        <v>32</v>
      </c>
      <c r="Q1860" t="s">
        <v>56</v>
      </c>
      <c r="R1860" t="s">
        <v>2804</v>
      </c>
      <c r="S1860">
        <v>171.28800000000001</v>
      </c>
      <c r="T1860">
        <v>3</v>
      </c>
      <c r="U1860">
        <v>0.2</v>
      </c>
      <c r="V1860">
        <v>-6.423300000000026</v>
      </c>
    </row>
    <row r="1861" spans="1:22" x14ac:dyDescent="0.3">
      <c r="A1861">
        <v>3039</v>
      </c>
      <c r="B1861" t="s">
        <v>6237</v>
      </c>
      <c r="C1861">
        <v>2012</v>
      </c>
      <c r="D1861" s="18">
        <v>41071</v>
      </c>
      <c r="E1861" s="18">
        <v>41076</v>
      </c>
      <c r="F1861" t="s">
        <v>50</v>
      </c>
      <c r="G1861" t="s">
        <v>1786</v>
      </c>
      <c r="H1861" t="s">
        <v>1787</v>
      </c>
      <c r="I1861" t="s">
        <v>26</v>
      </c>
      <c r="J1861" t="s">
        <v>27</v>
      </c>
      <c r="K1861" t="s">
        <v>735</v>
      </c>
      <c r="L1861" t="s">
        <v>736</v>
      </c>
      <c r="M1861">
        <v>71203</v>
      </c>
      <c r="N1861" t="s">
        <v>30</v>
      </c>
      <c r="O1861" t="s">
        <v>6240</v>
      </c>
      <c r="P1861" t="s">
        <v>32</v>
      </c>
      <c r="Q1861" t="s">
        <v>65</v>
      </c>
      <c r="R1861" t="s">
        <v>6241</v>
      </c>
      <c r="S1861">
        <v>29.16</v>
      </c>
      <c r="T1861">
        <v>2</v>
      </c>
      <c r="U1861">
        <v>0</v>
      </c>
      <c r="V1861">
        <v>10.789200000000001</v>
      </c>
    </row>
    <row r="1862" spans="1:22" x14ac:dyDescent="0.3">
      <c r="A1862">
        <v>1861</v>
      </c>
      <c r="B1862" t="s">
        <v>4647</v>
      </c>
      <c r="C1862">
        <v>2014</v>
      </c>
      <c r="D1862" s="18">
        <v>41725</v>
      </c>
      <c r="E1862" s="18">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3">
      <c r="A1863">
        <v>3033</v>
      </c>
      <c r="B1863" t="s">
        <v>6235</v>
      </c>
      <c r="C1863">
        <v>2013</v>
      </c>
      <c r="D1863" s="18">
        <v>41600</v>
      </c>
      <c r="E1863" s="18">
        <v>41605</v>
      </c>
      <c r="F1863" t="s">
        <v>50</v>
      </c>
      <c r="G1863" t="s">
        <v>3593</v>
      </c>
      <c r="H1863" t="s">
        <v>3594</v>
      </c>
      <c r="I1863" t="s">
        <v>26</v>
      </c>
      <c r="J1863" t="s">
        <v>27</v>
      </c>
      <c r="K1863" t="s">
        <v>6231</v>
      </c>
      <c r="L1863" t="s">
        <v>420</v>
      </c>
      <c r="M1863">
        <v>97030</v>
      </c>
      <c r="N1863" t="s">
        <v>44</v>
      </c>
      <c r="O1863" t="s">
        <v>4928</v>
      </c>
      <c r="P1863" t="s">
        <v>32</v>
      </c>
      <c r="Q1863" t="s">
        <v>36</v>
      </c>
      <c r="R1863" t="s">
        <v>4929</v>
      </c>
      <c r="S1863">
        <v>195.136</v>
      </c>
      <c r="T1863">
        <v>4</v>
      </c>
      <c r="U1863">
        <v>0.2</v>
      </c>
      <c r="V1863">
        <v>-12.196000000000005</v>
      </c>
    </row>
    <row r="1864" spans="1:22" x14ac:dyDescent="0.3">
      <c r="A1864">
        <v>3031</v>
      </c>
      <c r="B1864" t="s">
        <v>6232</v>
      </c>
      <c r="C1864">
        <v>2012</v>
      </c>
      <c r="D1864" s="18">
        <v>41173</v>
      </c>
      <c r="E1864" s="18">
        <v>41179</v>
      </c>
      <c r="F1864" t="s">
        <v>50</v>
      </c>
      <c r="G1864" t="s">
        <v>6233</v>
      </c>
      <c r="H1864" t="s">
        <v>6234</v>
      </c>
      <c r="I1864" t="s">
        <v>41</v>
      </c>
      <c r="J1864" t="s">
        <v>27</v>
      </c>
      <c r="K1864" t="s">
        <v>5160</v>
      </c>
      <c r="L1864" t="s">
        <v>238</v>
      </c>
      <c r="M1864">
        <v>48146</v>
      </c>
      <c r="N1864" t="s">
        <v>105</v>
      </c>
      <c r="O1864" t="s">
        <v>4791</v>
      </c>
      <c r="P1864" t="s">
        <v>32</v>
      </c>
      <c r="Q1864" t="s">
        <v>33</v>
      </c>
      <c r="R1864" t="s">
        <v>4792</v>
      </c>
      <c r="S1864">
        <v>194.32</v>
      </c>
      <c r="T1864">
        <v>4</v>
      </c>
      <c r="U1864">
        <v>0</v>
      </c>
      <c r="V1864">
        <v>31.091200000000015</v>
      </c>
    </row>
    <row r="1865" spans="1:22" x14ac:dyDescent="0.3">
      <c r="A1865">
        <v>1864</v>
      </c>
      <c r="B1865" t="s">
        <v>4651</v>
      </c>
      <c r="C1865">
        <v>2013</v>
      </c>
      <c r="D1865" s="18">
        <v>41561</v>
      </c>
      <c r="E1865" s="18">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
      <c r="A1866">
        <v>1865</v>
      </c>
      <c r="B1866" t="s">
        <v>4651</v>
      </c>
      <c r="C1866">
        <v>2013</v>
      </c>
      <c r="D1866" s="18">
        <v>41561</v>
      </c>
      <c r="E1866" s="18">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3">
      <c r="A1867">
        <v>3029</v>
      </c>
      <c r="B1867" t="s">
        <v>6229</v>
      </c>
      <c r="C1867">
        <v>2014</v>
      </c>
      <c r="D1867" s="18">
        <v>41991</v>
      </c>
      <c r="E1867" s="18">
        <v>41995</v>
      </c>
      <c r="F1867" t="s">
        <v>50</v>
      </c>
      <c r="G1867" t="s">
        <v>4042</v>
      </c>
      <c r="H1867" t="s">
        <v>4043</v>
      </c>
      <c r="I1867" t="s">
        <v>26</v>
      </c>
      <c r="J1867" t="s">
        <v>27</v>
      </c>
      <c r="K1867" t="s">
        <v>4874</v>
      </c>
      <c r="L1867" t="s">
        <v>319</v>
      </c>
      <c r="M1867">
        <v>23320</v>
      </c>
      <c r="N1867" t="s">
        <v>30</v>
      </c>
      <c r="O1867" t="s">
        <v>3621</v>
      </c>
      <c r="P1867" t="s">
        <v>32</v>
      </c>
      <c r="Q1867" t="s">
        <v>36</v>
      </c>
      <c r="R1867" t="s">
        <v>3622</v>
      </c>
      <c r="S1867">
        <v>504.90000000000003</v>
      </c>
      <c r="T1867">
        <v>5</v>
      </c>
      <c r="U1867">
        <v>0</v>
      </c>
      <c r="V1867">
        <v>80.78400000000002</v>
      </c>
    </row>
    <row r="1868" spans="1:22" x14ac:dyDescent="0.3">
      <c r="A1868">
        <v>1867</v>
      </c>
      <c r="B1868" t="s">
        <v>4659</v>
      </c>
      <c r="C1868">
        <v>2014</v>
      </c>
      <c r="D1868" s="18">
        <v>41745</v>
      </c>
      <c r="E1868" s="18">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
      <c r="A1869">
        <v>3027</v>
      </c>
      <c r="B1869" t="s">
        <v>6224</v>
      </c>
      <c r="C1869">
        <v>2014</v>
      </c>
      <c r="D1869" s="18">
        <v>41752</v>
      </c>
      <c r="E1869" s="18">
        <v>41756</v>
      </c>
      <c r="F1869" t="s">
        <v>50</v>
      </c>
      <c r="G1869" t="s">
        <v>2067</v>
      </c>
      <c r="H1869" t="s">
        <v>2068</v>
      </c>
      <c r="I1869" t="s">
        <v>102</v>
      </c>
      <c r="J1869" t="s">
        <v>27</v>
      </c>
      <c r="K1869" t="s">
        <v>146</v>
      </c>
      <c r="L1869" t="s">
        <v>147</v>
      </c>
      <c r="M1869">
        <v>19140</v>
      </c>
      <c r="N1869" t="s">
        <v>148</v>
      </c>
      <c r="O1869" t="s">
        <v>4220</v>
      </c>
      <c r="P1869" t="s">
        <v>32</v>
      </c>
      <c r="Q1869" t="s">
        <v>65</v>
      </c>
      <c r="R1869" t="s">
        <v>4221</v>
      </c>
      <c r="S1869">
        <v>254.35200000000003</v>
      </c>
      <c r="T1869">
        <v>3</v>
      </c>
      <c r="U1869">
        <v>0.2</v>
      </c>
      <c r="V1869">
        <v>0</v>
      </c>
    </row>
    <row r="1870" spans="1:22" x14ac:dyDescent="0.3">
      <c r="A1870">
        <v>3024</v>
      </c>
      <c r="B1870" t="s">
        <v>6220</v>
      </c>
      <c r="C1870">
        <v>2014</v>
      </c>
      <c r="D1870" s="18">
        <v>41961</v>
      </c>
      <c r="E1870" s="18">
        <v>41967</v>
      </c>
      <c r="F1870" t="s">
        <v>50</v>
      </c>
      <c r="G1870" t="s">
        <v>6221</v>
      </c>
      <c r="H1870" t="s">
        <v>6222</v>
      </c>
      <c r="I1870" t="s">
        <v>26</v>
      </c>
      <c r="J1870" t="s">
        <v>27</v>
      </c>
      <c r="K1870" t="s">
        <v>3152</v>
      </c>
      <c r="L1870" t="s">
        <v>104</v>
      </c>
      <c r="M1870">
        <v>78521</v>
      </c>
      <c r="N1870" t="s">
        <v>105</v>
      </c>
      <c r="O1870" t="s">
        <v>5186</v>
      </c>
      <c r="P1870" t="s">
        <v>32</v>
      </c>
      <c r="Q1870" t="s">
        <v>33</v>
      </c>
      <c r="R1870" t="s">
        <v>5187</v>
      </c>
      <c r="S1870">
        <v>327.73279999999994</v>
      </c>
      <c r="T1870">
        <v>2</v>
      </c>
      <c r="U1870">
        <v>0.32</v>
      </c>
      <c r="V1870">
        <v>-14.458800000000025</v>
      </c>
    </row>
    <row r="1871" spans="1:22" x14ac:dyDescent="0.3">
      <c r="A1871">
        <v>3022</v>
      </c>
      <c r="B1871" t="s">
        <v>6217</v>
      </c>
      <c r="C1871">
        <v>2012</v>
      </c>
      <c r="D1871" s="18">
        <v>41221</v>
      </c>
      <c r="E1871" s="18">
        <v>41227</v>
      </c>
      <c r="F1871" t="s">
        <v>50</v>
      </c>
      <c r="G1871" t="s">
        <v>1583</v>
      </c>
      <c r="H1871" t="s">
        <v>1584</v>
      </c>
      <c r="I1871" t="s">
        <v>26</v>
      </c>
      <c r="J1871" t="s">
        <v>27</v>
      </c>
      <c r="K1871" t="s">
        <v>120</v>
      </c>
      <c r="L1871" t="s">
        <v>121</v>
      </c>
      <c r="M1871">
        <v>84084</v>
      </c>
      <c r="N1871" t="s">
        <v>44</v>
      </c>
      <c r="O1871" t="s">
        <v>2509</v>
      </c>
      <c r="P1871" t="s">
        <v>32</v>
      </c>
      <c r="Q1871" t="s">
        <v>65</v>
      </c>
      <c r="R1871" t="s">
        <v>2510</v>
      </c>
      <c r="S1871">
        <v>66.69</v>
      </c>
      <c r="T1871">
        <v>3</v>
      </c>
      <c r="U1871">
        <v>0</v>
      </c>
      <c r="V1871">
        <v>22.007699999999996</v>
      </c>
    </row>
    <row r="1872" spans="1:22" x14ac:dyDescent="0.3">
      <c r="A1872">
        <v>3018</v>
      </c>
      <c r="B1872" t="s">
        <v>6215</v>
      </c>
      <c r="C1872">
        <v>2013</v>
      </c>
      <c r="D1872" s="18">
        <v>41510</v>
      </c>
      <c r="E1872" s="18">
        <v>41517</v>
      </c>
      <c r="F1872" t="s">
        <v>50</v>
      </c>
      <c r="G1872" t="s">
        <v>3503</v>
      </c>
      <c r="H1872" t="s">
        <v>3504</v>
      </c>
      <c r="I1872" t="s">
        <v>102</v>
      </c>
      <c r="J1872" t="s">
        <v>27</v>
      </c>
      <c r="K1872" t="s">
        <v>6216</v>
      </c>
      <c r="L1872" t="s">
        <v>104</v>
      </c>
      <c r="M1872">
        <v>78577</v>
      </c>
      <c r="N1872" t="s">
        <v>105</v>
      </c>
      <c r="O1872" t="s">
        <v>4628</v>
      </c>
      <c r="P1872" t="s">
        <v>32</v>
      </c>
      <c r="Q1872" t="s">
        <v>65</v>
      </c>
      <c r="R1872" t="s">
        <v>4629</v>
      </c>
      <c r="S1872">
        <v>22.608000000000001</v>
      </c>
      <c r="T1872">
        <v>3</v>
      </c>
      <c r="U1872">
        <v>0.6</v>
      </c>
      <c r="V1872">
        <v>-10.173599999999997</v>
      </c>
    </row>
    <row r="1873" spans="1:22" x14ac:dyDescent="0.3">
      <c r="A1873">
        <v>1872</v>
      </c>
      <c r="B1873" t="s">
        <v>4666</v>
      </c>
      <c r="C1873">
        <v>2011</v>
      </c>
      <c r="D1873" s="18">
        <v>40745</v>
      </c>
      <c r="E1873" s="18">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
      <c r="A1874">
        <v>1873</v>
      </c>
      <c r="B1874" t="s">
        <v>4666</v>
      </c>
      <c r="C1874">
        <v>2011</v>
      </c>
      <c r="D1874" s="18">
        <v>40745</v>
      </c>
      <c r="E1874" s="18">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
      <c r="A1875">
        <v>1874</v>
      </c>
      <c r="B1875" t="s">
        <v>4673</v>
      </c>
      <c r="C1875">
        <v>2014</v>
      </c>
      <c r="D1875" s="18">
        <v>41965</v>
      </c>
      <c r="E1875" s="18">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3">
      <c r="A1876">
        <v>3016</v>
      </c>
      <c r="B1876" t="s">
        <v>6214</v>
      </c>
      <c r="C1876">
        <v>2012</v>
      </c>
      <c r="D1876" s="18">
        <v>41169</v>
      </c>
      <c r="E1876" s="18">
        <v>41173</v>
      </c>
      <c r="F1876" t="s">
        <v>50</v>
      </c>
      <c r="G1876" t="s">
        <v>550</v>
      </c>
      <c r="H1876" t="s">
        <v>551</v>
      </c>
      <c r="I1876" t="s">
        <v>102</v>
      </c>
      <c r="J1876" t="s">
        <v>27</v>
      </c>
      <c r="K1876" t="s">
        <v>266</v>
      </c>
      <c r="L1876" t="s">
        <v>267</v>
      </c>
      <c r="M1876">
        <v>10035</v>
      </c>
      <c r="N1876" t="s">
        <v>148</v>
      </c>
      <c r="O1876" t="s">
        <v>2880</v>
      </c>
      <c r="P1876" t="s">
        <v>32</v>
      </c>
      <c r="Q1876" t="s">
        <v>56</v>
      </c>
      <c r="R1876" t="s">
        <v>2881</v>
      </c>
      <c r="S1876">
        <v>344.22</v>
      </c>
      <c r="T1876">
        <v>2</v>
      </c>
      <c r="U1876">
        <v>0.4</v>
      </c>
      <c r="V1876">
        <v>-103.26600000000002</v>
      </c>
    </row>
    <row r="1877" spans="1:22" x14ac:dyDescent="0.3">
      <c r="A1877">
        <v>1876</v>
      </c>
      <c r="B1877" t="s">
        <v>4680</v>
      </c>
      <c r="C1877">
        <v>2013</v>
      </c>
      <c r="D1877" s="18">
        <v>41344</v>
      </c>
      <c r="E1877" s="18">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3">
      <c r="A1878">
        <v>3009</v>
      </c>
      <c r="B1878" t="s">
        <v>6209</v>
      </c>
      <c r="C1878">
        <v>2013</v>
      </c>
      <c r="D1878" s="18">
        <v>41614</v>
      </c>
      <c r="E1878" s="18">
        <v>41615</v>
      </c>
      <c r="F1878" t="s">
        <v>188</v>
      </c>
      <c r="G1878" t="s">
        <v>4261</v>
      </c>
      <c r="H1878" t="s">
        <v>4262</v>
      </c>
      <c r="I1878" t="s">
        <v>26</v>
      </c>
      <c r="J1878" t="s">
        <v>27</v>
      </c>
      <c r="K1878" t="s">
        <v>3649</v>
      </c>
      <c r="L1878" t="s">
        <v>29</v>
      </c>
      <c r="M1878">
        <v>42071</v>
      </c>
      <c r="N1878" t="s">
        <v>30</v>
      </c>
      <c r="O1878" t="s">
        <v>5143</v>
      </c>
      <c r="P1878" t="s">
        <v>32</v>
      </c>
      <c r="Q1878" t="s">
        <v>65</v>
      </c>
      <c r="R1878" t="s">
        <v>5144</v>
      </c>
      <c r="S1878">
        <v>191.82</v>
      </c>
      <c r="T1878">
        <v>3</v>
      </c>
      <c r="U1878">
        <v>0</v>
      </c>
      <c r="V1878">
        <v>74.809799999999996</v>
      </c>
    </row>
    <row r="1879" spans="1:22" x14ac:dyDescent="0.3">
      <c r="A1879">
        <v>1878</v>
      </c>
      <c r="B1879" t="s">
        <v>4684</v>
      </c>
      <c r="C1879">
        <v>2014</v>
      </c>
      <c r="D1879" s="18">
        <v>42003</v>
      </c>
      <c r="E1879" s="18">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3">
      <c r="A1880">
        <v>2998</v>
      </c>
      <c r="B1880" t="s">
        <v>6190</v>
      </c>
      <c r="C1880">
        <v>2011</v>
      </c>
      <c r="D1880" s="18">
        <v>40715</v>
      </c>
      <c r="E1880" s="18">
        <v>40719</v>
      </c>
      <c r="F1880" t="s">
        <v>50</v>
      </c>
      <c r="G1880" t="s">
        <v>4276</v>
      </c>
      <c r="H1880" t="s">
        <v>4277</v>
      </c>
      <c r="I1880" t="s">
        <v>26</v>
      </c>
      <c r="J1880" t="s">
        <v>27</v>
      </c>
      <c r="K1880" t="s">
        <v>146</v>
      </c>
      <c r="L1880" t="s">
        <v>147</v>
      </c>
      <c r="M1880">
        <v>19120</v>
      </c>
      <c r="N1880" t="s">
        <v>148</v>
      </c>
      <c r="O1880" t="s">
        <v>6191</v>
      </c>
      <c r="P1880" t="s">
        <v>32</v>
      </c>
      <c r="Q1880" t="s">
        <v>65</v>
      </c>
      <c r="R1880" t="s">
        <v>6192</v>
      </c>
      <c r="S1880">
        <v>3.9840000000000004</v>
      </c>
      <c r="T1880">
        <v>1</v>
      </c>
      <c r="U1880">
        <v>0.2</v>
      </c>
      <c r="V1880">
        <v>0.64739999999999964</v>
      </c>
    </row>
    <row r="1881" spans="1:22" x14ac:dyDescent="0.3">
      <c r="A1881">
        <v>2986</v>
      </c>
      <c r="B1881" t="s">
        <v>6179</v>
      </c>
      <c r="C1881">
        <v>2013</v>
      </c>
      <c r="D1881" s="18">
        <v>41420</v>
      </c>
      <c r="E1881" s="18">
        <v>41425</v>
      </c>
      <c r="F1881" t="s">
        <v>50</v>
      </c>
      <c r="G1881" t="s">
        <v>6180</v>
      </c>
      <c r="H1881" t="s">
        <v>6181</v>
      </c>
      <c r="I1881" t="s">
        <v>102</v>
      </c>
      <c r="J1881" t="s">
        <v>27</v>
      </c>
      <c r="K1881" t="s">
        <v>497</v>
      </c>
      <c r="L1881" t="s">
        <v>1272</v>
      </c>
      <c r="M1881">
        <v>31907</v>
      </c>
      <c r="N1881" t="s">
        <v>30</v>
      </c>
      <c r="O1881" t="s">
        <v>6182</v>
      </c>
      <c r="P1881" t="s">
        <v>32</v>
      </c>
      <c r="Q1881" t="s">
        <v>65</v>
      </c>
      <c r="R1881" t="s">
        <v>6183</v>
      </c>
      <c r="S1881">
        <v>24.96</v>
      </c>
      <c r="T1881">
        <v>4</v>
      </c>
      <c r="U1881">
        <v>0</v>
      </c>
      <c r="V1881">
        <v>6.240000000000002</v>
      </c>
    </row>
    <row r="1882" spans="1:22" x14ac:dyDescent="0.3">
      <c r="A1882">
        <v>2985</v>
      </c>
      <c r="B1882" t="s">
        <v>6178</v>
      </c>
      <c r="C1882">
        <v>2011</v>
      </c>
      <c r="D1882" s="18">
        <v>40883</v>
      </c>
      <c r="E1882" s="18">
        <v>40888</v>
      </c>
      <c r="F1882" t="s">
        <v>23</v>
      </c>
      <c r="G1882" t="s">
        <v>495</v>
      </c>
      <c r="H1882" t="s">
        <v>496</v>
      </c>
      <c r="I1882" t="s">
        <v>26</v>
      </c>
      <c r="J1882" t="s">
        <v>27</v>
      </c>
      <c r="K1882" t="s">
        <v>318</v>
      </c>
      <c r="L1882" t="s">
        <v>420</v>
      </c>
      <c r="M1882">
        <v>97477</v>
      </c>
      <c r="N1882" t="s">
        <v>44</v>
      </c>
      <c r="O1882" t="s">
        <v>5067</v>
      </c>
      <c r="P1882" t="s">
        <v>32</v>
      </c>
      <c r="Q1882" t="s">
        <v>56</v>
      </c>
      <c r="R1882" t="s">
        <v>5068</v>
      </c>
      <c r="S1882">
        <v>275.49</v>
      </c>
      <c r="T1882">
        <v>1</v>
      </c>
      <c r="U1882">
        <v>0.5</v>
      </c>
      <c r="V1882">
        <v>-170.80380000000002</v>
      </c>
    </row>
    <row r="1883" spans="1:22" x14ac:dyDescent="0.3">
      <c r="A1883">
        <v>1882</v>
      </c>
      <c r="B1883" t="s">
        <v>4686</v>
      </c>
      <c r="C1883">
        <v>2012</v>
      </c>
      <c r="D1883" s="18">
        <v>40973</v>
      </c>
      <c r="E1883" s="18">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2982</v>
      </c>
      <c r="B1884" t="s">
        <v>6177</v>
      </c>
      <c r="C1884">
        <v>2011</v>
      </c>
      <c r="D1884" s="18">
        <v>40736</v>
      </c>
      <c r="E1884" s="18">
        <v>40742</v>
      </c>
      <c r="F1884" t="s">
        <v>50</v>
      </c>
      <c r="G1884" t="s">
        <v>486</v>
      </c>
      <c r="H1884" t="s">
        <v>487</v>
      </c>
      <c r="I1884" t="s">
        <v>26</v>
      </c>
      <c r="J1884" t="s">
        <v>27</v>
      </c>
      <c r="K1884" t="s">
        <v>95</v>
      </c>
      <c r="L1884" t="s">
        <v>96</v>
      </c>
      <c r="M1884">
        <v>98115</v>
      </c>
      <c r="N1884" t="s">
        <v>44</v>
      </c>
      <c r="O1884" t="s">
        <v>6167</v>
      </c>
      <c r="P1884" t="s">
        <v>32</v>
      </c>
      <c r="Q1884" t="s">
        <v>36</v>
      </c>
      <c r="R1884" t="s">
        <v>6168</v>
      </c>
      <c r="S1884">
        <v>123.136</v>
      </c>
      <c r="T1884">
        <v>4</v>
      </c>
      <c r="U1884">
        <v>0.2</v>
      </c>
      <c r="V1884">
        <v>13.852799999999981</v>
      </c>
    </row>
    <row r="1885" spans="1:22" x14ac:dyDescent="0.3">
      <c r="A1885">
        <v>2981</v>
      </c>
      <c r="B1885" t="s">
        <v>6172</v>
      </c>
      <c r="C1885">
        <v>2012</v>
      </c>
      <c r="D1885" s="18">
        <v>41072</v>
      </c>
      <c r="E1885" s="18">
        <v>41077</v>
      </c>
      <c r="F1885" t="s">
        <v>50</v>
      </c>
      <c r="G1885" t="s">
        <v>6173</v>
      </c>
      <c r="H1885" t="s">
        <v>6174</v>
      </c>
      <c r="I1885" t="s">
        <v>26</v>
      </c>
      <c r="J1885" t="s">
        <v>27</v>
      </c>
      <c r="K1885" t="s">
        <v>146</v>
      </c>
      <c r="L1885" t="s">
        <v>147</v>
      </c>
      <c r="M1885">
        <v>19134</v>
      </c>
      <c r="N1885" t="s">
        <v>148</v>
      </c>
      <c r="O1885" t="s">
        <v>5041</v>
      </c>
      <c r="P1885" t="s">
        <v>32</v>
      </c>
      <c r="Q1885" t="s">
        <v>65</v>
      </c>
      <c r="R1885" t="s">
        <v>5042</v>
      </c>
      <c r="S1885">
        <v>43.295999999999999</v>
      </c>
      <c r="T1885">
        <v>2</v>
      </c>
      <c r="U1885">
        <v>0.2</v>
      </c>
      <c r="V1885">
        <v>4.3295999999999975</v>
      </c>
    </row>
    <row r="1886" spans="1:22" x14ac:dyDescent="0.3">
      <c r="A1886">
        <v>2979</v>
      </c>
      <c r="B1886" t="s">
        <v>6170</v>
      </c>
      <c r="C1886">
        <v>2011</v>
      </c>
      <c r="D1886" s="18">
        <v>40557</v>
      </c>
      <c r="E1886" s="18">
        <v>40560</v>
      </c>
      <c r="F1886" t="s">
        <v>23</v>
      </c>
      <c r="G1886" t="s">
        <v>3731</v>
      </c>
      <c r="H1886" t="s">
        <v>3732</v>
      </c>
      <c r="I1886" t="s">
        <v>26</v>
      </c>
      <c r="J1886" t="s">
        <v>27</v>
      </c>
      <c r="K1886" t="s">
        <v>6171</v>
      </c>
      <c r="L1886" t="s">
        <v>383</v>
      </c>
      <c r="M1886">
        <v>29464</v>
      </c>
      <c r="N1886" t="s">
        <v>30</v>
      </c>
      <c r="O1886" t="s">
        <v>6128</v>
      </c>
      <c r="P1886" t="s">
        <v>32</v>
      </c>
      <c r="Q1886" t="s">
        <v>36</v>
      </c>
      <c r="R1886" t="s">
        <v>6129</v>
      </c>
      <c r="S1886">
        <v>545.93999999999994</v>
      </c>
      <c r="T1886">
        <v>6</v>
      </c>
      <c r="U1886">
        <v>0</v>
      </c>
      <c r="V1886">
        <v>87.350400000000036</v>
      </c>
    </row>
    <row r="1887" spans="1:22" x14ac:dyDescent="0.3">
      <c r="A1887">
        <v>1886</v>
      </c>
      <c r="B1887" t="s">
        <v>4693</v>
      </c>
      <c r="C1887">
        <v>2013</v>
      </c>
      <c r="D1887" s="18">
        <v>41387</v>
      </c>
      <c r="E1887" s="18">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2977</v>
      </c>
      <c r="B1888" t="s">
        <v>6166</v>
      </c>
      <c r="C1888">
        <v>2014</v>
      </c>
      <c r="D1888" s="18">
        <v>41978</v>
      </c>
      <c r="E1888" s="18">
        <v>41978</v>
      </c>
      <c r="F1888" t="s">
        <v>1290</v>
      </c>
      <c r="G1888" t="s">
        <v>39</v>
      </c>
      <c r="H1888" t="s">
        <v>40</v>
      </c>
      <c r="I1888" t="s">
        <v>41</v>
      </c>
      <c r="J1888" t="s">
        <v>27</v>
      </c>
      <c r="K1888" t="s">
        <v>146</v>
      </c>
      <c r="L1888" t="s">
        <v>147</v>
      </c>
      <c r="M1888">
        <v>19143</v>
      </c>
      <c r="N1888" t="s">
        <v>148</v>
      </c>
      <c r="O1888" t="s">
        <v>6167</v>
      </c>
      <c r="P1888" t="s">
        <v>32</v>
      </c>
      <c r="Q1888" t="s">
        <v>36</v>
      </c>
      <c r="R1888" t="s">
        <v>6168</v>
      </c>
      <c r="S1888">
        <v>188.55199999999996</v>
      </c>
      <c r="T1888">
        <v>7</v>
      </c>
      <c r="U1888">
        <v>0.3</v>
      </c>
      <c r="V1888">
        <v>-2.693600000000032</v>
      </c>
    </row>
    <row r="1889" spans="1:22" x14ac:dyDescent="0.3">
      <c r="A1889">
        <v>2975</v>
      </c>
      <c r="B1889" t="s">
        <v>6163</v>
      </c>
      <c r="C1889">
        <v>2012</v>
      </c>
      <c r="D1889" s="18">
        <v>41036</v>
      </c>
      <c r="E1889" s="18">
        <v>41041</v>
      </c>
      <c r="F1889" t="s">
        <v>50</v>
      </c>
      <c r="G1889" t="s">
        <v>1408</v>
      </c>
      <c r="H1889" t="s">
        <v>1409</v>
      </c>
      <c r="I1889" t="s">
        <v>26</v>
      </c>
      <c r="J1889" t="s">
        <v>27</v>
      </c>
      <c r="K1889" t="s">
        <v>4155</v>
      </c>
      <c r="L1889" t="s">
        <v>104</v>
      </c>
      <c r="M1889">
        <v>75002</v>
      </c>
      <c r="N1889" t="s">
        <v>105</v>
      </c>
      <c r="O1889" t="s">
        <v>2400</v>
      </c>
      <c r="P1889" t="s">
        <v>32</v>
      </c>
      <c r="Q1889" t="s">
        <v>56</v>
      </c>
      <c r="R1889" t="s">
        <v>2401</v>
      </c>
      <c r="S1889">
        <v>244.00599999999997</v>
      </c>
      <c r="T1889">
        <v>2</v>
      </c>
      <c r="U1889">
        <v>0.3</v>
      </c>
      <c r="V1889">
        <v>-31.372200000000007</v>
      </c>
    </row>
    <row r="1890" spans="1:22" x14ac:dyDescent="0.3">
      <c r="A1890">
        <v>2972</v>
      </c>
      <c r="B1890" t="s">
        <v>6161</v>
      </c>
      <c r="C1890">
        <v>2014</v>
      </c>
      <c r="D1890" s="18">
        <v>41950</v>
      </c>
      <c r="E1890" s="18">
        <v>41953</v>
      </c>
      <c r="F1890" t="s">
        <v>23</v>
      </c>
      <c r="G1890" t="s">
        <v>4536</v>
      </c>
      <c r="H1890" t="s">
        <v>4537</v>
      </c>
      <c r="I1890" t="s">
        <v>26</v>
      </c>
      <c r="J1890" t="s">
        <v>27</v>
      </c>
      <c r="K1890" t="s">
        <v>1706</v>
      </c>
      <c r="L1890" t="s">
        <v>88</v>
      </c>
      <c r="M1890">
        <v>28314</v>
      </c>
      <c r="N1890" t="s">
        <v>30</v>
      </c>
      <c r="O1890" t="s">
        <v>5698</v>
      </c>
      <c r="P1890" t="s">
        <v>32</v>
      </c>
      <c r="Q1890" t="s">
        <v>65</v>
      </c>
      <c r="R1890" t="s">
        <v>5699</v>
      </c>
      <c r="S1890">
        <v>28.272000000000006</v>
      </c>
      <c r="T1890">
        <v>2</v>
      </c>
      <c r="U1890">
        <v>0.2</v>
      </c>
      <c r="V1890">
        <v>6.3612000000000002</v>
      </c>
    </row>
    <row r="1891" spans="1:22" x14ac:dyDescent="0.3">
      <c r="A1891">
        <v>1890</v>
      </c>
      <c r="B1891" t="s">
        <v>4697</v>
      </c>
      <c r="C1891">
        <v>2011</v>
      </c>
      <c r="D1891" s="18">
        <v>40837</v>
      </c>
      <c r="E1891" s="18">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
      <c r="A1892">
        <v>2967</v>
      </c>
      <c r="B1892" t="s">
        <v>6160</v>
      </c>
      <c r="C1892">
        <v>2011</v>
      </c>
      <c r="D1892" s="18">
        <v>40904</v>
      </c>
      <c r="E1892" s="18">
        <v>40908</v>
      </c>
      <c r="F1892" t="s">
        <v>50</v>
      </c>
      <c r="G1892" t="s">
        <v>3998</v>
      </c>
      <c r="H1892" t="s">
        <v>3999</v>
      </c>
      <c r="I1892" t="s">
        <v>26</v>
      </c>
      <c r="J1892" t="s">
        <v>27</v>
      </c>
      <c r="K1892" t="s">
        <v>4289</v>
      </c>
      <c r="L1892" t="s">
        <v>211</v>
      </c>
      <c r="M1892">
        <v>60076</v>
      </c>
      <c r="N1892" t="s">
        <v>105</v>
      </c>
      <c r="O1892" t="s">
        <v>3928</v>
      </c>
      <c r="P1892" t="s">
        <v>32</v>
      </c>
      <c r="Q1892" t="s">
        <v>65</v>
      </c>
      <c r="R1892" t="s">
        <v>3929</v>
      </c>
      <c r="S1892">
        <v>32.952000000000005</v>
      </c>
      <c r="T1892">
        <v>6</v>
      </c>
      <c r="U1892">
        <v>0.6</v>
      </c>
      <c r="V1892">
        <v>-19.771199999999997</v>
      </c>
    </row>
    <row r="1893" spans="1:22" x14ac:dyDescent="0.3">
      <c r="A1893">
        <v>2966</v>
      </c>
      <c r="B1893" t="s">
        <v>6155</v>
      </c>
      <c r="C1893">
        <v>2014</v>
      </c>
      <c r="D1893" s="18">
        <v>41990</v>
      </c>
      <c r="E1893" s="18">
        <v>41995</v>
      </c>
      <c r="F1893" t="s">
        <v>23</v>
      </c>
      <c r="G1893" t="s">
        <v>6156</v>
      </c>
      <c r="H1893" t="s">
        <v>6157</v>
      </c>
      <c r="I1893" t="s">
        <v>41</v>
      </c>
      <c r="J1893" t="s">
        <v>27</v>
      </c>
      <c r="K1893" t="s">
        <v>2343</v>
      </c>
      <c r="L1893" t="s">
        <v>43</v>
      </c>
      <c r="M1893">
        <v>92054</v>
      </c>
      <c r="N1893" t="s">
        <v>44</v>
      </c>
      <c r="O1893" t="s">
        <v>6158</v>
      </c>
      <c r="P1893" t="s">
        <v>32</v>
      </c>
      <c r="Q1893" t="s">
        <v>65</v>
      </c>
      <c r="R1893" t="s">
        <v>6159</v>
      </c>
      <c r="S1893">
        <v>18.96</v>
      </c>
      <c r="T1893">
        <v>2</v>
      </c>
      <c r="U1893">
        <v>0</v>
      </c>
      <c r="V1893">
        <v>7.5840000000000014</v>
      </c>
    </row>
    <row r="1894" spans="1:22" x14ac:dyDescent="0.3">
      <c r="A1894">
        <v>2964</v>
      </c>
      <c r="B1894" t="s">
        <v>6155</v>
      </c>
      <c r="C1894">
        <v>2014</v>
      </c>
      <c r="D1894" s="18">
        <v>41990</v>
      </c>
      <c r="E1894" s="18">
        <v>41995</v>
      </c>
      <c r="F1894" t="s">
        <v>23</v>
      </c>
      <c r="G1894" t="s">
        <v>6156</v>
      </c>
      <c r="H1894" t="s">
        <v>6157</v>
      </c>
      <c r="I1894" t="s">
        <v>41</v>
      </c>
      <c r="J1894" t="s">
        <v>27</v>
      </c>
      <c r="K1894" t="s">
        <v>2343</v>
      </c>
      <c r="L1894" t="s">
        <v>43</v>
      </c>
      <c r="M1894">
        <v>92054</v>
      </c>
      <c r="N1894" t="s">
        <v>44</v>
      </c>
      <c r="O1894" t="s">
        <v>701</v>
      </c>
      <c r="P1894" t="s">
        <v>32</v>
      </c>
      <c r="Q1894" t="s">
        <v>36</v>
      </c>
      <c r="R1894" t="s">
        <v>702</v>
      </c>
      <c r="S1894">
        <v>97.184000000000012</v>
      </c>
      <c r="T1894">
        <v>2</v>
      </c>
      <c r="U1894">
        <v>0.2</v>
      </c>
      <c r="V1894">
        <v>6.0740000000000016</v>
      </c>
    </row>
    <row r="1895" spans="1:22" x14ac:dyDescent="0.3">
      <c r="A1895">
        <v>2963</v>
      </c>
      <c r="B1895" t="s">
        <v>6155</v>
      </c>
      <c r="C1895">
        <v>2014</v>
      </c>
      <c r="D1895" s="18">
        <v>41990</v>
      </c>
      <c r="E1895" s="18">
        <v>41995</v>
      </c>
      <c r="F1895" t="s">
        <v>23</v>
      </c>
      <c r="G1895" t="s">
        <v>6156</v>
      </c>
      <c r="H1895" t="s">
        <v>6157</v>
      </c>
      <c r="I1895" t="s">
        <v>41</v>
      </c>
      <c r="J1895" t="s">
        <v>27</v>
      </c>
      <c r="K1895" t="s">
        <v>2343</v>
      </c>
      <c r="L1895" t="s">
        <v>43</v>
      </c>
      <c r="M1895">
        <v>92054</v>
      </c>
      <c r="N1895" t="s">
        <v>44</v>
      </c>
      <c r="O1895" t="s">
        <v>149</v>
      </c>
      <c r="P1895" t="s">
        <v>32</v>
      </c>
      <c r="Q1895" t="s">
        <v>36</v>
      </c>
      <c r="R1895" t="s">
        <v>150</v>
      </c>
      <c r="S1895">
        <v>81.567999999999998</v>
      </c>
      <c r="T1895">
        <v>2</v>
      </c>
      <c r="U1895">
        <v>0.2</v>
      </c>
      <c r="V1895">
        <v>9.1763999999999974</v>
      </c>
    </row>
    <row r="1896" spans="1:22" x14ac:dyDescent="0.3">
      <c r="A1896">
        <v>2957</v>
      </c>
      <c r="B1896" t="s">
        <v>6149</v>
      </c>
      <c r="C1896">
        <v>2014</v>
      </c>
      <c r="D1896" s="18">
        <v>41818</v>
      </c>
      <c r="E1896" s="18">
        <v>41825</v>
      </c>
      <c r="F1896" t="s">
        <v>50</v>
      </c>
      <c r="G1896" t="s">
        <v>6150</v>
      </c>
      <c r="H1896" t="s">
        <v>6151</v>
      </c>
      <c r="I1896" t="s">
        <v>102</v>
      </c>
      <c r="J1896" t="s">
        <v>27</v>
      </c>
      <c r="K1896" t="s">
        <v>4103</v>
      </c>
      <c r="L1896" t="s">
        <v>267</v>
      </c>
      <c r="M1896">
        <v>13601</v>
      </c>
      <c r="N1896" t="s">
        <v>148</v>
      </c>
      <c r="O1896" t="s">
        <v>1839</v>
      </c>
      <c r="P1896" t="s">
        <v>32</v>
      </c>
      <c r="Q1896" t="s">
        <v>36</v>
      </c>
      <c r="R1896" t="s">
        <v>1840</v>
      </c>
      <c r="S1896">
        <v>191.64600000000002</v>
      </c>
      <c r="T1896">
        <v>3</v>
      </c>
      <c r="U1896">
        <v>0.1</v>
      </c>
      <c r="V1896">
        <v>31.94100000000001</v>
      </c>
    </row>
    <row r="1897" spans="1:22" x14ac:dyDescent="0.3">
      <c r="A1897">
        <v>2953</v>
      </c>
      <c r="B1897" t="s">
        <v>6139</v>
      </c>
      <c r="C1897">
        <v>2014</v>
      </c>
      <c r="D1897" s="18">
        <v>41956</v>
      </c>
      <c r="E1897" s="18">
        <v>41956</v>
      </c>
      <c r="F1897" t="s">
        <v>1290</v>
      </c>
      <c r="G1897" t="s">
        <v>6140</v>
      </c>
      <c r="H1897" t="s">
        <v>6141</v>
      </c>
      <c r="I1897" t="s">
        <v>102</v>
      </c>
      <c r="J1897" t="s">
        <v>27</v>
      </c>
      <c r="K1897" t="s">
        <v>3942</v>
      </c>
      <c r="L1897" t="s">
        <v>310</v>
      </c>
      <c r="M1897">
        <v>85301</v>
      </c>
      <c r="N1897" t="s">
        <v>44</v>
      </c>
      <c r="O1897" t="s">
        <v>6144</v>
      </c>
      <c r="P1897" t="s">
        <v>32</v>
      </c>
      <c r="Q1897" t="s">
        <v>65</v>
      </c>
      <c r="R1897" t="s">
        <v>6145</v>
      </c>
      <c r="S1897">
        <v>113.56800000000001</v>
      </c>
      <c r="T1897">
        <v>2</v>
      </c>
      <c r="U1897">
        <v>0.2</v>
      </c>
      <c r="V1897">
        <v>-5.6784000000000034</v>
      </c>
    </row>
    <row r="1898" spans="1:22" x14ac:dyDescent="0.3">
      <c r="A1898">
        <v>2952</v>
      </c>
      <c r="B1898" t="s">
        <v>6139</v>
      </c>
      <c r="C1898">
        <v>2014</v>
      </c>
      <c r="D1898" s="18">
        <v>41956</v>
      </c>
      <c r="E1898" s="18">
        <v>41956</v>
      </c>
      <c r="F1898" t="s">
        <v>1290</v>
      </c>
      <c r="G1898" t="s">
        <v>6140</v>
      </c>
      <c r="H1898" t="s">
        <v>6141</v>
      </c>
      <c r="I1898" t="s">
        <v>102</v>
      </c>
      <c r="J1898" t="s">
        <v>27</v>
      </c>
      <c r="K1898" t="s">
        <v>3942</v>
      </c>
      <c r="L1898" t="s">
        <v>310</v>
      </c>
      <c r="M1898">
        <v>85301</v>
      </c>
      <c r="N1898" t="s">
        <v>44</v>
      </c>
      <c r="O1898" t="s">
        <v>6142</v>
      </c>
      <c r="P1898" t="s">
        <v>32</v>
      </c>
      <c r="Q1898" t="s">
        <v>36</v>
      </c>
      <c r="R1898" t="s">
        <v>6143</v>
      </c>
      <c r="S1898">
        <v>113.88800000000002</v>
      </c>
      <c r="T1898">
        <v>2</v>
      </c>
      <c r="U1898">
        <v>0.2</v>
      </c>
      <c r="V1898">
        <v>9.9651999999999994</v>
      </c>
    </row>
    <row r="1899" spans="1:22" x14ac:dyDescent="0.3">
      <c r="A1899">
        <v>2947</v>
      </c>
      <c r="B1899" t="s">
        <v>6134</v>
      </c>
      <c r="C1899">
        <v>2014</v>
      </c>
      <c r="D1899" s="18">
        <v>41988</v>
      </c>
      <c r="E1899" s="18">
        <v>41992</v>
      </c>
      <c r="F1899" t="s">
        <v>50</v>
      </c>
      <c r="G1899" t="s">
        <v>4082</v>
      </c>
      <c r="H1899" t="s">
        <v>4083</v>
      </c>
      <c r="I1899" t="s">
        <v>102</v>
      </c>
      <c r="J1899" t="s">
        <v>27</v>
      </c>
      <c r="K1899" t="s">
        <v>947</v>
      </c>
      <c r="L1899" t="s">
        <v>43</v>
      </c>
      <c r="M1899">
        <v>92024</v>
      </c>
      <c r="N1899" t="s">
        <v>44</v>
      </c>
      <c r="O1899" t="s">
        <v>6135</v>
      </c>
      <c r="P1899" t="s">
        <v>32</v>
      </c>
      <c r="Q1899" t="s">
        <v>65</v>
      </c>
      <c r="R1899" t="s">
        <v>6136</v>
      </c>
      <c r="S1899">
        <v>26.25</v>
      </c>
      <c r="T1899">
        <v>3</v>
      </c>
      <c r="U1899">
        <v>0</v>
      </c>
      <c r="V1899">
        <v>11.025000000000002</v>
      </c>
    </row>
    <row r="1900" spans="1:22" x14ac:dyDescent="0.3">
      <c r="A1900">
        <v>2946</v>
      </c>
      <c r="B1900" t="s">
        <v>6133</v>
      </c>
      <c r="C1900">
        <v>2013</v>
      </c>
      <c r="D1900" s="18">
        <v>41583</v>
      </c>
      <c r="E1900" s="18">
        <v>41584</v>
      </c>
      <c r="F1900" t="s">
        <v>188</v>
      </c>
      <c r="G1900" t="s">
        <v>2417</v>
      </c>
      <c r="H1900" t="s">
        <v>2418</v>
      </c>
      <c r="I1900" t="s">
        <v>26</v>
      </c>
      <c r="J1900" t="s">
        <v>27</v>
      </c>
      <c r="K1900" t="s">
        <v>127</v>
      </c>
      <c r="L1900" t="s">
        <v>43</v>
      </c>
      <c r="M1900">
        <v>94122</v>
      </c>
      <c r="N1900" t="s">
        <v>44</v>
      </c>
      <c r="O1900" t="s">
        <v>1910</v>
      </c>
      <c r="P1900" t="s">
        <v>32</v>
      </c>
      <c r="Q1900" t="s">
        <v>65</v>
      </c>
      <c r="R1900" t="s">
        <v>1911</v>
      </c>
      <c r="S1900">
        <v>38.29</v>
      </c>
      <c r="T1900">
        <v>7</v>
      </c>
      <c r="U1900">
        <v>0</v>
      </c>
      <c r="V1900">
        <v>16.464700000000001</v>
      </c>
    </row>
    <row r="1901" spans="1:22" x14ac:dyDescent="0.3">
      <c r="A1901">
        <v>1900</v>
      </c>
      <c r="B1901" t="s">
        <v>4720</v>
      </c>
      <c r="C1901">
        <v>2011</v>
      </c>
      <c r="D1901" s="18">
        <v>40784</v>
      </c>
      <c r="E1901" s="18">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
      <c r="A1902">
        <v>2945</v>
      </c>
      <c r="B1902" t="s">
        <v>6130</v>
      </c>
      <c r="C1902">
        <v>2014</v>
      </c>
      <c r="D1902" s="18">
        <v>41963</v>
      </c>
      <c r="E1902" s="18">
        <v>41968</v>
      </c>
      <c r="F1902" t="s">
        <v>50</v>
      </c>
      <c r="G1902" t="s">
        <v>4170</v>
      </c>
      <c r="H1902" t="s">
        <v>4171</v>
      </c>
      <c r="I1902" t="s">
        <v>26</v>
      </c>
      <c r="J1902" t="s">
        <v>27</v>
      </c>
      <c r="K1902" t="s">
        <v>42</v>
      </c>
      <c r="L1902" t="s">
        <v>43</v>
      </c>
      <c r="M1902">
        <v>90049</v>
      </c>
      <c r="N1902" t="s">
        <v>44</v>
      </c>
      <c r="O1902" t="s">
        <v>6131</v>
      </c>
      <c r="P1902" t="s">
        <v>32</v>
      </c>
      <c r="Q1902" t="s">
        <v>65</v>
      </c>
      <c r="R1902" t="s">
        <v>6132</v>
      </c>
      <c r="S1902">
        <v>18.7</v>
      </c>
      <c r="T1902">
        <v>1</v>
      </c>
      <c r="U1902">
        <v>0</v>
      </c>
      <c r="V1902">
        <v>7.1059999999999999</v>
      </c>
    </row>
    <row r="1903" spans="1:22" x14ac:dyDescent="0.3">
      <c r="A1903">
        <v>2943</v>
      </c>
      <c r="B1903" t="s">
        <v>6127</v>
      </c>
      <c r="C1903">
        <v>2014</v>
      </c>
      <c r="D1903" s="18">
        <v>41724</v>
      </c>
      <c r="E1903" s="18">
        <v>41730</v>
      </c>
      <c r="F1903" t="s">
        <v>50</v>
      </c>
      <c r="G1903" t="s">
        <v>2109</v>
      </c>
      <c r="H1903" t="s">
        <v>2110</v>
      </c>
      <c r="I1903" t="s">
        <v>41</v>
      </c>
      <c r="J1903" t="s">
        <v>27</v>
      </c>
      <c r="K1903" t="s">
        <v>2548</v>
      </c>
      <c r="L1903" t="s">
        <v>114</v>
      </c>
      <c r="M1903">
        <v>53209</v>
      </c>
      <c r="N1903" t="s">
        <v>105</v>
      </c>
      <c r="O1903" t="s">
        <v>3186</v>
      </c>
      <c r="P1903" t="s">
        <v>32</v>
      </c>
      <c r="Q1903" t="s">
        <v>36</v>
      </c>
      <c r="R1903" t="s">
        <v>3187</v>
      </c>
      <c r="S1903">
        <v>368.96999999999997</v>
      </c>
      <c r="T1903">
        <v>3</v>
      </c>
      <c r="U1903">
        <v>0</v>
      </c>
      <c r="V1903">
        <v>40.586699999999979</v>
      </c>
    </row>
    <row r="1904" spans="1:22" x14ac:dyDescent="0.3">
      <c r="A1904">
        <v>2942</v>
      </c>
      <c r="B1904" t="s">
        <v>6127</v>
      </c>
      <c r="C1904">
        <v>2014</v>
      </c>
      <c r="D1904" s="18">
        <v>41724</v>
      </c>
      <c r="E1904" s="18">
        <v>41730</v>
      </c>
      <c r="F1904" t="s">
        <v>50</v>
      </c>
      <c r="G1904" t="s">
        <v>2109</v>
      </c>
      <c r="H1904" t="s">
        <v>2110</v>
      </c>
      <c r="I1904" t="s">
        <v>41</v>
      </c>
      <c r="J1904" t="s">
        <v>27</v>
      </c>
      <c r="K1904" t="s">
        <v>2548</v>
      </c>
      <c r="L1904" t="s">
        <v>114</v>
      </c>
      <c r="M1904">
        <v>53209</v>
      </c>
      <c r="N1904" t="s">
        <v>105</v>
      </c>
      <c r="O1904" t="s">
        <v>2476</v>
      </c>
      <c r="P1904" t="s">
        <v>32</v>
      </c>
      <c r="Q1904" t="s">
        <v>36</v>
      </c>
      <c r="R1904" t="s">
        <v>2477</v>
      </c>
      <c r="S1904">
        <v>1526.5600000000002</v>
      </c>
      <c r="T1904">
        <v>7</v>
      </c>
      <c r="U1904">
        <v>0</v>
      </c>
      <c r="V1904">
        <v>427.43679999999995</v>
      </c>
    </row>
    <row r="1905" spans="1:22" x14ac:dyDescent="0.3">
      <c r="A1905">
        <v>1904</v>
      </c>
      <c r="B1905" t="s">
        <v>4729</v>
      </c>
      <c r="C1905">
        <v>2014</v>
      </c>
      <c r="D1905" s="18">
        <v>41934</v>
      </c>
      <c r="E1905" s="18">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
      <c r="A1906">
        <v>2941</v>
      </c>
      <c r="B1906" t="s">
        <v>6127</v>
      </c>
      <c r="C1906">
        <v>2014</v>
      </c>
      <c r="D1906" s="18">
        <v>41724</v>
      </c>
      <c r="E1906" s="18">
        <v>41730</v>
      </c>
      <c r="F1906" t="s">
        <v>50</v>
      </c>
      <c r="G1906" t="s">
        <v>2109</v>
      </c>
      <c r="H1906" t="s">
        <v>2110</v>
      </c>
      <c r="I1906" t="s">
        <v>41</v>
      </c>
      <c r="J1906" t="s">
        <v>27</v>
      </c>
      <c r="K1906" t="s">
        <v>2548</v>
      </c>
      <c r="L1906" t="s">
        <v>114</v>
      </c>
      <c r="M1906">
        <v>53209</v>
      </c>
      <c r="N1906" t="s">
        <v>105</v>
      </c>
      <c r="O1906" t="s">
        <v>6128</v>
      </c>
      <c r="P1906" t="s">
        <v>32</v>
      </c>
      <c r="Q1906" t="s">
        <v>36</v>
      </c>
      <c r="R1906" t="s">
        <v>6129</v>
      </c>
      <c r="S1906">
        <v>90.99</v>
      </c>
      <c r="T1906">
        <v>1</v>
      </c>
      <c r="U1906">
        <v>0</v>
      </c>
      <c r="V1906">
        <v>14.558400000000006</v>
      </c>
    </row>
    <row r="1907" spans="1:22" x14ac:dyDescent="0.3">
      <c r="A1907">
        <v>2933</v>
      </c>
      <c r="B1907" t="s">
        <v>6125</v>
      </c>
      <c r="C1907">
        <v>2012</v>
      </c>
      <c r="D1907" s="18">
        <v>41129</v>
      </c>
      <c r="E1907" s="18">
        <v>41129</v>
      </c>
      <c r="F1907" t="s">
        <v>1290</v>
      </c>
      <c r="G1907" t="s">
        <v>5615</v>
      </c>
      <c r="H1907" t="s">
        <v>5616</v>
      </c>
      <c r="I1907" t="s">
        <v>26</v>
      </c>
      <c r="J1907" t="s">
        <v>27</v>
      </c>
      <c r="K1907" t="s">
        <v>127</v>
      </c>
      <c r="L1907" t="s">
        <v>43</v>
      </c>
      <c r="M1907">
        <v>94109</v>
      </c>
      <c r="N1907" t="s">
        <v>44</v>
      </c>
      <c r="O1907" t="s">
        <v>1280</v>
      </c>
      <c r="P1907" t="s">
        <v>32</v>
      </c>
      <c r="Q1907" t="s">
        <v>36</v>
      </c>
      <c r="R1907" t="s">
        <v>1281</v>
      </c>
      <c r="S1907">
        <v>144.78399999999999</v>
      </c>
      <c r="T1907">
        <v>1</v>
      </c>
      <c r="U1907">
        <v>0.2</v>
      </c>
      <c r="V1907">
        <v>10.858800000000002</v>
      </c>
    </row>
    <row r="1908" spans="1:22" x14ac:dyDescent="0.3">
      <c r="A1908">
        <v>2930</v>
      </c>
      <c r="B1908" t="s">
        <v>6124</v>
      </c>
      <c r="C1908">
        <v>2014</v>
      </c>
      <c r="D1908" s="18">
        <v>41962</v>
      </c>
      <c r="E1908" s="18">
        <v>41968</v>
      </c>
      <c r="F1908" t="s">
        <v>50</v>
      </c>
      <c r="G1908" t="s">
        <v>3915</v>
      </c>
      <c r="H1908" t="s">
        <v>3916</v>
      </c>
      <c r="I1908" t="s">
        <v>102</v>
      </c>
      <c r="J1908" t="s">
        <v>27</v>
      </c>
      <c r="K1908" t="s">
        <v>832</v>
      </c>
      <c r="L1908" t="s">
        <v>238</v>
      </c>
      <c r="M1908">
        <v>48601</v>
      </c>
      <c r="N1908" t="s">
        <v>105</v>
      </c>
      <c r="O1908" t="s">
        <v>2447</v>
      </c>
      <c r="P1908" t="s">
        <v>32</v>
      </c>
      <c r="Q1908" t="s">
        <v>65</v>
      </c>
      <c r="R1908" t="s">
        <v>2448</v>
      </c>
      <c r="S1908">
        <v>19.760000000000002</v>
      </c>
      <c r="T1908">
        <v>4</v>
      </c>
      <c r="U1908">
        <v>0</v>
      </c>
      <c r="V1908">
        <v>8.2992000000000008</v>
      </c>
    </row>
    <row r="1909" spans="1:22" x14ac:dyDescent="0.3">
      <c r="A1909">
        <v>2927</v>
      </c>
      <c r="B1909" t="s">
        <v>6118</v>
      </c>
      <c r="C1909">
        <v>2014</v>
      </c>
      <c r="D1909" s="18">
        <v>41831</v>
      </c>
      <c r="E1909" s="18">
        <v>41835</v>
      </c>
      <c r="F1909" t="s">
        <v>23</v>
      </c>
      <c r="G1909" t="s">
        <v>6119</v>
      </c>
      <c r="H1909" t="s">
        <v>6120</v>
      </c>
      <c r="I1909" t="s">
        <v>26</v>
      </c>
      <c r="J1909" t="s">
        <v>27</v>
      </c>
      <c r="K1909" t="s">
        <v>497</v>
      </c>
      <c r="L1909" t="s">
        <v>1272</v>
      </c>
      <c r="M1909">
        <v>31907</v>
      </c>
      <c r="N1909" t="s">
        <v>30</v>
      </c>
      <c r="O1909" t="s">
        <v>6083</v>
      </c>
      <c r="P1909" t="s">
        <v>32</v>
      </c>
      <c r="Q1909" t="s">
        <v>65</v>
      </c>
      <c r="R1909" t="s">
        <v>6084</v>
      </c>
      <c r="S1909">
        <v>18.84</v>
      </c>
      <c r="T1909">
        <v>3</v>
      </c>
      <c r="U1909">
        <v>0</v>
      </c>
      <c r="V1909">
        <v>7.9128000000000007</v>
      </c>
    </row>
    <row r="1910" spans="1:22" x14ac:dyDescent="0.3">
      <c r="A1910">
        <v>1909</v>
      </c>
      <c r="B1910" t="s">
        <v>4739</v>
      </c>
      <c r="C1910">
        <v>2012</v>
      </c>
      <c r="D1910" s="18">
        <v>40942</v>
      </c>
      <c r="E1910" s="18">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1910</v>
      </c>
      <c r="B1911" t="s">
        <v>4742</v>
      </c>
      <c r="C1911">
        <v>2014</v>
      </c>
      <c r="D1911" s="18">
        <v>41992</v>
      </c>
      <c r="E1911" s="18">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2926</v>
      </c>
      <c r="B1912" t="s">
        <v>6115</v>
      </c>
      <c r="C1912">
        <v>2011</v>
      </c>
      <c r="D1912" s="18">
        <v>40788</v>
      </c>
      <c r="E1912" s="18">
        <v>40791</v>
      </c>
      <c r="F1912" t="s">
        <v>188</v>
      </c>
      <c r="G1912" t="s">
        <v>5224</v>
      </c>
      <c r="H1912" t="s">
        <v>5225</v>
      </c>
      <c r="I1912" t="s">
        <v>26</v>
      </c>
      <c r="J1912" t="s">
        <v>27</v>
      </c>
      <c r="K1912" t="s">
        <v>4103</v>
      </c>
      <c r="L1912" t="s">
        <v>267</v>
      </c>
      <c r="M1912">
        <v>13601</v>
      </c>
      <c r="N1912" t="s">
        <v>148</v>
      </c>
      <c r="O1912" t="s">
        <v>6116</v>
      </c>
      <c r="P1912" t="s">
        <v>32</v>
      </c>
      <c r="Q1912" t="s">
        <v>65</v>
      </c>
      <c r="R1912" t="s">
        <v>6117</v>
      </c>
      <c r="S1912">
        <v>70.709999999999994</v>
      </c>
      <c r="T1912">
        <v>1</v>
      </c>
      <c r="U1912">
        <v>0</v>
      </c>
      <c r="V1912">
        <v>4.9496999999999929</v>
      </c>
    </row>
    <row r="1913" spans="1:22" x14ac:dyDescent="0.3">
      <c r="A1913">
        <v>2921</v>
      </c>
      <c r="B1913" t="s">
        <v>6111</v>
      </c>
      <c r="C1913">
        <v>2013</v>
      </c>
      <c r="D1913" s="18">
        <v>41602</v>
      </c>
      <c r="E1913" s="18">
        <v>41602</v>
      </c>
      <c r="F1913" t="s">
        <v>1290</v>
      </c>
      <c r="G1913" t="s">
        <v>5584</v>
      </c>
      <c r="H1913" t="s">
        <v>5585</v>
      </c>
      <c r="I1913" t="s">
        <v>41</v>
      </c>
      <c r="J1913" t="s">
        <v>27</v>
      </c>
      <c r="K1913" t="s">
        <v>146</v>
      </c>
      <c r="L1913" t="s">
        <v>147</v>
      </c>
      <c r="M1913">
        <v>19140</v>
      </c>
      <c r="N1913" t="s">
        <v>148</v>
      </c>
      <c r="O1913" t="s">
        <v>3839</v>
      </c>
      <c r="P1913" t="s">
        <v>32</v>
      </c>
      <c r="Q1913" t="s">
        <v>65</v>
      </c>
      <c r="R1913" t="s">
        <v>3840</v>
      </c>
      <c r="S1913">
        <v>70.448000000000008</v>
      </c>
      <c r="T1913">
        <v>7</v>
      </c>
      <c r="U1913">
        <v>0.2</v>
      </c>
      <c r="V1913">
        <v>12.328399999999988</v>
      </c>
    </row>
    <row r="1914" spans="1:22" x14ac:dyDescent="0.3">
      <c r="A1914">
        <v>2920</v>
      </c>
      <c r="B1914" t="s">
        <v>6111</v>
      </c>
      <c r="C1914">
        <v>2013</v>
      </c>
      <c r="D1914" s="18">
        <v>41602</v>
      </c>
      <c r="E1914" s="18">
        <v>41602</v>
      </c>
      <c r="F1914" t="s">
        <v>1290</v>
      </c>
      <c r="G1914" t="s">
        <v>5584</v>
      </c>
      <c r="H1914" t="s">
        <v>5585</v>
      </c>
      <c r="I1914" t="s">
        <v>41</v>
      </c>
      <c r="J1914" t="s">
        <v>27</v>
      </c>
      <c r="K1914" t="s">
        <v>146</v>
      </c>
      <c r="L1914" t="s">
        <v>147</v>
      </c>
      <c r="M1914">
        <v>19140</v>
      </c>
      <c r="N1914" t="s">
        <v>148</v>
      </c>
      <c r="O1914" t="s">
        <v>4412</v>
      </c>
      <c r="P1914" t="s">
        <v>32</v>
      </c>
      <c r="Q1914" t="s">
        <v>65</v>
      </c>
      <c r="R1914" t="s">
        <v>4413</v>
      </c>
      <c r="S1914">
        <v>14.368000000000002</v>
      </c>
      <c r="T1914">
        <v>2</v>
      </c>
      <c r="U1914">
        <v>0.2</v>
      </c>
      <c r="V1914">
        <v>3.9512</v>
      </c>
    </row>
    <row r="1915" spans="1:22" x14ac:dyDescent="0.3">
      <c r="A1915">
        <v>2905</v>
      </c>
      <c r="B1915" t="s">
        <v>6091</v>
      </c>
      <c r="C1915">
        <v>2013</v>
      </c>
      <c r="D1915" s="18">
        <v>41453</v>
      </c>
      <c r="E1915" s="18">
        <v>41457</v>
      </c>
      <c r="F1915" t="s">
        <v>50</v>
      </c>
      <c r="G1915" t="s">
        <v>4616</v>
      </c>
      <c r="H1915" t="s">
        <v>4617</v>
      </c>
      <c r="I1915" t="s">
        <v>41</v>
      </c>
      <c r="J1915" t="s">
        <v>27</v>
      </c>
      <c r="K1915" t="s">
        <v>6092</v>
      </c>
      <c r="L1915" t="s">
        <v>211</v>
      </c>
      <c r="M1915">
        <v>60035</v>
      </c>
      <c r="N1915" t="s">
        <v>105</v>
      </c>
      <c r="O1915" t="s">
        <v>4768</v>
      </c>
      <c r="P1915" t="s">
        <v>32</v>
      </c>
      <c r="Q1915" t="s">
        <v>36</v>
      </c>
      <c r="R1915" t="s">
        <v>4769</v>
      </c>
      <c r="S1915">
        <v>539.65800000000002</v>
      </c>
      <c r="T1915">
        <v>3</v>
      </c>
      <c r="U1915">
        <v>0.3</v>
      </c>
      <c r="V1915">
        <v>-7.7094000000001017</v>
      </c>
    </row>
    <row r="1916" spans="1:22" x14ac:dyDescent="0.3">
      <c r="A1916">
        <v>2899</v>
      </c>
      <c r="B1916" t="s">
        <v>6087</v>
      </c>
      <c r="C1916">
        <v>2012</v>
      </c>
      <c r="D1916" s="18">
        <v>41025</v>
      </c>
      <c r="E1916" s="18">
        <v>41029</v>
      </c>
      <c r="F1916" t="s">
        <v>50</v>
      </c>
      <c r="G1916" t="s">
        <v>5502</v>
      </c>
      <c r="H1916" t="s">
        <v>5503</v>
      </c>
      <c r="I1916" t="s">
        <v>26</v>
      </c>
      <c r="J1916" t="s">
        <v>27</v>
      </c>
      <c r="K1916" t="s">
        <v>184</v>
      </c>
      <c r="L1916" t="s">
        <v>104</v>
      </c>
      <c r="M1916">
        <v>77036</v>
      </c>
      <c r="N1916" t="s">
        <v>105</v>
      </c>
      <c r="O1916" t="s">
        <v>1136</v>
      </c>
      <c r="P1916" t="s">
        <v>32</v>
      </c>
      <c r="Q1916" t="s">
        <v>36</v>
      </c>
      <c r="R1916" t="s">
        <v>1137</v>
      </c>
      <c r="S1916">
        <v>408.42200000000003</v>
      </c>
      <c r="T1916">
        <v>2</v>
      </c>
      <c r="U1916">
        <v>0.3</v>
      </c>
      <c r="V1916">
        <v>-5.8346000000000231</v>
      </c>
    </row>
    <row r="1917" spans="1:22" x14ac:dyDescent="0.3">
      <c r="A1917">
        <v>2895</v>
      </c>
      <c r="B1917" t="s">
        <v>6080</v>
      </c>
      <c r="C1917">
        <v>2014</v>
      </c>
      <c r="D1917" s="18">
        <v>41936</v>
      </c>
      <c r="E1917" s="18">
        <v>41942</v>
      </c>
      <c r="F1917" t="s">
        <v>50</v>
      </c>
      <c r="G1917" t="s">
        <v>371</v>
      </c>
      <c r="H1917" t="s">
        <v>372</v>
      </c>
      <c r="I1917" t="s">
        <v>41</v>
      </c>
      <c r="J1917" t="s">
        <v>27</v>
      </c>
      <c r="K1917" t="s">
        <v>389</v>
      </c>
      <c r="L1917" t="s">
        <v>267</v>
      </c>
      <c r="M1917">
        <v>14609</v>
      </c>
      <c r="N1917" t="s">
        <v>148</v>
      </c>
      <c r="O1917" t="s">
        <v>6083</v>
      </c>
      <c r="P1917" t="s">
        <v>32</v>
      </c>
      <c r="Q1917" t="s">
        <v>65</v>
      </c>
      <c r="R1917" t="s">
        <v>6084</v>
      </c>
      <c r="S1917">
        <v>69.08</v>
      </c>
      <c r="T1917">
        <v>11</v>
      </c>
      <c r="U1917">
        <v>0</v>
      </c>
      <c r="V1917">
        <v>29.013600000000004</v>
      </c>
    </row>
    <row r="1918" spans="1:22" x14ac:dyDescent="0.3">
      <c r="A1918">
        <v>2891</v>
      </c>
      <c r="B1918" t="s">
        <v>6076</v>
      </c>
      <c r="C1918">
        <v>2011</v>
      </c>
      <c r="D1918" s="18">
        <v>40662</v>
      </c>
      <c r="E1918" s="18">
        <v>40664</v>
      </c>
      <c r="F1918" t="s">
        <v>23</v>
      </c>
      <c r="G1918" t="s">
        <v>6077</v>
      </c>
      <c r="H1918" t="s">
        <v>6078</v>
      </c>
      <c r="I1918" t="s">
        <v>26</v>
      </c>
      <c r="J1918" t="s">
        <v>27</v>
      </c>
      <c r="K1918" t="s">
        <v>6079</v>
      </c>
      <c r="L1918" t="s">
        <v>736</v>
      </c>
      <c r="M1918">
        <v>70601</v>
      </c>
      <c r="N1918" t="s">
        <v>30</v>
      </c>
      <c r="O1918" t="s">
        <v>3102</v>
      </c>
      <c r="P1918" t="s">
        <v>32</v>
      </c>
      <c r="Q1918" t="s">
        <v>36</v>
      </c>
      <c r="R1918" t="s">
        <v>3103</v>
      </c>
      <c r="S1918">
        <v>51.96</v>
      </c>
      <c r="T1918">
        <v>2</v>
      </c>
      <c r="U1918">
        <v>0</v>
      </c>
      <c r="V1918">
        <v>12.990000000000002</v>
      </c>
    </row>
    <row r="1919" spans="1:22" x14ac:dyDescent="0.3">
      <c r="A1919">
        <v>2886</v>
      </c>
      <c r="B1919" t="s">
        <v>6071</v>
      </c>
      <c r="C1919">
        <v>2013</v>
      </c>
      <c r="D1919" s="18">
        <v>41566</v>
      </c>
      <c r="E1919" s="18">
        <v>41570</v>
      </c>
      <c r="F1919" t="s">
        <v>50</v>
      </c>
      <c r="G1919" t="s">
        <v>1827</v>
      </c>
      <c r="H1919" t="s">
        <v>1828</v>
      </c>
      <c r="I1919" t="s">
        <v>26</v>
      </c>
      <c r="J1919" t="s">
        <v>27</v>
      </c>
      <c r="K1919" t="s">
        <v>4075</v>
      </c>
      <c r="L1919" t="s">
        <v>310</v>
      </c>
      <c r="M1919">
        <v>85281</v>
      </c>
      <c r="N1919" t="s">
        <v>44</v>
      </c>
      <c r="O1919" t="s">
        <v>1537</v>
      </c>
      <c r="P1919" t="s">
        <v>32</v>
      </c>
      <c r="Q1919" t="s">
        <v>36</v>
      </c>
      <c r="R1919" t="s">
        <v>1538</v>
      </c>
      <c r="S1919">
        <v>307.92</v>
      </c>
      <c r="T1919">
        <v>5</v>
      </c>
      <c r="U1919">
        <v>0.2</v>
      </c>
      <c r="V1919">
        <v>-34.64100000000002</v>
      </c>
    </row>
    <row r="1920" spans="1:22" x14ac:dyDescent="0.3">
      <c r="A1920">
        <v>2884</v>
      </c>
      <c r="B1920" t="s">
        <v>6069</v>
      </c>
      <c r="C1920">
        <v>2013</v>
      </c>
      <c r="D1920" s="18">
        <v>41590</v>
      </c>
      <c r="E1920" s="18">
        <v>41595</v>
      </c>
      <c r="F1920" t="s">
        <v>23</v>
      </c>
      <c r="G1920" t="s">
        <v>2648</v>
      </c>
      <c r="H1920" t="s">
        <v>2649</v>
      </c>
      <c r="I1920" t="s">
        <v>26</v>
      </c>
      <c r="J1920" t="s">
        <v>27</v>
      </c>
      <c r="K1920" t="s">
        <v>127</v>
      </c>
      <c r="L1920" t="s">
        <v>43</v>
      </c>
      <c r="M1920">
        <v>94110</v>
      </c>
      <c r="N1920" t="s">
        <v>44</v>
      </c>
      <c r="O1920" t="s">
        <v>3316</v>
      </c>
      <c r="P1920" t="s">
        <v>32</v>
      </c>
      <c r="Q1920" t="s">
        <v>65</v>
      </c>
      <c r="R1920" t="s">
        <v>3317</v>
      </c>
      <c r="S1920">
        <v>6.96</v>
      </c>
      <c r="T1920">
        <v>4</v>
      </c>
      <c r="U1920">
        <v>0</v>
      </c>
      <c r="V1920">
        <v>2.2271999999999998</v>
      </c>
    </row>
    <row r="1921" spans="1:22" x14ac:dyDescent="0.3">
      <c r="A1921">
        <v>2877</v>
      </c>
      <c r="B1921" t="s">
        <v>6064</v>
      </c>
      <c r="C1921">
        <v>2013</v>
      </c>
      <c r="D1921" s="18">
        <v>41295</v>
      </c>
      <c r="E1921" s="18">
        <v>41297</v>
      </c>
      <c r="F1921" t="s">
        <v>23</v>
      </c>
      <c r="G1921" t="s">
        <v>1242</v>
      </c>
      <c r="H1921" t="s">
        <v>1243</v>
      </c>
      <c r="I1921" t="s">
        <v>26</v>
      </c>
      <c r="J1921" t="s">
        <v>27</v>
      </c>
      <c r="K1921" t="s">
        <v>947</v>
      </c>
      <c r="L1921" t="s">
        <v>43</v>
      </c>
      <c r="M1921">
        <v>92037</v>
      </c>
      <c r="N1921" t="s">
        <v>44</v>
      </c>
      <c r="O1921" t="s">
        <v>1280</v>
      </c>
      <c r="P1921" t="s">
        <v>32</v>
      </c>
      <c r="Q1921" t="s">
        <v>36</v>
      </c>
      <c r="R1921" t="s">
        <v>1281</v>
      </c>
      <c r="S1921">
        <v>1013.4879999999999</v>
      </c>
      <c r="T1921">
        <v>7</v>
      </c>
      <c r="U1921">
        <v>0.2</v>
      </c>
      <c r="V1921">
        <v>76.011600000000016</v>
      </c>
    </row>
    <row r="1922" spans="1:22" x14ac:dyDescent="0.3">
      <c r="A1922">
        <v>1921</v>
      </c>
      <c r="B1922" t="s">
        <v>4763</v>
      </c>
      <c r="C1922">
        <v>2014</v>
      </c>
      <c r="D1922" s="18">
        <v>41869</v>
      </c>
      <c r="E1922" s="18">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
      <c r="A1923">
        <v>2876</v>
      </c>
      <c r="B1923" t="s">
        <v>6064</v>
      </c>
      <c r="C1923">
        <v>2013</v>
      </c>
      <c r="D1923" s="18">
        <v>41295</v>
      </c>
      <c r="E1923" s="18">
        <v>41297</v>
      </c>
      <c r="F1923" t="s">
        <v>23</v>
      </c>
      <c r="G1923" t="s">
        <v>1242</v>
      </c>
      <c r="H1923" t="s">
        <v>1243</v>
      </c>
      <c r="I1923" t="s">
        <v>26</v>
      </c>
      <c r="J1923" t="s">
        <v>27</v>
      </c>
      <c r="K1923" t="s">
        <v>947</v>
      </c>
      <c r="L1923" t="s">
        <v>43</v>
      </c>
      <c r="M1923">
        <v>92037</v>
      </c>
      <c r="N1923" t="s">
        <v>44</v>
      </c>
      <c r="O1923" t="s">
        <v>3891</v>
      </c>
      <c r="P1923" t="s">
        <v>32</v>
      </c>
      <c r="Q1923" t="s">
        <v>36</v>
      </c>
      <c r="R1923" t="s">
        <v>3892</v>
      </c>
      <c r="S1923">
        <v>153.56800000000001</v>
      </c>
      <c r="T1923">
        <v>2</v>
      </c>
      <c r="U1923">
        <v>0.2</v>
      </c>
      <c r="V1923">
        <v>-5.758800000000015</v>
      </c>
    </row>
    <row r="1924" spans="1:22" x14ac:dyDescent="0.3">
      <c r="A1924">
        <v>2872</v>
      </c>
      <c r="B1924" t="s">
        <v>6058</v>
      </c>
      <c r="C1924">
        <v>2011</v>
      </c>
      <c r="D1924" s="18">
        <v>40624</v>
      </c>
      <c r="E1924" s="18">
        <v>40628</v>
      </c>
      <c r="F1924" t="s">
        <v>50</v>
      </c>
      <c r="G1924" t="s">
        <v>6059</v>
      </c>
      <c r="H1924" t="s">
        <v>6060</v>
      </c>
      <c r="I1924" t="s">
        <v>41</v>
      </c>
      <c r="J1924" t="s">
        <v>27</v>
      </c>
      <c r="K1924" t="s">
        <v>1310</v>
      </c>
      <c r="L1924" t="s">
        <v>310</v>
      </c>
      <c r="M1924">
        <v>85705</v>
      </c>
      <c r="N1924" t="s">
        <v>44</v>
      </c>
      <c r="O1924" t="s">
        <v>2095</v>
      </c>
      <c r="P1924" t="s">
        <v>32</v>
      </c>
      <c r="Q1924" t="s">
        <v>36</v>
      </c>
      <c r="R1924" t="s">
        <v>2096</v>
      </c>
      <c r="S1924">
        <v>314.35199999999998</v>
      </c>
      <c r="T1924">
        <v>3</v>
      </c>
      <c r="U1924">
        <v>0.2</v>
      </c>
      <c r="V1924">
        <v>-35.36460000000001</v>
      </c>
    </row>
    <row r="1925" spans="1:22" x14ac:dyDescent="0.3">
      <c r="A1925">
        <v>2870</v>
      </c>
      <c r="B1925" t="s">
        <v>6055</v>
      </c>
      <c r="C1925">
        <v>2014</v>
      </c>
      <c r="D1925" s="18">
        <v>41803</v>
      </c>
      <c r="E1925" s="18">
        <v>41810</v>
      </c>
      <c r="F1925" t="s">
        <v>50</v>
      </c>
      <c r="G1925" t="s">
        <v>564</v>
      </c>
      <c r="H1925" t="s">
        <v>565</v>
      </c>
      <c r="I1925" t="s">
        <v>26</v>
      </c>
      <c r="J1925" t="s">
        <v>27</v>
      </c>
      <c r="K1925" t="s">
        <v>1151</v>
      </c>
      <c r="L1925" t="s">
        <v>54</v>
      </c>
      <c r="M1925">
        <v>33710</v>
      </c>
      <c r="N1925" t="s">
        <v>30</v>
      </c>
      <c r="O1925" t="s">
        <v>6056</v>
      </c>
      <c r="P1925" t="s">
        <v>32</v>
      </c>
      <c r="Q1925" t="s">
        <v>65</v>
      </c>
      <c r="R1925" t="s">
        <v>6057</v>
      </c>
      <c r="S1925">
        <v>17.088000000000001</v>
      </c>
      <c r="T1925">
        <v>2</v>
      </c>
      <c r="U1925">
        <v>0.2</v>
      </c>
      <c r="V1925">
        <v>1.0679999999999996</v>
      </c>
    </row>
    <row r="1926" spans="1:22" x14ac:dyDescent="0.3">
      <c r="A1926">
        <v>2861</v>
      </c>
      <c r="B1926" t="s">
        <v>6047</v>
      </c>
      <c r="C1926">
        <v>2014</v>
      </c>
      <c r="D1926" s="18">
        <v>41779</v>
      </c>
      <c r="E1926" s="18">
        <v>41783</v>
      </c>
      <c r="F1926" t="s">
        <v>50</v>
      </c>
      <c r="G1926" t="s">
        <v>5523</v>
      </c>
      <c r="H1926" t="s">
        <v>5524</v>
      </c>
      <c r="I1926" t="s">
        <v>26</v>
      </c>
      <c r="J1926" t="s">
        <v>27</v>
      </c>
      <c r="K1926" t="s">
        <v>1736</v>
      </c>
      <c r="L1926" t="s">
        <v>1272</v>
      </c>
      <c r="M1926">
        <v>30318</v>
      </c>
      <c r="N1926" t="s">
        <v>30</v>
      </c>
      <c r="O1926" t="s">
        <v>852</v>
      </c>
      <c r="P1926" t="s">
        <v>32</v>
      </c>
      <c r="Q1926" t="s">
        <v>33</v>
      </c>
      <c r="R1926" t="s">
        <v>853</v>
      </c>
      <c r="S1926">
        <v>1628.82</v>
      </c>
      <c r="T1926">
        <v>9</v>
      </c>
      <c r="U1926">
        <v>0</v>
      </c>
      <c r="V1926">
        <v>374.62859999999989</v>
      </c>
    </row>
    <row r="1927" spans="1:22" x14ac:dyDescent="0.3">
      <c r="A1927">
        <v>2858</v>
      </c>
      <c r="B1927" t="s">
        <v>6044</v>
      </c>
      <c r="C1927">
        <v>2013</v>
      </c>
      <c r="D1927" s="18">
        <v>41502</v>
      </c>
      <c r="E1927" s="18">
        <v>41504</v>
      </c>
      <c r="F1927" t="s">
        <v>23</v>
      </c>
      <c r="G1927" t="s">
        <v>6045</v>
      </c>
      <c r="H1927" t="s">
        <v>6046</v>
      </c>
      <c r="I1927" t="s">
        <v>26</v>
      </c>
      <c r="J1927" t="s">
        <v>27</v>
      </c>
      <c r="K1927" t="s">
        <v>1706</v>
      </c>
      <c r="L1927" t="s">
        <v>88</v>
      </c>
      <c r="M1927">
        <v>28314</v>
      </c>
      <c r="N1927" t="s">
        <v>30</v>
      </c>
      <c r="O1927" t="s">
        <v>4619</v>
      </c>
      <c r="P1927" t="s">
        <v>32</v>
      </c>
      <c r="Q1927" t="s">
        <v>36</v>
      </c>
      <c r="R1927" t="s">
        <v>4620</v>
      </c>
      <c r="S1927">
        <v>225.29600000000002</v>
      </c>
      <c r="T1927">
        <v>2</v>
      </c>
      <c r="U1927">
        <v>0.2</v>
      </c>
      <c r="V1927">
        <v>22.529599999999995</v>
      </c>
    </row>
    <row r="1928" spans="1:22" x14ac:dyDescent="0.3">
      <c r="A1928">
        <v>2857</v>
      </c>
      <c r="B1928" t="s">
        <v>6043</v>
      </c>
      <c r="C1928">
        <v>2013</v>
      </c>
      <c r="D1928" s="18">
        <v>41513</v>
      </c>
      <c r="E1928" s="18">
        <v>41516</v>
      </c>
      <c r="F1928" t="s">
        <v>188</v>
      </c>
      <c r="G1928" t="s">
        <v>1183</v>
      </c>
      <c r="H1928" t="s">
        <v>1184</v>
      </c>
      <c r="I1928" t="s">
        <v>41</v>
      </c>
      <c r="J1928" t="s">
        <v>27</v>
      </c>
      <c r="K1928" t="s">
        <v>947</v>
      </c>
      <c r="L1928" t="s">
        <v>43</v>
      </c>
      <c r="M1928">
        <v>92037</v>
      </c>
      <c r="N1928" t="s">
        <v>44</v>
      </c>
      <c r="O1928" t="s">
        <v>1726</v>
      </c>
      <c r="P1928" t="s">
        <v>32</v>
      </c>
      <c r="Q1928" t="s">
        <v>36</v>
      </c>
      <c r="R1928" t="s">
        <v>1727</v>
      </c>
      <c r="S1928">
        <v>1603.1360000000002</v>
      </c>
      <c r="T1928">
        <v>4</v>
      </c>
      <c r="U1928">
        <v>0.2</v>
      </c>
      <c r="V1928">
        <v>100.19599999999997</v>
      </c>
    </row>
    <row r="1929" spans="1:22" x14ac:dyDescent="0.3">
      <c r="A1929">
        <v>2854</v>
      </c>
      <c r="B1929" t="s">
        <v>6038</v>
      </c>
      <c r="C1929">
        <v>2013</v>
      </c>
      <c r="D1929" s="18">
        <v>41353</v>
      </c>
      <c r="E1929" s="18">
        <v>41355</v>
      </c>
      <c r="F1929" t="s">
        <v>23</v>
      </c>
      <c r="G1929" t="s">
        <v>5317</v>
      </c>
      <c r="H1929" t="s">
        <v>5318</v>
      </c>
      <c r="I1929" t="s">
        <v>26</v>
      </c>
      <c r="J1929" t="s">
        <v>27</v>
      </c>
      <c r="K1929" t="s">
        <v>2343</v>
      </c>
      <c r="L1929" t="s">
        <v>267</v>
      </c>
      <c r="M1929">
        <v>11572</v>
      </c>
      <c r="N1929" t="s">
        <v>148</v>
      </c>
      <c r="O1929" t="s">
        <v>2069</v>
      </c>
      <c r="P1929" t="s">
        <v>32</v>
      </c>
      <c r="Q1929" t="s">
        <v>65</v>
      </c>
      <c r="R1929" t="s">
        <v>2070</v>
      </c>
      <c r="S1929">
        <v>20.32</v>
      </c>
      <c r="T1929">
        <v>4</v>
      </c>
      <c r="U1929">
        <v>0</v>
      </c>
      <c r="V1929">
        <v>6.9087999999999994</v>
      </c>
    </row>
    <row r="1930" spans="1:22" x14ac:dyDescent="0.3">
      <c r="A1930">
        <v>2853</v>
      </c>
      <c r="B1930" t="s">
        <v>6038</v>
      </c>
      <c r="C1930">
        <v>2013</v>
      </c>
      <c r="D1930" s="18">
        <v>41353</v>
      </c>
      <c r="E1930" s="18">
        <v>41355</v>
      </c>
      <c r="F1930" t="s">
        <v>23</v>
      </c>
      <c r="G1930" t="s">
        <v>5317</v>
      </c>
      <c r="H1930" t="s">
        <v>5318</v>
      </c>
      <c r="I1930" t="s">
        <v>26</v>
      </c>
      <c r="J1930" t="s">
        <v>27</v>
      </c>
      <c r="K1930" t="s">
        <v>2343</v>
      </c>
      <c r="L1930" t="s">
        <v>267</v>
      </c>
      <c r="M1930">
        <v>11572</v>
      </c>
      <c r="N1930" t="s">
        <v>148</v>
      </c>
      <c r="O1930" t="s">
        <v>6039</v>
      </c>
      <c r="P1930" t="s">
        <v>32</v>
      </c>
      <c r="Q1930" t="s">
        <v>65</v>
      </c>
      <c r="R1930" t="s">
        <v>6040</v>
      </c>
      <c r="S1930">
        <v>14.98</v>
      </c>
      <c r="T1930">
        <v>1</v>
      </c>
      <c r="U1930">
        <v>0</v>
      </c>
      <c r="V1930">
        <v>6.8908000000000005</v>
      </c>
    </row>
    <row r="1931" spans="1:22" x14ac:dyDescent="0.3">
      <c r="A1931">
        <v>2848</v>
      </c>
      <c r="B1931" t="s">
        <v>6028</v>
      </c>
      <c r="C1931">
        <v>2014</v>
      </c>
      <c r="D1931" s="18">
        <v>41738</v>
      </c>
      <c r="E1931" s="18">
        <v>41745</v>
      </c>
      <c r="F1931" t="s">
        <v>50</v>
      </c>
      <c r="G1931" t="s">
        <v>6029</v>
      </c>
      <c r="H1931" t="s">
        <v>6030</v>
      </c>
      <c r="I1931" t="s">
        <v>41</v>
      </c>
      <c r="J1931" t="s">
        <v>27</v>
      </c>
      <c r="K1931" t="s">
        <v>3261</v>
      </c>
      <c r="L1931" t="s">
        <v>1272</v>
      </c>
      <c r="M1931">
        <v>30076</v>
      </c>
      <c r="N1931" t="s">
        <v>30</v>
      </c>
      <c r="O1931" t="s">
        <v>6031</v>
      </c>
      <c r="P1931" t="s">
        <v>32</v>
      </c>
      <c r="Q1931" t="s">
        <v>65</v>
      </c>
      <c r="R1931" t="s">
        <v>6032</v>
      </c>
      <c r="S1931">
        <v>56.28</v>
      </c>
      <c r="T1931">
        <v>6</v>
      </c>
      <c r="U1931">
        <v>0</v>
      </c>
      <c r="V1931">
        <v>15.758400000000002</v>
      </c>
    </row>
    <row r="1932" spans="1:22" x14ac:dyDescent="0.3">
      <c r="A1932">
        <v>2845</v>
      </c>
      <c r="B1932" t="s">
        <v>6025</v>
      </c>
      <c r="C1932">
        <v>2013</v>
      </c>
      <c r="D1932" s="18">
        <v>41636</v>
      </c>
      <c r="E1932" s="18">
        <v>41640</v>
      </c>
      <c r="F1932" t="s">
        <v>50</v>
      </c>
      <c r="G1932" t="s">
        <v>3456</v>
      </c>
      <c r="H1932" t="s">
        <v>3457</v>
      </c>
      <c r="I1932" t="s">
        <v>41</v>
      </c>
      <c r="J1932" t="s">
        <v>27</v>
      </c>
      <c r="K1932" t="s">
        <v>5675</v>
      </c>
      <c r="L1932" t="s">
        <v>211</v>
      </c>
      <c r="M1932">
        <v>60098</v>
      </c>
      <c r="N1932" t="s">
        <v>105</v>
      </c>
      <c r="O1932" t="s">
        <v>2060</v>
      </c>
      <c r="P1932" t="s">
        <v>32</v>
      </c>
      <c r="Q1932" t="s">
        <v>36</v>
      </c>
      <c r="R1932" t="s">
        <v>2061</v>
      </c>
      <c r="S1932">
        <v>845.48799999999994</v>
      </c>
      <c r="T1932">
        <v>8</v>
      </c>
      <c r="U1932">
        <v>0.3</v>
      </c>
      <c r="V1932">
        <v>-12.078400000000101</v>
      </c>
    </row>
    <row r="1933" spans="1:22" x14ac:dyDescent="0.3">
      <c r="A1933">
        <v>2841</v>
      </c>
      <c r="B1933" t="s">
        <v>6019</v>
      </c>
      <c r="C1933">
        <v>2011</v>
      </c>
      <c r="D1933" s="18">
        <v>40616</v>
      </c>
      <c r="E1933" s="18">
        <v>40621</v>
      </c>
      <c r="F1933" t="s">
        <v>50</v>
      </c>
      <c r="G1933" t="s">
        <v>2310</v>
      </c>
      <c r="H1933" t="s">
        <v>2311</v>
      </c>
      <c r="I1933" t="s">
        <v>102</v>
      </c>
      <c r="J1933" t="s">
        <v>27</v>
      </c>
      <c r="K1933" t="s">
        <v>4874</v>
      </c>
      <c r="L1933" t="s">
        <v>319</v>
      </c>
      <c r="M1933">
        <v>23320</v>
      </c>
      <c r="N1933" t="s">
        <v>30</v>
      </c>
      <c r="O1933" t="s">
        <v>1793</v>
      </c>
      <c r="P1933" t="s">
        <v>32</v>
      </c>
      <c r="Q1933" t="s">
        <v>36</v>
      </c>
      <c r="R1933" t="s">
        <v>1794</v>
      </c>
      <c r="S1933">
        <v>1139.92</v>
      </c>
      <c r="T1933">
        <v>4</v>
      </c>
      <c r="U1933">
        <v>0</v>
      </c>
      <c r="V1933">
        <v>284.98</v>
      </c>
    </row>
    <row r="1934" spans="1:22" x14ac:dyDescent="0.3">
      <c r="A1934">
        <v>1933</v>
      </c>
      <c r="B1934" t="s">
        <v>4790</v>
      </c>
      <c r="C1934">
        <v>2014</v>
      </c>
      <c r="D1934" s="18">
        <v>41858</v>
      </c>
      <c r="E1934" s="18">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
      <c r="A1935">
        <v>1934</v>
      </c>
      <c r="B1935" t="s">
        <v>4790</v>
      </c>
      <c r="C1935">
        <v>2014</v>
      </c>
      <c r="D1935" s="18">
        <v>41858</v>
      </c>
      <c r="E1935" s="18">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3">
      <c r="A1936">
        <v>2826</v>
      </c>
      <c r="B1936" t="s">
        <v>6000</v>
      </c>
      <c r="C1936">
        <v>2011</v>
      </c>
      <c r="D1936" s="18">
        <v>40811</v>
      </c>
      <c r="E1936" s="18">
        <v>40816</v>
      </c>
      <c r="F1936" t="s">
        <v>50</v>
      </c>
      <c r="G1936" t="s">
        <v>1665</v>
      </c>
      <c r="H1936" t="s">
        <v>1666</v>
      </c>
      <c r="I1936" t="s">
        <v>102</v>
      </c>
      <c r="J1936" t="s">
        <v>27</v>
      </c>
      <c r="K1936" t="s">
        <v>184</v>
      </c>
      <c r="L1936" t="s">
        <v>104</v>
      </c>
      <c r="M1936">
        <v>77041</v>
      </c>
      <c r="N1936" t="s">
        <v>105</v>
      </c>
      <c r="O1936" t="s">
        <v>2281</v>
      </c>
      <c r="P1936" t="s">
        <v>32</v>
      </c>
      <c r="Q1936" t="s">
        <v>33</v>
      </c>
      <c r="R1936" t="s">
        <v>2282</v>
      </c>
      <c r="S1936">
        <v>300.53279999999995</v>
      </c>
      <c r="T1936">
        <v>2</v>
      </c>
      <c r="U1936">
        <v>0.32</v>
      </c>
      <c r="V1936">
        <v>-97.23120000000003</v>
      </c>
    </row>
    <row r="1937" spans="1:22" x14ac:dyDescent="0.3">
      <c r="A1937">
        <v>2821</v>
      </c>
      <c r="B1937" t="s">
        <v>5995</v>
      </c>
      <c r="C1937">
        <v>2013</v>
      </c>
      <c r="D1937" s="18">
        <v>41400</v>
      </c>
      <c r="E1937" s="18">
        <v>41403</v>
      </c>
      <c r="F1937" t="s">
        <v>188</v>
      </c>
      <c r="G1937" t="s">
        <v>5996</v>
      </c>
      <c r="H1937" t="s">
        <v>5997</v>
      </c>
      <c r="I1937" t="s">
        <v>26</v>
      </c>
      <c r="J1937" t="s">
        <v>27</v>
      </c>
      <c r="K1937" t="s">
        <v>3252</v>
      </c>
      <c r="L1937" t="s">
        <v>43</v>
      </c>
      <c r="M1937">
        <v>92024</v>
      </c>
      <c r="N1937" t="s">
        <v>44</v>
      </c>
      <c r="O1937" t="s">
        <v>883</v>
      </c>
      <c r="P1937" t="s">
        <v>32</v>
      </c>
      <c r="Q1937" t="s">
        <v>56</v>
      </c>
      <c r="R1937" t="s">
        <v>884</v>
      </c>
      <c r="S1937">
        <v>298.77600000000001</v>
      </c>
      <c r="T1937">
        <v>3</v>
      </c>
      <c r="U1937">
        <v>0.2</v>
      </c>
      <c r="V1937">
        <v>7.4693999999999932</v>
      </c>
    </row>
    <row r="1938" spans="1:22" x14ac:dyDescent="0.3">
      <c r="A1938">
        <v>1937</v>
      </c>
      <c r="B1938" t="s">
        <v>4796</v>
      </c>
      <c r="C1938">
        <v>2012</v>
      </c>
      <c r="D1938" s="18">
        <v>41054</v>
      </c>
      <c r="E1938" s="18">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2818</v>
      </c>
      <c r="B1939" t="s">
        <v>5992</v>
      </c>
      <c r="C1939">
        <v>2012</v>
      </c>
      <c r="D1939" s="18">
        <v>41153</v>
      </c>
      <c r="E1939" s="18">
        <v>41160</v>
      </c>
      <c r="F1939" t="s">
        <v>50</v>
      </c>
      <c r="G1939" t="s">
        <v>5993</v>
      </c>
      <c r="H1939" t="s">
        <v>5994</v>
      </c>
      <c r="I1939" t="s">
        <v>102</v>
      </c>
      <c r="J1939" t="s">
        <v>27</v>
      </c>
      <c r="K1939" t="s">
        <v>612</v>
      </c>
      <c r="L1939" t="s">
        <v>1245</v>
      </c>
      <c r="M1939">
        <v>2038</v>
      </c>
      <c r="N1939" t="s">
        <v>148</v>
      </c>
      <c r="O1939" t="s">
        <v>5271</v>
      </c>
      <c r="P1939" t="s">
        <v>32</v>
      </c>
      <c r="Q1939" t="s">
        <v>65</v>
      </c>
      <c r="R1939" t="s">
        <v>5272</v>
      </c>
      <c r="S1939">
        <v>124.36</v>
      </c>
      <c r="T1939">
        <v>2</v>
      </c>
      <c r="U1939">
        <v>0</v>
      </c>
      <c r="V1939">
        <v>27.359200000000001</v>
      </c>
    </row>
    <row r="1940" spans="1:22" x14ac:dyDescent="0.3">
      <c r="A1940">
        <v>2817</v>
      </c>
      <c r="B1940" t="s">
        <v>5992</v>
      </c>
      <c r="C1940">
        <v>2012</v>
      </c>
      <c r="D1940" s="18">
        <v>41153</v>
      </c>
      <c r="E1940" s="18">
        <v>41160</v>
      </c>
      <c r="F1940" t="s">
        <v>50</v>
      </c>
      <c r="G1940" t="s">
        <v>5993</v>
      </c>
      <c r="H1940" t="s">
        <v>5994</v>
      </c>
      <c r="I1940" t="s">
        <v>102</v>
      </c>
      <c r="J1940" t="s">
        <v>27</v>
      </c>
      <c r="K1940" t="s">
        <v>612</v>
      </c>
      <c r="L1940" t="s">
        <v>1245</v>
      </c>
      <c r="M1940">
        <v>2038</v>
      </c>
      <c r="N1940" t="s">
        <v>148</v>
      </c>
      <c r="O1940" t="s">
        <v>701</v>
      </c>
      <c r="P1940" t="s">
        <v>32</v>
      </c>
      <c r="Q1940" t="s">
        <v>36</v>
      </c>
      <c r="R1940" t="s">
        <v>702</v>
      </c>
      <c r="S1940">
        <v>60.74</v>
      </c>
      <c r="T1940">
        <v>1</v>
      </c>
      <c r="U1940">
        <v>0</v>
      </c>
      <c r="V1940">
        <v>15.185000000000002</v>
      </c>
    </row>
    <row r="1941" spans="1:22" x14ac:dyDescent="0.3">
      <c r="A1941">
        <v>2815</v>
      </c>
      <c r="B1941" t="s">
        <v>5989</v>
      </c>
      <c r="C1941">
        <v>2012</v>
      </c>
      <c r="D1941" s="18">
        <v>41229</v>
      </c>
      <c r="E1941" s="18">
        <v>41231</v>
      </c>
      <c r="F1941" t="s">
        <v>23</v>
      </c>
      <c r="G1941" t="s">
        <v>4082</v>
      </c>
      <c r="H1941" t="s">
        <v>4083</v>
      </c>
      <c r="I1941" t="s">
        <v>102</v>
      </c>
      <c r="J1941" t="s">
        <v>27</v>
      </c>
      <c r="K1941" t="s">
        <v>2548</v>
      </c>
      <c r="L1941" t="s">
        <v>114</v>
      </c>
      <c r="M1941">
        <v>53209</v>
      </c>
      <c r="N1941" t="s">
        <v>105</v>
      </c>
      <c r="O1941" t="s">
        <v>2186</v>
      </c>
      <c r="P1941" t="s">
        <v>32</v>
      </c>
      <c r="Q1941" t="s">
        <v>56</v>
      </c>
      <c r="R1941" t="s">
        <v>2187</v>
      </c>
      <c r="S1941">
        <v>653.54999999999995</v>
      </c>
      <c r="T1941">
        <v>3</v>
      </c>
      <c r="U1941">
        <v>0</v>
      </c>
      <c r="V1941">
        <v>111.10349999999994</v>
      </c>
    </row>
    <row r="1942" spans="1:22" x14ac:dyDescent="0.3">
      <c r="A1942">
        <v>1941</v>
      </c>
      <c r="B1942" t="s">
        <v>4797</v>
      </c>
      <c r="C1942">
        <v>2013</v>
      </c>
      <c r="D1942" s="18">
        <v>41464</v>
      </c>
      <c r="E1942" s="18">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
      <c r="A1943">
        <v>2813</v>
      </c>
      <c r="B1943" t="s">
        <v>5989</v>
      </c>
      <c r="C1943">
        <v>2012</v>
      </c>
      <c r="D1943" s="18">
        <v>41229</v>
      </c>
      <c r="E1943" s="18">
        <v>41231</v>
      </c>
      <c r="F1943" t="s">
        <v>23</v>
      </c>
      <c r="G1943" t="s">
        <v>4082</v>
      </c>
      <c r="H1943" t="s">
        <v>4083</v>
      </c>
      <c r="I1943" t="s">
        <v>102</v>
      </c>
      <c r="J1943" t="s">
        <v>27</v>
      </c>
      <c r="K1943" t="s">
        <v>2548</v>
      </c>
      <c r="L1943" t="s">
        <v>114</v>
      </c>
      <c r="M1943">
        <v>53209</v>
      </c>
      <c r="N1943" t="s">
        <v>105</v>
      </c>
      <c r="O1943" t="s">
        <v>2803</v>
      </c>
      <c r="P1943" t="s">
        <v>32</v>
      </c>
      <c r="Q1943" t="s">
        <v>56</v>
      </c>
      <c r="R1943" t="s">
        <v>2804</v>
      </c>
      <c r="S1943">
        <v>214.11</v>
      </c>
      <c r="T1943">
        <v>3</v>
      </c>
      <c r="U1943">
        <v>0</v>
      </c>
      <c r="V1943">
        <v>36.398699999999977</v>
      </c>
    </row>
    <row r="1944" spans="1:22" x14ac:dyDescent="0.3">
      <c r="A1944">
        <v>2812</v>
      </c>
      <c r="B1944" t="s">
        <v>5989</v>
      </c>
      <c r="C1944">
        <v>2012</v>
      </c>
      <c r="D1944" s="18">
        <v>41229</v>
      </c>
      <c r="E1944" s="18">
        <v>41231</v>
      </c>
      <c r="F1944" t="s">
        <v>23</v>
      </c>
      <c r="G1944" t="s">
        <v>4082</v>
      </c>
      <c r="H1944" t="s">
        <v>4083</v>
      </c>
      <c r="I1944" t="s">
        <v>102</v>
      </c>
      <c r="J1944" t="s">
        <v>27</v>
      </c>
      <c r="K1944" t="s">
        <v>2548</v>
      </c>
      <c r="L1944" t="s">
        <v>114</v>
      </c>
      <c r="M1944">
        <v>53209</v>
      </c>
      <c r="N1944" t="s">
        <v>105</v>
      </c>
      <c r="O1944" t="s">
        <v>5990</v>
      </c>
      <c r="P1944" t="s">
        <v>32</v>
      </c>
      <c r="Q1944" t="s">
        <v>65</v>
      </c>
      <c r="R1944" t="s">
        <v>5991</v>
      </c>
      <c r="S1944">
        <v>185.57999999999998</v>
      </c>
      <c r="T1944">
        <v>6</v>
      </c>
      <c r="U1944">
        <v>0</v>
      </c>
      <c r="V1944">
        <v>76.087800000000001</v>
      </c>
    </row>
    <row r="1945" spans="1:22" x14ac:dyDescent="0.3">
      <c r="A1945">
        <v>2810</v>
      </c>
      <c r="B1945" t="s">
        <v>5984</v>
      </c>
      <c r="C1945">
        <v>2012</v>
      </c>
      <c r="D1945" s="18">
        <v>41115</v>
      </c>
      <c r="E1945" s="18">
        <v>41117</v>
      </c>
      <c r="F1945" t="s">
        <v>23</v>
      </c>
      <c r="G1945" t="s">
        <v>5985</v>
      </c>
      <c r="H1945" t="s">
        <v>5986</v>
      </c>
      <c r="I1945" t="s">
        <v>26</v>
      </c>
      <c r="J1945" t="s">
        <v>27</v>
      </c>
      <c r="K1945" t="s">
        <v>95</v>
      </c>
      <c r="L1945" t="s">
        <v>96</v>
      </c>
      <c r="M1945">
        <v>98115</v>
      </c>
      <c r="N1945" t="s">
        <v>44</v>
      </c>
      <c r="O1945" t="s">
        <v>4519</v>
      </c>
      <c r="P1945" t="s">
        <v>32</v>
      </c>
      <c r="Q1945" t="s">
        <v>36</v>
      </c>
      <c r="R1945" t="s">
        <v>4520</v>
      </c>
      <c r="S1945">
        <v>561.5680000000001</v>
      </c>
      <c r="T1945">
        <v>2</v>
      </c>
      <c r="U1945">
        <v>0.2</v>
      </c>
      <c r="V1945">
        <v>28.078400000000016</v>
      </c>
    </row>
    <row r="1946" spans="1:22" x14ac:dyDescent="0.3">
      <c r="A1946">
        <v>2809</v>
      </c>
      <c r="B1946" t="s">
        <v>5984</v>
      </c>
      <c r="C1946">
        <v>2012</v>
      </c>
      <c r="D1946" s="18">
        <v>41115</v>
      </c>
      <c r="E1946" s="18">
        <v>41117</v>
      </c>
      <c r="F1946" t="s">
        <v>23</v>
      </c>
      <c r="G1946" t="s">
        <v>5985</v>
      </c>
      <c r="H1946" t="s">
        <v>5986</v>
      </c>
      <c r="I1946" t="s">
        <v>26</v>
      </c>
      <c r="J1946" t="s">
        <v>27</v>
      </c>
      <c r="K1946" t="s">
        <v>95</v>
      </c>
      <c r="L1946" t="s">
        <v>96</v>
      </c>
      <c r="M1946">
        <v>98115</v>
      </c>
      <c r="N1946" t="s">
        <v>44</v>
      </c>
      <c r="O1946" t="s">
        <v>5019</v>
      </c>
      <c r="P1946" t="s">
        <v>32</v>
      </c>
      <c r="Q1946" t="s">
        <v>33</v>
      </c>
      <c r="R1946" t="s">
        <v>5537</v>
      </c>
      <c r="S1946">
        <v>704.9</v>
      </c>
      <c r="T1946">
        <v>5</v>
      </c>
      <c r="U1946">
        <v>0</v>
      </c>
      <c r="V1946">
        <v>56.392000000000024</v>
      </c>
    </row>
    <row r="1947" spans="1:22" x14ac:dyDescent="0.3">
      <c r="A1947">
        <v>2806</v>
      </c>
      <c r="B1947" t="s">
        <v>5983</v>
      </c>
      <c r="C1947">
        <v>2012</v>
      </c>
      <c r="D1947" s="18">
        <v>41159</v>
      </c>
      <c r="E1947" s="18">
        <v>41163</v>
      </c>
      <c r="F1947" t="s">
        <v>50</v>
      </c>
      <c r="G1947" t="s">
        <v>1957</v>
      </c>
      <c r="H1947" t="s">
        <v>1958</v>
      </c>
      <c r="I1947" t="s">
        <v>26</v>
      </c>
      <c r="J1947" t="s">
        <v>27</v>
      </c>
      <c r="K1947" t="s">
        <v>4172</v>
      </c>
      <c r="L1947" t="s">
        <v>104</v>
      </c>
      <c r="M1947">
        <v>79907</v>
      </c>
      <c r="N1947" t="s">
        <v>105</v>
      </c>
      <c r="O1947" t="s">
        <v>5165</v>
      </c>
      <c r="P1947" t="s">
        <v>32</v>
      </c>
      <c r="Q1947" t="s">
        <v>36</v>
      </c>
      <c r="R1947" t="s">
        <v>5166</v>
      </c>
      <c r="S1947">
        <v>47.515999999999991</v>
      </c>
      <c r="T1947">
        <v>2</v>
      </c>
      <c r="U1947">
        <v>0.3</v>
      </c>
      <c r="V1947">
        <v>-2.0364000000000004</v>
      </c>
    </row>
    <row r="1948" spans="1:22" x14ac:dyDescent="0.3">
      <c r="A1948">
        <v>2803</v>
      </c>
      <c r="B1948" t="s">
        <v>5977</v>
      </c>
      <c r="C1948">
        <v>2014</v>
      </c>
      <c r="D1948" s="18">
        <v>41947</v>
      </c>
      <c r="E1948" s="18">
        <v>41952</v>
      </c>
      <c r="F1948" t="s">
        <v>50</v>
      </c>
      <c r="G1948" t="s">
        <v>5978</v>
      </c>
      <c r="H1948" t="s">
        <v>5979</v>
      </c>
      <c r="I1948" t="s">
        <v>26</v>
      </c>
      <c r="J1948" t="s">
        <v>27</v>
      </c>
      <c r="K1948" t="s">
        <v>5888</v>
      </c>
      <c r="L1948" t="s">
        <v>668</v>
      </c>
      <c r="M1948">
        <v>88001</v>
      </c>
      <c r="N1948" t="s">
        <v>44</v>
      </c>
      <c r="O1948" t="s">
        <v>426</v>
      </c>
      <c r="P1948" t="s">
        <v>32</v>
      </c>
      <c r="Q1948" t="s">
        <v>65</v>
      </c>
      <c r="R1948" t="s">
        <v>427</v>
      </c>
      <c r="S1948">
        <v>41.37</v>
      </c>
      <c r="T1948">
        <v>3</v>
      </c>
      <c r="U1948">
        <v>0</v>
      </c>
      <c r="V1948">
        <v>17.375399999999999</v>
      </c>
    </row>
    <row r="1949" spans="1:22" x14ac:dyDescent="0.3">
      <c r="A1949">
        <v>1948</v>
      </c>
      <c r="B1949" t="s">
        <v>4807</v>
      </c>
      <c r="C1949">
        <v>2014</v>
      </c>
      <c r="D1949" s="18">
        <v>41885</v>
      </c>
      <c r="E1949" s="18">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3">
      <c r="A1950">
        <v>1949</v>
      </c>
      <c r="B1950" t="s">
        <v>4807</v>
      </c>
      <c r="C1950">
        <v>2014</v>
      </c>
      <c r="D1950" s="18">
        <v>41885</v>
      </c>
      <c r="E1950" s="18">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3">
      <c r="A1951">
        <v>2797</v>
      </c>
      <c r="B1951" t="s">
        <v>5972</v>
      </c>
      <c r="C1951">
        <v>2011</v>
      </c>
      <c r="D1951" s="18">
        <v>40645</v>
      </c>
      <c r="E1951" s="18">
        <v>40650</v>
      </c>
      <c r="F1951" t="s">
        <v>50</v>
      </c>
      <c r="G1951" t="s">
        <v>5715</v>
      </c>
      <c r="H1951" t="s">
        <v>5716</v>
      </c>
      <c r="I1951" t="s">
        <v>41</v>
      </c>
      <c r="J1951" t="s">
        <v>27</v>
      </c>
      <c r="K1951" t="s">
        <v>5973</v>
      </c>
      <c r="L1951" t="s">
        <v>43</v>
      </c>
      <c r="M1951">
        <v>90278</v>
      </c>
      <c r="N1951" t="s">
        <v>44</v>
      </c>
      <c r="O1951" t="s">
        <v>1669</v>
      </c>
      <c r="P1951" t="s">
        <v>32</v>
      </c>
      <c r="Q1951" t="s">
        <v>33</v>
      </c>
      <c r="R1951" t="s">
        <v>1670</v>
      </c>
      <c r="S1951">
        <v>308.49900000000002</v>
      </c>
      <c r="T1951">
        <v>3</v>
      </c>
      <c r="U1951">
        <v>0.15</v>
      </c>
      <c r="V1951">
        <v>-18.146999999999998</v>
      </c>
    </row>
    <row r="1952" spans="1:22" x14ac:dyDescent="0.3">
      <c r="A1952">
        <v>2790</v>
      </c>
      <c r="B1952" t="s">
        <v>5969</v>
      </c>
      <c r="C1952">
        <v>2011</v>
      </c>
      <c r="D1952" s="18">
        <v>40879</v>
      </c>
      <c r="E1952" s="18">
        <v>40883</v>
      </c>
      <c r="F1952" t="s">
        <v>50</v>
      </c>
      <c r="G1952" t="s">
        <v>4733</v>
      </c>
      <c r="H1952" t="s">
        <v>4734</v>
      </c>
      <c r="I1952" t="s">
        <v>41</v>
      </c>
      <c r="J1952" t="s">
        <v>27</v>
      </c>
      <c r="K1952" t="s">
        <v>5970</v>
      </c>
      <c r="L1952" t="s">
        <v>104</v>
      </c>
      <c r="M1952">
        <v>78415</v>
      </c>
      <c r="N1952" t="s">
        <v>105</v>
      </c>
      <c r="O1952" t="s">
        <v>2184</v>
      </c>
      <c r="P1952" t="s">
        <v>32</v>
      </c>
      <c r="Q1952" t="s">
        <v>65</v>
      </c>
      <c r="R1952" t="s">
        <v>2185</v>
      </c>
      <c r="S1952">
        <v>39.960000000000008</v>
      </c>
      <c r="T1952">
        <v>5</v>
      </c>
      <c r="U1952">
        <v>0.6</v>
      </c>
      <c r="V1952">
        <v>-23.975999999999999</v>
      </c>
    </row>
    <row r="1953" spans="1:22" x14ac:dyDescent="0.3">
      <c r="A1953">
        <v>2788</v>
      </c>
      <c r="B1953" t="s">
        <v>5969</v>
      </c>
      <c r="C1953">
        <v>2011</v>
      </c>
      <c r="D1953" s="18">
        <v>40879</v>
      </c>
      <c r="E1953" s="18">
        <v>40883</v>
      </c>
      <c r="F1953" t="s">
        <v>50</v>
      </c>
      <c r="G1953" t="s">
        <v>4733</v>
      </c>
      <c r="H1953" t="s">
        <v>4734</v>
      </c>
      <c r="I1953" t="s">
        <v>41</v>
      </c>
      <c r="J1953" t="s">
        <v>27</v>
      </c>
      <c r="K1953" t="s">
        <v>5970</v>
      </c>
      <c r="L1953" t="s">
        <v>104</v>
      </c>
      <c r="M1953">
        <v>78415</v>
      </c>
      <c r="N1953" t="s">
        <v>105</v>
      </c>
      <c r="O1953" t="s">
        <v>1146</v>
      </c>
      <c r="P1953" t="s">
        <v>32</v>
      </c>
      <c r="Q1953" t="s">
        <v>65</v>
      </c>
      <c r="R1953" t="s">
        <v>1147</v>
      </c>
      <c r="S1953">
        <v>58.36</v>
      </c>
      <c r="T1953">
        <v>5</v>
      </c>
      <c r="U1953">
        <v>0.6</v>
      </c>
      <c r="V1953">
        <v>-24.802999999999997</v>
      </c>
    </row>
    <row r="1954" spans="1:22" x14ac:dyDescent="0.3">
      <c r="A1954">
        <v>2786</v>
      </c>
      <c r="B1954" t="s">
        <v>5966</v>
      </c>
      <c r="C1954">
        <v>2012</v>
      </c>
      <c r="D1954" s="18">
        <v>41173</v>
      </c>
      <c r="E1954" s="18">
        <v>41175</v>
      </c>
      <c r="F1954" t="s">
        <v>188</v>
      </c>
      <c r="G1954" t="s">
        <v>4391</v>
      </c>
      <c r="H1954" t="s">
        <v>4392</v>
      </c>
      <c r="I1954" t="s">
        <v>102</v>
      </c>
      <c r="J1954" t="s">
        <v>27</v>
      </c>
      <c r="K1954" t="s">
        <v>42</v>
      </c>
      <c r="L1954" t="s">
        <v>43</v>
      </c>
      <c r="M1954">
        <v>90036</v>
      </c>
      <c r="N1954" t="s">
        <v>44</v>
      </c>
      <c r="O1954" t="s">
        <v>1931</v>
      </c>
      <c r="P1954" t="s">
        <v>32</v>
      </c>
      <c r="Q1954" t="s">
        <v>36</v>
      </c>
      <c r="R1954" t="s">
        <v>1932</v>
      </c>
      <c r="S1954">
        <v>601.53599999999994</v>
      </c>
      <c r="T1954">
        <v>4</v>
      </c>
      <c r="U1954">
        <v>0.2</v>
      </c>
      <c r="V1954">
        <v>0</v>
      </c>
    </row>
    <row r="1955" spans="1:22" x14ac:dyDescent="0.3">
      <c r="A1955">
        <v>1954</v>
      </c>
      <c r="B1955" t="s">
        <v>4807</v>
      </c>
      <c r="C1955">
        <v>2014</v>
      </c>
      <c r="D1955" s="18">
        <v>41885</v>
      </c>
      <c r="E1955" s="18">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2779</v>
      </c>
      <c r="B1956" t="s">
        <v>5955</v>
      </c>
      <c r="C1956">
        <v>2014</v>
      </c>
      <c r="D1956" s="18">
        <v>41760</v>
      </c>
      <c r="E1956" s="18">
        <v>41765</v>
      </c>
      <c r="F1956" t="s">
        <v>50</v>
      </c>
      <c r="G1956" t="s">
        <v>1396</v>
      </c>
      <c r="H1956" t="s">
        <v>1397</v>
      </c>
      <c r="I1956" t="s">
        <v>41</v>
      </c>
      <c r="J1956" t="s">
        <v>27</v>
      </c>
      <c r="K1956" t="s">
        <v>5956</v>
      </c>
      <c r="L1956" t="s">
        <v>54</v>
      </c>
      <c r="M1956">
        <v>33068</v>
      </c>
      <c r="N1956" t="s">
        <v>30</v>
      </c>
      <c r="O1956" t="s">
        <v>1362</v>
      </c>
      <c r="P1956" t="s">
        <v>32</v>
      </c>
      <c r="Q1956" t="s">
        <v>65</v>
      </c>
      <c r="R1956" t="s">
        <v>1363</v>
      </c>
      <c r="S1956">
        <v>23.680000000000003</v>
      </c>
      <c r="T1956">
        <v>8</v>
      </c>
      <c r="U1956">
        <v>0.2</v>
      </c>
      <c r="V1956">
        <v>6.216000000000002</v>
      </c>
    </row>
    <row r="1957" spans="1:22" x14ac:dyDescent="0.3">
      <c r="A1957">
        <v>2778</v>
      </c>
      <c r="B1957" t="s">
        <v>5953</v>
      </c>
      <c r="C1957">
        <v>2012</v>
      </c>
      <c r="D1957" s="18">
        <v>41107</v>
      </c>
      <c r="E1957" s="18">
        <v>41109</v>
      </c>
      <c r="F1957" t="s">
        <v>23</v>
      </c>
      <c r="G1957" t="s">
        <v>2825</v>
      </c>
      <c r="H1957" t="s">
        <v>2826</v>
      </c>
      <c r="I1957" t="s">
        <v>26</v>
      </c>
      <c r="J1957" t="s">
        <v>27</v>
      </c>
      <c r="K1957" t="s">
        <v>5954</v>
      </c>
      <c r="L1957" t="s">
        <v>43</v>
      </c>
      <c r="M1957">
        <v>93309</v>
      </c>
      <c r="N1957" t="s">
        <v>44</v>
      </c>
      <c r="O1957" t="s">
        <v>4476</v>
      </c>
      <c r="P1957" t="s">
        <v>32</v>
      </c>
      <c r="Q1957" t="s">
        <v>33</v>
      </c>
      <c r="R1957" t="s">
        <v>4477</v>
      </c>
      <c r="S1957">
        <v>195.46600000000001</v>
      </c>
      <c r="T1957">
        <v>2</v>
      </c>
      <c r="U1957">
        <v>0.15</v>
      </c>
      <c r="V1957">
        <v>-13.797600000000017</v>
      </c>
    </row>
    <row r="1958" spans="1:22" x14ac:dyDescent="0.3">
      <c r="A1958">
        <v>2773</v>
      </c>
      <c r="B1958" t="s">
        <v>5948</v>
      </c>
      <c r="C1958">
        <v>2014</v>
      </c>
      <c r="D1958" s="18">
        <v>41984</v>
      </c>
      <c r="E1958" s="18">
        <v>41986</v>
      </c>
      <c r="F1958" t="s">
        <v>188</v>
      </c>
      <c r="G1958" t="s">
        <v>4558</v>
      </c>
      <c r="H1958" t="s">
        <v>4559</v>
      </c>
      <c r="I1958" t="s">
        <v>26</v>
      </c>
      <c r="J1958" t="s">
        <v>27</v>
      </c>
      <c r="K1958" t="s">
        <v>53</v>
      </c>
      <c r="L1958" t="s">
        <v>54</v>
      </c>
      <c r="M1958">
        <v>33311</v>
      </c>
      <c r="N1958" t="s">
        <v>30</v>
      </c>
      <c r="O1958" t="s">
        <v>2887</v>
      </c>
      <c r="P1958" t="s">
        <v>32</v>
      </c>
      <c r="Q1958" t="s">
        <v>65</v>
      </c>
      <c r="R1958" t="s">
        <v>186</v>
      </c>
      <c r="S1958">
        <v>19.103999999999999</v>
      </c>
      <c r="T1958">
        <v>3</v>
      </c>
      <c r="U1958">
        <v>0.2</v>
      </c>
      <c r="V1958">
        <v>5.7312000000000012</v>
      </c>
    </row>
    <row r="1959" spans="1:22" x14ac:dyDescent="0.3">
      <c r="A1959">
        <v>2759</v>
      </c>
      <c r="B1959" t="s">
        <v>5924</v>
      </c>
      <c r="C1959">
        <v>2013</v>
      </c>
      <c r="D1959" s="18">
        <v>41345</v>
      </c>
      <c r="E1959" s="18">
        <v>41349</v>
      </c>
      <c r="F1959" t="s">
        <v>50</v>
      </c>
      <c r="G1959" t="s">
        <v>5925</v>
      </c>
      <c r="H1959" t="s">
        <v>5926</v>
      </c>
      <c r="I1959" t="s">
        <v>102</v>
      </c>
      <c r="J1959" t="s">
        <v>27</v>
      </c>
      <c r="K1959" t="s">
        <v>497</v>
      </c>
      <c r="L1959" t="s">
        <v>1272</v>
      </c>
      <c r="M1959">
        <v>31907</v>
      </c>
      <c r="N1959" t="s">
        <v>30</v>
      </c>
      <c r="O1959" t="s">
        <v>3956</v>
      </c>
      <c r="P1959" t="s">
        <v>32</v>
      </c>
      <c r="Q1959" t="s">
        <v>65</v>
      </c>
      <c r="R1959" t="s">
        <v>5770</v>
      </c>
      <c r="S1959">
        <v>76.92</v>
      </c>
      <c r="T1959">
        <v>4</v>
      </c>
      <c r="U1959">
        <v>0</v>
      </c>
      <c r="V1959">
        <v>31.537200000000006</v>
      </c>
    </row>
    <row r="1960" spans="1:22" x14ac:dyDescent="0.3">
      <c r="A1960">
        <v>2752</v>
      </c>
      <c r="B1960" t="s">
        <v>5919</v>
      </c>
      <c r="C1960">
        <v>2011</v>
      </c>
      <c r="D1960" s="18">
        <v>40689</v>
      </c>
      <c r="E1960" s="18">
        <v>40693</v>
      </c>
      <c r="F1960" t="s">
        <v>50</v>
      </c>
      <c r="G1960" t="s">
        <v>4372</v>
      </c>
      <c r="H1960" t="s">
        <v>4373</v>
      </c>
      <c r="I1960" t="s">
        <v>26</v>
      </c>
      <c r="J1960" t="s">
        <v>27</v>
      </c>
      <c r="K1960" t="s">
        <v>42</v>
      </c>
      <c r="L1960" t="s">
        <v>43</v>
      </c>
      <c r="M1960">
        <v>90008</v>
      </c>
      <c r="N1960" t="s">
        <v>44</v>
      </c>
      <c r="O1960" t="s">
        <v>4619</v>
      </c>
      <c r="P1960" t="s">
        <v>32</v>
      </c>
      <c r="Q1960" t="s">
        <v>36</v>
      </c>
      <c r="R1960" t="s">
        <v>4620</v>
      </c>
      <c r="S1960">
        <v>225.29600000000002</v>
      </c>
      <c r="T1960">
        <v>2</v>
      </c>
      <c r="U1960">
        <v>0.2</v>
      </c>
      <c r="V1960">
        <v>22.529599999999995</v>
      </c>
    </row>
    <row r="1961" spans="1:22" x14ac:dyDescent="0.3">
      <c r="A1961">
        <v>2750</v>
      </c>
      <c r="B1961" t="s">
        <v>5912</v>
      </c>
      <c r="C1961">
        <v>2011</v>
      </c>
      <c r="D1961" s="18">
        <v>40702</v>
      </c>
      <c r="E1961" s="18">
        <v>40708</v>
      </c>
      <c r="F1961" t="s">
        <v>50</v>
      </c>
      <c r="G1961" t="s">
        <v>1952</v>
      </c>
      <c r="H1961" t="s">
        <v>1953</v>
      </c>
      <c r="I1961" t="s">
        <v>26</v>
      </c>
      <c r="J1961" t="s">
        <v>27</v>
      </c>
      <c r="K1961" t="s">
        <v>95</v>
      </c>
      <c r="L1961" t="s">
        <v>96</v>
      </c>
      <c r="M1961">
        <v>98115</v>
      </c>
      <c r="N1961" t="s">
        <v>44</v>
      </c>
      <c r="O1961" t="s">
        <v>5913</v>
      </c>
      <c r="P1961" t="s">
        <v>32</v>
      </c>
      <c r="Q1961" t="s">
        <v>36</v>
      </c>
      <c r="R1961" t="s">
        <v>5914</v>
      </c>
      <c r="S1961">
        <v>585.55200000000002</v>
      </c>
      <c r="T1961">
        <v>3</v>
      </c>
      <c r="U1961">
        <v>0.2</v>
      </c>
      <c r="V1961">
        <v>73.19399999999996</v>
      </c>
    </row>
    <row r="1962" spans="1:22" x14ac:dyDescent="0.3">
      <c r="A1962">
        <v>2747</v>
      </c>
      <c r="B1962" t="s">
        <v>5904</v>
      </c>
      <c r="C1962">
        <v>2011</v>
      </c>
      <c r="D1962" s="18">
        <v>40675</v>
      </c>
      <c r="E1962" s="18">
        <v>40680</v>
      </c>
      <c r="F1962" t="s">
        <v>50</v>
      </c>
      <c r="G1962" t="s">
        <v>3450</v>
      </c>
      <c r="H1962" t="s">
        <v>3451</v>
      </c>
      <c r="I1962" t="s">
        <v>26</v>
      </c>
      <c r="J1962" t="s">
        <v>27</v>
      </c>
      <c r="K1962" t="s">
        <v>612</v>
      </c>
      <c r="L1962" t="s">
        <v>1245</v>
      </c>
      <c r="M1962">
        <v>2038</v>
      </c>
      <c r="N1962" t="s">
        <v>148</v>
      </c>
      <c r="O1962" t="s">
        <v>2346</v>
      </c>
      <c r="P1962" t="s">
        <v>32</v>
      </c>
      <c r="Q1962" t="s">
        <v>56</v>
      </c>
      <c r="R1962" t="s">
        <v>2347</v>
      </c>
      <c r="S1962">
        <v>700.05600000000004</v>
      </c>
      <c r="T1962">
        <v>3</v>
      </c>
      <c r="U1962">
        <v>0.3</v>
      </c>
      <c r="V1962">
        <v>-130.0104</v>
      </c>
    </row>
    <row r="1963" spans="1:22" x14ac:dyDescent="0.3">
      <c r="A1963">
        <v>2744</v>
      </c>
      <c r="B1963" t="s">
        <v>5902</v>
      </c>
      <c r="C1963">
        <v>2012</v>
      </c>
      <c r="D1963" s="18">
        <v>41080</v>
      </c>
      <c r="E1963" s="18">
        <v>41085</v>
      </c>
      <c r="F1963" t="s">
        <v>23</v>
      </c>
      <c r="G1963" t="s">
        <v>355</v>
      </c>
      <c r="H1963" t="s">
        <v>356</v>
      </c>
      <c r="I1963" t="s">
        <v>41</v>
      </c>
      <c r="J1963" t="s">
        <v>27</v>
      </c>
      <c r="K1963" t="s">
        <v>127</v>
      </c>
      <c r="L1963" t="s">
        <v>43</v>
      </c>
      <c r="M1963">
        <v>94122</v>
      </c>
      <c r="N1963" t="s">
        <v>44</v>
      </c>
      <c r="O1963" t="s">
        <v>2307</v>
      </c>
      <c r="P1963" t="s">
        <v>32</v>
      </c>
      <c r="Q1963" t="s">
        <v>65</v>
      </c>
      <c r="R1963" t="s">
        <v>2308</v>
      </c>
      <c r="S1963">
        <v>257.64</v>
      </c>
      <c r="T1963">
        <v>6</v>
      </c>
      <c r="U1963">
        <v>0</v>
      </c>
      <c r="V1963">
        <v>100.4796</v>
      </c>
    </row>
    <row r="1964" spans="1:22" x14ac:dyDescent="0.3">
      <c r="A1964">
        <v>2743</v>
      </c>
      <c r="B1964" t="s">
        <v>5899</v>
      </c>
      <c r="C1964">
        <v>2011</v>
      </c>
      <c r="D1964" s="18">
        <v>40851</v>
      </c>
      <c r="E1964" s="18">
        <v>40855</v>
      </c>
      <c r="F1964" t="s">
        <v>50</v>
      </c>
      <c r="G1964" t="s">
        <v>5900</v>
      </c>
      <c r="H1964" t="s">
        <v>5901</v>
      </c>
      <c r="I1964" t="s">
        <v>26</v>
      </c>
      <c r="J1964" t="s">
        <v>27</v>
      </c>
      <c r="K1964" t="s">
        <v>947</v>
      </c>
      <c r="L1964" t="s">
        <v>43</v>
      </c>
      <c r="M1964">
        <v>92037</v>
      </c>
      <c r="N1964" t="s">
        <v>44</v>
      </c>
      <c r="O1964" t="s">
        <v>5698</v>
      </c>
      <c r="P1964" t="s">
        <v>32</v>
      </c>
      <c r="Q1964" t="s">
        <v>65</v>
      </c>
      <c r="R1964" t="s">
        <v>5699</v>
      </c>
      <c r="S1964">
        <v>35.340000000000003</v>
      </c>
      <c r="T1964">
        <v>2</v>
      </c>
      <c r="U1964">
        <v>0</v>
      </c>
      <c r="V1964">
        <v>13.429200000000002</v>
      </c>
    </row>
    <row r="1965" spans="1:22" x14ac:dyDescent="0.3">
      <c r="A1965">
        <v>2738</v>
      </c>
      <c r="B1965" t="s">
        <v>5889</v>
      </c>
      <c r="C1965">
        <v>2012</v>
      </c>
      <c r="D1965" s="18">
        <v>41226</v>
      </c>
      <c r="E1965" s="18">
        <v>41232</v>
      </c>
      <c r="F1965" t="s">
        <v>50</v>
      </c>
      <c r="G1965" t="s">
        <v>916</v>
      </c>
      <c r="H1965" t="s">
        <v>917</v>
      </c>
      <c r="I1965" t="s">
        <v>26</v>
      </c>
      <c r="J1965" t="s">
        <v>27</v>
      </c>
      <c r="K1965" t="s">
        <v>606</v>
      </c>
      <c r="L1965" t="s">
        <v>245</v>
      </c>
      <c r="M1965">
        <v>19711</v>
      </c>
      <c r="N1965" t="s">
        <v>148</v>
      </c>
      <c r="O1965" t="s">
        <v>3491</v>
      </c>
      <c r="P1965" t="s">
        <v>32</v>
      </c>
      <c r="Q1965" t="s">
        <v>33</v>
      </c>
      <c r="R1965" t="s">
        <v>3492</v>
      </c>
      <c r="S1965">
        <v>299.96999999999997</v>
      </c>
      <c r="T1965">
        <v>3</v>
      </c>
      <c r="U1965">
        <v>0</v>
      </c>
      <c r="V1965">
        <v>56.994299999999981</v>
      </c>
    </row>
    <row r="1966" spans="1:22" x14ac:dyDescent="0.3">
      <c r="A1966">
        <v>2732</v>
      </c>
      <c r="B1966" t="s">
        <v>5883</v>
      </c>
      <c r="C1966">
        <v>2014</v>
      </c>
      <c r="D1966" s="18">
        <v>41684</v>
      </c>
      <c r="E1966" s="18">
        <v>41690</v>
      </c>
      <c r="F1966" t="s">
        <v>50</v>
      </c>
      <c r="G1966" t="s">
        <v>5884</v>
      </c>
      <c r="H1966" t="s">
        <v>5885</v>
      </c>
      <c r="I1966" t="s">
        <v>26</v>
      </c>
      <c r="J1966" t="s">
        <v>27</v>
      </c>
      <c r="K1966" t="s">
        <v>95</v>
      </c>
      <c r="L1966" t="s">
        <v>96</v>
      </c>
      <c r="M1966">
        <v>98105</v>
      </c>
      <c r="N1966" t="s">
        <v>44</v>
      </c>
      <c r="O1966" t="s">
        <v>905</v>
      </c>
      <c r="P1966" t="s">
        <v>32</v>
      </c>
      <c r="Q1966" t="s">
        <v>65</v>
      </c>
      <c r="R1966" t="s">
        <v>906</v>
      </c>
      <c r="S1966">
        <v>107.53</v>
      </c>
      <c r="T1966">
        <v>1</v>
      </c>
      <c r="U1966">
        <v>0</v>
      </c>
      <c r="V1966">
        <v>21.506</v>
      </c>
    </row>
    <row r="1967" spans="1:22" x14ac:dyDescent="0.3">
      <c r="A1967">
        <v>2727</v>
      </c>
      <c r="B1967" t="s">
        <v>5881</v>
      </c>
      <c r="C1967">
        <v>2014</v>
      </c>
      <c r="D1967" s="18">
        <v>41951</v>
      </c>
      <c r="E1967" s="18">
        <v>41957</v>
      </c>
      <c r="F1967" t="s">
        <v>50</v>
      </c>
      <c r="G1967" t="s">
        <v>1827</v>
      </c>
      <c r="H1967" t="s">
        <v>1828</v>
      </c>
      <c r="I1967" t="s">
        <v>26</v>
      </c>
      <c r="J1967" t="s">
        <v>27</v>
      </c>
      <c r="K1967" t="s">
        <v>146</v>
      </c>
      <c r="L1967" t="s">
        <v>147</v>
      </c>
      <c r="M1967">
        <v>19120</v>
      </c>
      <c r="N1967" t="s">
        <v>148</v>
      </c>
      <c r="O1967" t="s">
        <v>5504</v>
      </c>
      <c r="P1967" t="s">
        <v>32</v>
      </c>
      <c r="Q1967" t="s">
        <v>56</v>
      </c>
      <c r="R1967" t="s">
        <v>5505</v>
      </c>
      <c r="S1967">
        <v>350.35199999999998</v>
      </c>
      <c r="T1967">
        <v>4</v>
      </c>
      <c r="U1967">
        <v>0.4</v>
      </c>
      <c r="V1967">
        <v>-140.14079999999996</v>
      </c>
    </row>
    <row r="1968" spans="1:22" x14ac:dyDescent="0.3">
      <c r="A1968">
        <v>2720</v>
      </c>
      <c r="B1968" t="s">
        <v>5875</v>
      </c>
      <c r="C1968">
        <v>2011</v>
      </c>
      <c r="D1968" s="18">
        <v>40883</v>
      </c>
      <c r="E1968" s="18">
        <v>40885</v>
      </c>
      <c r="F1968" t="s">
        <v>23</v>
      </c>
      <c r="G1968" t="s">
        <v>1417</v>
      </c>
      <c r="H1968" t="s">
        <v>1418</v>
      </c>
      <c r="I1968" t="s">
        <v>26</v>
      </c>
      <c r="J1968" t="s">
        <v>27</v>
      </c>
      <c r="K1968" t="s">
        <v>184</v>
      </c>
      <c r="L1968" t="s">
        <v>104</v>
      </c>
      <c r="M1968">
        <v>77095</v>
      </c>
      <c r="N1968" t="s">
        <v>105</v>
      </c>
      <c r="O1968" t="s">
        <v>2184</v>
      </c>
      <c r="P1968" t="s">
        <v>32</v>
      </c>
      <c r="Q1968" t="s">
        <v>65</v>
      </c>
      <c r="R1968" t="s">
        <v>2185</v>
      </c>
      <c r="S1968">
        <v>23.976000000000003</v>
      </c>
      <c r="T1968">
        <v>3</v>
      </c>
      <c r="U1968">
        <v>0.6</v>
      </c>
      <c r="V1968">
        <v>-14.385599999999997</v>
      </c>
    </row>
    <row r="1969" spans="1:22" x14ac:dyDescent="0.3">
      <c r="A1969">
        <v>2712</v>
      </c>
      <c r="B1969" t="s">
        <v>5860</v>
      </c>
      <c r="C1969">
        <v>2014</v>
      </c>
      <c r="D1969" s="18">
        <v>41922</v>
      </c>
      <c r="E1969" s="18">
        <v>41924</v>
      </c>
      <c r="F1969" t="s">
        <v>188</v>
      </c>
      <c r="G1969" t="s">
        <v>3665</v>
      </c>
      <c r="H1969" t="s">
        <v>3666</v>
      </c>
      <c r="I1969" t="s">
        <v>41</v>
      </c>
      <c r="J1969" t="s">
        <v>27</v>
      </c>
      <c r="K1969" t="s">
        <v>1119</v>
      </c>
      <c r="L1969" t="s">
        <v>498</v>
      </c>
      <c r="M1969">
        <v>44107</v>
      </c>
      <c r="N1969" t="s">
        <v>148</v>
      </c>
      <c r="O1969" t="s">
        <v>2389</v>
      </c>
      <c r="P1969" t="s">
        <v>32</v>
      </c>
      <c r="Q1969" t="s">
        <v>65</v>
      </c>
      <c r="R1969" t="s">
        <v>2390</v>
      </c>
      <c r="S1969">
        <v>45.888000000000005</v>
      </c>
      <c r="T1969">
        <v>4</v>
      </c>
      <c r="U1969">
        <v>0.2</v>
      </c>
      <c r="V1969">
        <v>9.1775999999999982</v>
      </c>
    </row>
    <row r="1970" spans="1:22" x14ac:dyDescent="0.3">
      <c r="A1970">
        <v>2709</v>
      </c>
      <c r="B1970" t="s">
        <v>5856</v>
      </c>
      <c r="C1970">
        <v>2012</v>
      </c>
      <c r="D1970" s="18">
        <v>40938</v>
      </c>
      <c r="E1970" s="18">
        <v>40945</v>
      </c>
      <c r="F1970" t="s">
        <v>50</v>
      </c>
      <c r="G1970" t="s">
        <v>1957</v>
      </c>
      <c r="H1970" t="s">
        <v>1958</v>
      </c>
      <c r="I1970" t="s">
        <v>26</v>
      </c>
      <c r="J1970" t="s">
        <v>27</v>
      </c>
      <c r="K1970" t="s">
        <v>42</v>
      </c>
      <c r="L1970" t="s">
        <v>43</v>
      </c>
      <c r="M1970">
        <v>90049</v>
      </c>
      <c r="N1970" t="s">
        <v>44</v>
      </c>
      <c r="O1970" t="s">
        <v>5857</v>
      </c>
      <c r="P1970" t="s">
        <v>32</v>
      </c>
      <c r="Q1970" t="s">
        <v>65</v>
      </c>
      <c r="R1970" t="s">
        <v>5858</v>
      </c>
      <c r="S1970">
        <v>227.35999999999999</v>
      </c>
      <c r="T1970">
        <v>7</v>
      </c>
      <c r="U1970">
        <v>0</v>
      </c>
      <c r="V1970">
        <v>81.849599999999981</v>
      </c>
    </row>
    <row r="1971" spans="1:22" x14ac:dyDescent="0.3">
      <c r="A1971">
        <v>2703</v>
      </c>
      <c r="B1971" t="s">
        <v>5840</v>
      </c>
      <c r="C1971">
        <v>2011</v>
      </c>
      <c r="D1971" s="18">
        <v>40620</v>
      </c>
      <c r="E1971" s="18">
        <v>40625</v>
      </c>
      <c r="F1971" t="s">
        <v>50</v>
      </c>
      <c r="G1971" t="s">
        <v>5254</v>
      </c>
      <c r="H1971" t="s">
        <v>5255</v>
      </c>
      <c r="I1971" t="s">
        <v>102</v>
      </c>
      <c r="J1971" t="s">
        <v>27</v>
      </c>
      <c r="K1971" t="s">
        <v>1521</v>
      </c>
      <c r="L1971" t="s">
        <v>54</v>
      </c>
      <c r="M1971">
        <v>32216</v>
      </c>
      <c r="N1971" t="s">
        <v>30</v>
      </c>
      <c r="O1971" t="s">
        <v>4622</v>
      </c>
      <c r="P1971" t="s">
        <v>32</v>
      </c>
      <c r="Q1971" t="s">
        <v>65</v>
      </c>
      <c r="R1971" t="s">
        <v>4623</v>
      </c>
      <c r="S1971">
        <v>122.352</v>
      </c>
      <c r="T1971">
        <v>3</v>
      </c>
      <c r="U1971">
        <v>0.2</v>
      </c>
      <c r="V1971">
        <v>15.29399999999999</v>
      </c>
    </row>
    <row r="1972" spans="1:22" x14ac:dyDescent="0.3">
      <c r="A1972">
        <v>2701</v>
      </c>
      <c r="B1972" t="s">
        <v>5840</v>
      </c>
      <c r="C1972">
        <v>2011</v>
      </c>
      <c r="D1972" s="18">
        <v>40620</v>
      </c>
      <c r="E1972" s="18">
        <v>40625</v>
      </c>
      <c r="F1972" t="s">
        <v>50</v>
      </c>
      <c r="G1972" t="s">
        <v>5254</v>
      </c>
      <c r="H1972" t="s">
        <v>5255</v>
      </c>
      <c r="I1972" t="s">
        <v>102</v>
      </c>
      <c r="J1972" t="s">
        <v>27</v>
      </c>
      <c r="K1972" t="s">
        <v>1521</v>
      </c>
      <c r="L1972" t="s">
        <v>54</v>
      </c>
      <c r="M1972">
        <v>32216</v>
      </c>
      <c r="N1972" t="s">
        <v>30</v>
      </c>
      <c r="O1972" t="s">
        <v>3956</v>
      </c>
      <c r="P1972" t="s">
        <v>32</v>
      </c>
      <c r="Q1972" t="s">
        <v>65</v>
      </c>
      <c r="R1972" t="s">
        <v>5770</v>
      </c>
      <c r="S1972">
        <v>30.768000000000001</v>
      </c>
      <c r="T1972">
        <v>2</v>
      </c>
      <c r="U1972">
        <v>0.2</v>
      </c>
      <c r="V1972">
        <v>8.0766000000000027</v>
      </c>
    </row>
    <row r="1973" spans="1:22" x14ac:dyDescent="0.3">
      <c r="A1973">
        <v>2695</v>
      </c>
      <c r="B1973" t="s">
        <v>5836</v>
      </c>
      <c r="C1973">
        <v>2011</v>
      </c>
      <c r="D1973" s="18">
        <v>40831</v>
      </c>
      <c r="E1973" s="18">
        <v>40836</v>
      </c>
      <c r="F1973" t="s">
        <v>50</v>
      </c>
      <c r="G1973" t="s">
        <v>2450</v>
      </c>
      <c r="H1973" t="s">
        <v>2451</v>
      </c>
      <c r="I1973" t="s">
        <v>26</v>
      </c>
      <c r="J1973" t="s">
        <v>27</v>
      </c>
      <c r="K1973" t="s">
        <v>2330</v>
      </c>
      <c r="L1973" t="s">
        <v>54</v>
      </c>
      <c r="M1973">
        <v>33012</v>
      </c>
      <c r="N1973" t="s">
        <v>30</v>
      </c>
      <c r="O1973" t="s">
        <v>3956</v>
      </c>
      <c r="P1973" t="s">
        <v>32</v>
      </c>
      <c r="Q1973" t="s">
        <v>65</v>
      </c>
      <c r="R1973" t="s">
        <v>5770</v>
      </c>
      <c r="S1973">
        <v>15.384</v>
      </c>
      <c r="T1973">
        <v>1</v>
      </c>
      <c r="U1973">
        <v>0.2</v>
      </c>
      <c r="V1973">
        <v>4.0383000000000013</v>
      </c>
    </row>
    <row r="1974" spans="1:22" x14ac:dyDescent="0.3">
      <c r="A1974">
        <v>2694</v>
      </c>
      <c r="B1974" t="s">
        <v>5835</v>
      </c>
      <c r="C1974">
        <v>2013</v>
      </c>
      <c r="D1974" s="18">
        <v>41296</v>
      </c>
      <c r="E1974" s="18">
        <v>41302</v>
      </c>
      <c r="F1974" t="s">
        <v>50</v>
      </c>
      <c r="G1974" t="s">
        <v>2431</v>
      </c>
      <c r="H1974" t="s">
        <v>2432</v>
      </c>
      <c r="I1974" t="s">
        <v>41</v>
      </c>
      <c r="J1974" t="s">
        <v>27</v>
      </c>
      <c r="K1974" t="s">
        <v>95</v>
      </c>
      <c r="L1974" t="s">
        <v>96</v>
      </c>
      <c r="M1974">
        <v>98115</v>
      </c>
      <c r="N1974" t="s">
        <v>44</v>
      </c>
      <c r="O1974" t="s">
        <v>1954</v>
      </c>
      <c r="P1974" t="s">
        <v>32</v>
      </c>
      <c r="Q1974" t="s">
        <v>65</v>
      </c>
      <c r="R1974" t="s">
        <v>1955</v>
      </c>
      <c r="S1974">
        <v>109.9</v>
      </c>
      <c r="T1974">
        <v>5</v>
      </c>
      <c r="U1974">
        <v>0</v>
      </c>
      <c r="V1974">
        <v>37.366</v>
      </c>
    </row>
    <row r="1975" spans="1:22" x14ac:dyDescent="0.3">
      <c r="A1975">
        <v>2672</v>
      </c>
      <c r="B1975" t="s">
        <v>5798</v>
      </c>
      <c r="C1975">
        <v>2011</v>
      </c>
      <c r="D1975" s="18">
        <v>40795</v>
      </c>
      <c r="E1975" s="18">
        <v>40798</v>
      </c>
      <c r="F1975" t="s">
        <v>23</v>
      </c>
      <c r="G1975" t="s">
        <v>5799</v>
      </c>
      <c r="H1975" t="s">
        <v>5800</v>
      </c>
      <c r="I1975" t="s">
        <v>41</v>
      </c>
      <c r="J1975" t="s">
        <v>27</v>
      </c>
      <c r="K1975" t="s">
        <v>1244</v>
      </c>
      <c r="L1975" t="s">
        <v>1245</v>
      </c>
      <c r="M1975">
        <v>1852</v>
      </c>
      <c r="N1975" t="s">
        <v>148</v>
      </c>
      <c r="O1975" t="s">
        <v>5801</v>
      </c>
      <c r="P1975" t="s">
        <v>32</v>
      </c>
      <c r="Q1975" t="s">
        <v>36</v>
      </c>
      <c r="R1975" t="s">
        <v>5802</v>
      </c>
      <c r="S1975">
        <v>785.87999999999988</v>
      </c>
      <c r="T1975">
        <v>6</v>
      </c>
      <c r="U1975">
        <v>0</v>
      </c>
      <c r="V1975">
        <v>212.18759999999997</v>
      </c>
    </row>
    <row r="1976" spans="1:22" x14ac:dyDescent="0.3">
      <c r="A1976">
        <v>2669</v>
      </c>
      <c r="B1976" t="s">
        <v>5795</v>
      </c>
      <c r="C1976">
        <v>2012</v>
      </c>
      <c r="D1976" s="18">
        <v>41146</v>
      </c>
      <c r="E1976" s="18">
        <v>41151</v>
      </c>
      <c r="F1976" t="s">
        <v>50</v>
      </c>
      <c r="G1976" t="s">
        <v>5796</v>
      </c>
      <c r="H1976" t="s">
        <v>5797</v>
      </c>
      <c r="I1976" t="s">
        <v>102</v>
      </c>
      <c r="J1976" t="s">
        <v>27</v>
      </c>
      <c r="K1976" t="s">
        <v>42</v>
      </c>
      <c r="L1976" t="s">
        <v>43</v>
      </c>
      <c r="M1976">
        <v>90045</v>
      </c>
      <c r="N1976" t="s">
        <v>44</v>
      </c>
      <c r="O1976" t="s">
        <v>149</v>
      </c>
      <c r="P1976" t="s">
        <v>32</v>
      </c>
      <c r="Q1976" t="s">
        <v>36</v>
      </c>
      <c r="R1976" t="s">
        <v>150</v>
      </c>
      <c r="S1976">
        <v>40.783999999999999</v>
      </c>
      <c r="T1976">
        <v>1</v>
      </c>
      <c r="U1976">
        <v>0.2</v>
      </c>
      <c r="V1976">
        <v>4.5881999999999987</v>
      </c>
    </row>
    <row r="1977" spans="1:22" x14ac:dyDescent="0.3">
      <c r="A1977">
        <v>2665</v>
      </c>
      <c r="B1977" t="s">
        <v>5791</v>
      </c>
      <c r="C1977">
        <v>2013</v>
      </c>
      <c r="D1977" s="18">
        <v>41396</v>
      </c>
      <c r="E1977" s="18">
        <v>41399</v>
      </c>
      <c r="F1977" t="s">
        <v>188</v>
      </c>
      <c r="G1977" t="s">
        <v>4372</v>
      </c>
      <c r="H1977" t="s">
        <v>4373</v>
      </c>
      <c r="I1977" t="s">
        <v>26</v>
      </c>
      <c r="J1977" t="s">
        <v>27</v>
      </c>
      <c r="K1977" t="s">
        <v>334</v>
      </c>
      <c r="L1977" t="s">
        <v>335</v>
      </c>
      <c r="M1977">
        <v>38109</v>
      </c>
      <c r="N1977" t="s">
        <v>30</v>
      </c>
      <c r="O1977" t="s">
        <v>539</v>
      </c>
      <c r="P1977" t="s">
        <v>32</v>
      </c>
      <c r="Q1977" t="s">
        <v>56</v>
      </c>
      <c r="R1977" t="s">
        <v>540</v>
      </c>
      <c r="S1977">
        <v>370.62</v>
      </c>
      <c r="T1977">
        <v>3</v>
      </c>
      <c r="U1977">
        <v>0.4</v>
      </c>
      <c r="V1977">
        <v>-142.07100000000008</v>
      </c>
    </row>
    <row r="1978" spans="1:22" x14ac:dyDescent="0.3">
      <c r="A1978">
        <v>2660</v>
      </c>
      <c r="B1978" t="s">
        <v>5784</v>
      </c>
      <c r="C1978">
        <v>2012</v>
      </c>
      <c r="D1978" s="18">
        <v>41267</v>
      </c>
      <c r="E1978" s="18">
        <v>41271</v>
      </c>
      <c r="F1978" t="s">
        <v>50</v>
      </c>
      <c r="G1978" t="s">
        <v>3389</v>
      </c>
      <c r="H1978" t="s">
        <v>3390</v>
      </c>
      <c r="I1978" t="s">
        <v>41</v>
      </c>
      <c r="J1978" t="s">
        <v>27</v>
      </c>
      <c r="K1978" t="s">
        <v>309</v>
      </c>
      <c r="L1978" t="s">
        <v>310</v>
      </c>
      <c r="M1978">
        <v>85234</v>
      </c>
      <c r="N1978" t="s">
        <v>44</v>
      </c>
      <c r="O1978" t="s">
        <v>686</v>
      </c>
      <c r="P1978" t="s">
        <v>32</v>
      </c>
      <c r="Q1978" t="s">
        <v>36</v>
      </c>
      <c r="R1978" t="s">
        <v>687</v>
      </c>
      <c r="S1978">
        <v>883.84</v>
      </c>
      <c r="T1978">
        <v>4</v>
      </c>
      <c r="U1978">
        <v>0.2</v>
      </c>
      <c r="V1978">
        <v>99.431999999999931</v>
      </c>
    </row>
    <row r="1979" spans="1:22" x14ac:dyDescent="0.3">
      <c r="A1979">
        <v>1978</v>
      </c>
      <c r="B1979" t="s">
        <v>4836</v>
      </c>
      <c r="C1979">
        <v>2011</v>
      </c>
      <c r="D1979" s="18">
        <v>40834</v>
      </c>
      <c r="E1979" s="18">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
      <c r="A1980">
        <v>2655</v>
      </c>
      <c r="B1980" t="s">
        <v>5776</v>
      </c>
      <c r="C1980">
        <v>2014</v>
      </c>
      <c r="D1980" s="18">
        <v>41900</v>
      </c>
      <c r="E1980" s="18">
        <v>41904</v>
      </c>
      <c r="F1980" t="s">
        <v>23</v>
      </c>
      <c r="G1980" t="s">
        <v>1108</v>
      </c>
      <c r="H1980" t="s">
        <v>1109</v>
      </c>
      <c r="I1980" t="s">
        <v>41</v>
      </c>
      <c r="J1980" t="s">
        <v>27</v>
      </c>
      <c r="K1980" t="s">
        <v>3771</v>
      </c>
      <c r="L1980" t="s">
        <v>121</v>
      </c>
      <c r="M1980">
        <v>84604</v>
      </c>
      <c r="N1980" t="s">
        <v>44</v>
      </c>
      <c r="O1980" t="s">
        <v>5779</v>
      </c>
      <c r="P1980" t="s">
        <v>32</v>
      </c>
      <c r="Q1980" t="s">
        <v>33</v>
      </c>
      <c r="R1980" t="s">
        <v>5780</v>
      </c>
      <c r="S1980">
        <v>1292.94</v>
      </c>
      <c r="T1980">
        <v>3</v>
      </c>
      <c r="U1980">
        <v>0</v>
      </c>
      <c r="V1980">
        <v>77.576399999999921</v>
      </c>
    </row>
    <row r="1981" spans="1:22" x14ac:dyDescent="0.3">
      <c r="A1981">
        <v>1980</v>
      </c>
      <c r="B1981" t="s">
        <v>4844</v>
      </c>
      <c r="C1981">
        <v>2013</v>
      </c>
      <c r="D1981" s="18">
        <v>41379</v>
      </c>
      <c r="E1981" s="18">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3">
      <c r="A1982">
        <v>2651</v>
      </c>
      <c r="B1982" t="s">
        <v>5775</v>
      </c>
      <c r="C1982">
        <v>2013</v>
      </c>
      <c r="D1982" s="18">
        <v>41544</v>
      </c>
      <c r="E1982" s="18">
        <v>41549</v>
      </c>
      <c r="F1982" t="s">
        <v>50</v>
      </c>
      <c r="G1982" t="s">
        <v>584</v>
      </c>
      <c r="H1982" t="s">
        <v>585</v>
      </c>
      <c r="I1982" t="s">
        <v>41</v>
      </c>
      <c r="J1982" t="s">
        <v>27</v>
      </c>
      <c r="K1982" t="s">
        <v>1179</v>
      </c>
      <c r="L1982" t="s">
        <v>43</v>
      </c>
      <c r="M1982">
        <v>92345</v>
      </c>
      <c r="N1982" t="s">
        <v>44</v>
      </c>
      <c r="O1982" t="s">
        <v>3491</v>
      </c>
      <c r="P1982" t="s">
        <v>32</v>
      </c>
      <c r="Q1982" t="s">
        <v>33</v>
      </c>
      <c r="R1982" t="s">
        <v>3492</v>
      </c>
      <c r="S1982">
        <v>424.95749999999992</v>
      </c>
      <c r="T1982">
        <v>5</v>
      </c>
      <c r="U1982">
        <v>0.15</v>
      </c>
      <c r="V1982">
        <v>19.997999999999976</v>
      </c>
    </row>
    <row r="1983" spans="1:22" x14ac:dyDescent="0.3">
      <c r="A1983">
        <v>2649</v>
      </c>
      <c r="B1983" t="s">
        <v>5769</v>
      </c>
      <c r="C1983">
        <v>2011</v>
      </c>
      <c r="D1983" s="18">
        <v>40793</v>
      </c>
      <c r="E1983" s="18">
        <v>40798</v>
      </c>
      <c r="F1983" t="s">
        <v>23</v>
      </c>
      <c r="G1983" t="s">
        <v>4047</v>
      </c>
      <c r="H1983" t="s">
        <v>4048</v>
      </c>
      <c r="I1983" t="s">
        <v>26</v>
      </c>
      <c r="J1983" t="s">
        <v>27</v>
      </c>
      <c r="K1983" t="s">
        <v>4548</v>
      </c>
      <c r="L1983" t="s">
        <v>649</v>
      </c>
      <c r="M1983">
        <v>74133</v>
      </c>
      <c r="N1983" t="s">
        <v>105</v>
      </c>
      <c r="O1983" t="s">
        <v>5643</v>
      </c>
      <c r="P1983" t="s">
        <v>32</v>
      </c>
      <c r="Q1983" t="s">
        <v>65</v>
      </c>
      <c r="R1983" t="s">
        <v>5644</v>
      </c>
      <c r="S1983">
        <v>821.87999999999988</v>
      </c>
      <c r="T1983">
        <v>6</v>
      </c>
      <c r="U1983">
        <v>0</v>
      </c>
      <c r="V1983">
        <v>213.68880000000001</v>
      </c>
    </row>
    <row r="1984" spans="1:22" x14ac:dyDescent="0.3">
      <c r="A1984">
        <v>2646</v>
      </c>
      <c r="B1984" t="s">
        <v>5769</v>
      </c>
      <c r="C1984">
        <v>2011</v>
      </c>
      <c r="D1984" s="18">
        <v>40793</v>
      </c>
      <c r="E1984" s="18">
        <v>40798</v>
      </c>
      <c r="F1984" t="s">
        <v>23</v>
      </c>
      <c r="G1984" t="s">
        <v>4047</v>
      </c>
      <c r="H1984" t="s">
        <v>4048</v>
      </c>
      <c r="I1984" t="s">
        <v>26</v>
      </c>
      <c r="J1984" t="s">
        <v>27</v>
      </c>
      <c r="K1984" t="s">
        <v>4548</v>
      </c>
      <c r="L1984" t="s">
        <v>649</v>
      </c>
      <c r="M1984">
        <v>74133</v>
      </c>
      <c r="N1984" t="s">
        <v>105</v>
      </c>
      <c r="O1984" t="s">
        <v>3956</v>
      </c>
      <c r="P1984" t="s">
        <v>32</v>
      </c>
      <c r="Q1984" t="s">
        <v>65</v>
      </c>
      <c r="R1984" t="s">
        <v>5770</v>
      </c>
      <c r="S1984">
        <v>57.69</v>
      </c>
      <c r="T1984">
        <v>3</v>
      </c>
      <c r="U1984">
        <v>0</v>
      </c>
      <c r="V1984">
        <v>23.652900000000002</v>
      </c>
    </row>
    <row r="1985" spans="1:22" x14ac:dyDescent="0.3">
      <c r="A1985">
        <v>2645</v>
      </c>
      <c r="B1985" t="s">
        <v>5768</v>
      </c>
      <c r="C1985">
        <v>2013</v>
      </c>
      <c r="D1985" s="18">
        <v>41382</v>
      </c>
      <c r="E1985" s="18">
        <v>41386</v>
      </c>
      <c r="F1985" t="s">
        <v>23</v>
      </c>
      <c r="G1985" t="s">
        <v>3436</v>
      </c>
      <c r="H1985" t="s">
        <v>3437</v>
      </c>
      <c r="I1985" t="s">
        <v>102</v>
      </c>
      <c r="J1985" t="s">
        <v>27</v>
      </c>
      <c r="K1985" t="s">
        <v>4588</v>
      </c>
      <c r="L1985" t="s">
        <v>88</v>
      </c>
      <c r="M1985">
        <v>27604</v>
      </c>
      <c r="N1985" t="s">
        <v>30</v>
      </c>
      <c r="O1985" t="s">
        <v>1555</v>
      </c>
      <c r="P1985" t="s">
        <v>32</v>
      </c>
      <c r="Q1985" t="s">
        <v>65</v>
      </c>
      <c r="R1985" t="s">
        <v>1556</v>
      </c>
      <c r="S1985">
        <v>18.624000000000002</v>
      </c>
      <c r="T1985">
        <v>8</v>
      </c>
      <c r="U1985">
        <v>0.2</v>
      </c>
      <c r="V1985">
        <v>6.2855999999999987</v>
      </c>
    </row>
    <row r="1986" spans="1:22" x14ac:dyDescent="0.3">
      <c r="A1986">
        <v>1985</v>
      </c>
      <c r="B1986" t="s">
        <v>4850</v>
      </c>
      <c r="C1986">
        <v>2011</v>
      </c>
      <c r="D1986" s="18">
        <v>40872</v>
      </c>
      <c r="E1986" s="18">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
      <c r="A1987">
        <v>2641</v>
      </c>
      <c r="B1987" t="s">
        <v>5758</v>
      </c>
      <c r="C1987">
        <v>2014</v>
      </c>
      <c r="D1987" s="18">
        <v>41803</v>
      </c>
      <c r="E1987" s="18">
        <v>41809</v>
      </c>
      <c r="F1987" t="s">
        <v>50</v>
      </c>
      <c r="G1987" t="s">
        <v>5759</v>
      </c>
      <c r="H1987" t="s">
        <v>5760</v>
      </c>
      <c r="I1987" t="s">
        <v>26</v>
      </c>
      <c r="J1987" t="s">
        <v>27</v>
      </c>
      <c r="K1987" t="s">
        <v>266</v>
      </c>
      <c r="L1987" t="s">
        <v>267</v>
      </c>
      <c r="M1987">
        <v>10035</v>
      </c>
      <c r="N1987" t="s">
        <v>148</v>
      </c>
      <c r="O1987" t="s">
        <v>1807</v>
      </c>
      <c r="P1987" t="s">
        <v>32</v>
      </c>
      <c r="Q1987" t="s">
        <v>36</v>
      </c>
      <c r="R1987" t="s">
        <v>1808</v>
      </c>
      <c r="S1987">
        <v>858.24</v>
      </c>
      <c r="T1987">
        <v>4</v>
      </c>
      <c r="U1987">
        <v>0.1</v>
      </c>
      <c r="V1987">
        <v>143.03999999999996</v>
      </c>
    </row>
    <row r="1988" spans="1:22" x14ac:dyDescent="0.3">
      <c r="A1988">
        <v>2635</v>
      </c>
      <c r="B1988" t="s">
        <v>5752</v>
      </c>
      <c r="C1988">
        <v>2012</v>
      </c>
      <c r="D1988" s="18">
        <v>41095</v>
      </c>
      <c r="E1988" s="18">
        <v>41100</v>
      </c>
      <c r="F1988" t="s">
        <v>23</v>
      </c>
      <c r="G1988" t="s">
        <v>4611</v>
      </c>
      <c r="H1988" t="s">
        <v>4612</v>
      </c>
      <c r="I1988" t="s">
        <v>41</v>
      </c>
      <c r="J1988" t="s">
        <v>27</v>
      </c>
      <c r="K1988" t="s">
        <v>1706</v>
      </c>
      <c r="L1988" t="s">
        <v>88</v>
      </c>
      <c r="M1988">
        <v>28314</v>
      </c>
      <c r="N1988" t="s">
        <v>30</v>
      </c>
      <c r="O1988" t="s">
        <v>5753</v>
      </c>
      <c r="P1988" t="s">
        <v>32</v>
      </c>
      <c r="Q1988" t="s">
        <v>65</v>
      </c>
      <c r="R1988" t="s">
        <v>5754</v>
      </c>
      <c r="S1988">
        <v>4.9280000000000008</v>
      </c>
      <c r="T1988">
        <v>2</v>
      </c>
      <c r="U1988">
        <v>0.2</v>
      </c>
      <c r="V1988">
        <v>0.73919999999999941</v>
      </c>
    </row>
    <row r="1989" spans="1:22" x14ac:dyDescent="0.3">
      <c r="A1989">
        <v>2634</v>
      </c>
      <c r="B1989" t="s">
        <v>5747</v>
      </c>
      <c r="C1989">
        <v>2014</v>
      </c>
      <c r="D1989" s="18">
        <v>41775</v>
      </c>
      <c r="E1989" s="18">
        <v>41780</v>
      </c>
      <c r="F1989" t="s">
        <v>50</v>
      </c>
      <c r="G1989" t="s">
        <v>5748</v>
      </c>
      <c r="H1989" t="s">
        <v>5749</v>
      </c>
      <c r="I1989" t="s">
        <v>26</v>
      </c>
      <c r="J1989" t="s">
        <v>27</v>
      </c>
      <c r="K1989" t="s">
        <v>95</v>
      </c>
      <c r="L1989" t="s">
        <v>96</v>
      </c>
      <c r="M1989">
        <v>98103</v>
      </c>
      <c r="N1989" t="s">
        <v>44</v>
      </c>
      <c r="O1989" t="s">
        <v>686</v>
      </c>
      <c r="P1989" t="s">
        <v>32</v>
      </c>
      <c r="Q1989" t="s">
        <v>36</v>
      </c>
      <c r="R1989" t="s">
        <v>687</v>
      </c>
      <c r="S1989">
        <v>220.96</v>
      </c>
      <c r="T1989">
        <v>1</v>
      </c>
      <c r="U1989">
        <v>0.2</v>
      </c>
      <c r="V1989">
        <v>24.857999999999983</v>
      </c>
    </row>
    <row r="1990" spans="1:22" x14ac:dyDescent="0.3">
      <c r="A1990">
        <v>1989</v>
      </c>
      <c r="B1990" t="s">
        <v>4854</v>
      </c>
      <c r="C1990">
        <v>2012</v>
      </c>
      <c r="D1990" s="18">
        <v>41222</v>
      </c>
      <c r="E1990" s="18">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
      <c r="A1991">
        <v>2633</v>
      </c>
      <c r="B1991" t="s">
        <v>5747</v>
      </c>
      <c r="C1991">
        <v>2014</v>
      </c>
      <c r="D1991" s="18">
        <v>41775</v>
      </c>
      <c r="E1991" s="18">
        <v>41780</v>
      </c>
      <c r="F1991" t="s">
        <v>50</v>
      </c>
      <c r="G1991" t="s">
        <v>5748</v>
      </c>
      <c r="H1991" t="s">
        <v>5749</v>
      </c>
      <c r="I1991" t="s">
        <v>26</v>
      </c>
      <c r="J1991" t="s">
        <v>27</v>
      </c>
      <c r="K1991" t="s">
        <v>95</v>
      </c>
      <c r="L1991" t="s">
        <v>96</v>
      </c>
      <c r="M1991">
        <v>98103</v>
      </c>
      <c r="N1991" t="s">
        <v>44</v>
      </c>
      <c r="O1991" t="s">
        <v>5750</v>
      </c>
      <c r="P1991" t="s">
        <v>32</v>
      </c>
      <c r="Q1991" t="s">
        <v>36</v>
      </c>
      <c r="R1991" t="s">
        <v>5751</v>
      </c>
      <c r="S1991">
        <v>42.624000000000002</v>
      </c>
      <c r="T1991">
        <v>2</v>
      </c>
      <c r="U1991">
        <v>0.2</v>
      </c>
      <c r="V1991">
        <v>4.2623999999999977</v>
      </c>
    </row>
    <row r="1992" spans="1:22" x14ac:dyDescent="0.3">
      <c r="A1992">
        <v>2632</v>
      </c>
      <c r="B1992" t="s">
        <v>5747</v>
      </c>
      <c r="C1992">
        <v>2014</v>
      </c>
      <c r="D1992" s="18">
        <v>41775</v>
      </c>
      <c r="E1992" s="18">
        <v>41780</v>
      </c>
      <c r="F1992" t="s">
        <v>50</v>
      </c>
      <c r="G1992" t="s">
        <v>5748</v>
      </c>
      <c r="H1992" t="s">
        <v>5749</v>
      </c>
      <c r="I1992" t="s">
        <v>26</v>
      </c>
      <c r="J1992" t="s">
        <v>27</v>
      </c>
      <c r="K1992" t="s">
        <v>95</v>
      </c>
      <c r="L1992" t="s">
        <v>96</v>
      </c>
      <c r="M1992">
        <v>98103</v>
      </c>
      <c r="N1992" t="s">
        <v>44</v>
      </c>
      <c r="O1992" t="s">
        <v>3462</v>
      </c>
      <c r="P1992" t="s">
        <v>32</v>
      </c>
      <c r="Q1992" t="s">
        <v>65</v>
      </c>
      <c r="R1992" t="s">
        <v>3463</v>
      </c>
      <c r="S1992">
        <v>39.96</v>
      </c>
      <c r="T1992">
        <v>2</v>
      </c>
      <c r="U1992">
        <v>0</v>
      </c>
      <c r="V1992">
        <v>17.182800000000004</v>
      </c>
    </row>
    <row r="1993" spans="1:22" x14ac:dyDescent="0.3">
      <c r="A1993">
        <v>2615</v>
      </c>
      <c r="B1993" t="s">
        <v>5726</v>
      </c>
      <c r="C1993">
        <v>2011</v>
      </c>
      <c r="D1993" s="18">
        <v>40659</v>
      </c>
      <c r="E1993" s="18">
        <v>40666</v>
      </c>
      <c r="F1993" t="s">
        <v>50</v>
      </c>
      <c r="G1993" t="s">
        <v>5727</v>
      </c>
      <c r="H1993" t="s">
        <v>5728</v>
      </c>
      <c r="I1993" t="s">
        <v>41</v>
      </c>
      <c r="J1993" t="s">
        <v>27</v>
      </c>
      <c r="K1993" t="s">
        <v>42</v>
      </c>
      <c r="L1993" t="s">
        <v>43</v>
      </c>
      <c r="M1993">
        <v>90049</v>
      </c>
      <c r="N1993" t="s">
        <v>44</v>
      </c>
      <c r="O1993" t="s">
        <v>1461</v>
      </c>
      <c r="P1993" t="s">
        <v>32</v>
      </c>
      <c r="Q1993" t="s">
        <v>36</v>
      </c>
      <c r="R1993" t="s">
        <v>1462</v>
      </c>
      <c r="S1993">
        <v>230.28000000000003</v>
      </c>
      <c r="T1993">
        <v>3</v>
      </c>
      <c r="U1993">
        <v>0.2</v>
      </c>
      <c r="V1993">
        <v>23.027999999999992</v>
      </c>
    </row>
    <row r="1994" spans="1:22" x14ac:dyDescent="0.3">
      <c r="A1994">
        <v>2614</v>
      </c>
      <c r="B1994" t="s">
        <v>5723</v>
      </c>
      <c r="C1994">
        <v>2013</v>
      </c>
      <c r="D1994" s="18">
        <v>41393</v>
      </c>
      <c r="E1994" s="18">
        <v>41400</v>
      </c>
      <c r="F1994" t="s">
        <v>50</v>
      </c>
      <c r="G1994" t="s">
        <v>5724</v>
      </c>
      <c r="H1994" t="s">
        <v>5725</v>
      </c>
      <c r="I1994" t="s">
        <v>41</v>
      </c>
      <c r="J1994" t="s">
        <v>27</v>
      </c>
      <c r="K1994" t="s">
        <v>42</v>
      </c>
      <c r="L1994" t="s">
        <v>43</v>
      </c>
      <c r="M1994">
        <v>90045</v>
      </c>
      <c r="N1994" t="s">
        <v>44</v>
      </c>
      <c r="O1994" t="s">
        <v>3102</v>
      </c>
      <c r="P1994" t="s">
        <v>32</v>
      </c>
      <c r="Q1994" t="s">
        <v>36</v>
      </c>
      <c r="R1994" t="s">
        <v>3103</v>
      </c>
      <c r="S1994">
        <v>41.568000000000005</v>
      </c>
      <c r="T1994">
        <v>2</v>
      </c>
      <c r="U1994">
        <v>0.2</v>
      </c>
      <c r="V1994">
        <v>2.5980000000000008</v>
      </c>
    </row>
    <row r="1995" spans="1:22" x14ac:dyDescent="0.3">
      <c r="A1995">
        <v>2613</v>
      </c>
      <c r="B1995" t="s">
        <v>5720</v>
      </c>
      <c r="C1995">
        <v>2011</v>
      </c>
      <c r="D1995" s="18">
        <v>40872</v>
      </c>
      <c r="E1995" s="18">
        <v>40877</v>
      </c>
      <c r="F1995" t="s">
        <v>50</v>
      </c>
      <c r="G1995" t="s">
        <v>4924</v>
      </c>
      <c r="H1995" t="s">
        <v>4925</v>
      </c>
      <c r="I1995" t="s">
        <v>41</v>
      </c>
      <c r="J1995" t="s">
        <v>27</v>
      </c>
      <c r="K1995" t="s">
        <v>1127</v>
      </c>
      <c r="L1995" t="s">
        <v>104</v>
      </c>
      <c r="M1995">
        <v>76017</v>
      </c>
      <c r="N1995" t="s">
        <v>105</v>
      </c>
      <c r="O1995" t="s">
        <v>2069</v>
      </c>
      <c r="P1995" t="s">
        <v>32</v>
      </c>
      <c r="Q1995" t="s">
        <v>65</v>
      </c>
      <c r="R1995" t="s">
        <v>2070</v>
      </c>
      <c r="S1995">
        <v>6.0960000000000001</v>
      </c>
      <c r="T1995">
        <v>3</v>
      </c>
      <c r="U1995">
        <v>0.6</v>
      </c>
      <c r="V1995">
        <v>-3.9624000000000006</v>
      </c>
    </row>
    <row r="1996" spans="1:22" x14ac:dyDescent="0.3">
      <c r="A1996">
        <v>2610</v>
      </c>
      <c r="B1996" t="s">
        <v>5720</v>
      </c>
      <c r="C1996">
        <v>2011</v>
      </c>
      <c r="D1996" s="18">
        <v>40872</v>
      </c>
      <c r="E1996" s="18">
        <v>40877</v>
      </c>
      <c r="F1996" t="s">
        <v>50</v>
      </c>
      <c r="G1996" t="s">
        <v>4924</v>
      </c>
      <c r="H1996" t="s">
        <v>4925</v>
      </c>
      <c r="I1996" t="s">
        <v>41</v>
      </c>
      <c r="J1996" t="s">
        <v>27</v>
      </c>
      <c r="K1996" t="s">
        <v>1127</v>
      </c>
      <c r="L1996" t="s">
        <v>104</v>
      </c>
      <c r="M1996">
        <v>76017</v>
      </c>
      <c r="N1996" t="s">
        <v>105</v>
      </c>
      <c r="O1996" t="s">
        <v>55</v>
      </c>
      <c r="P1996" t="s">
        <v>32</v>
      </c>
      <c r="Q1996" t="s">
        <v>56</v>
      </c>
      <c r="R1996" t="s">
        <v>57</v>
      </c>
      <c r="S1996">
        <v>1218.7349999999997</v>
      </c>
      <c r="T1996">
        <v>5</v>
      </c>
      <c r="U1996">
        <v>0.3</v>
      </c>
      <c r="V1996">
        <v>-121.87349999999992</v>
      </c>
    </row>
    <row r="1997" spans="1:22" x14ac:dyDescent="0.3">
      <c r="A1997">
        <v>2605</v>
      </c>
      <c r="B1997" t="s">
        <v>5709</v>
      </c>
      <c r="C1997">
        <v>2013</v>
      </c>
      <c r="D1997" s="18">
        <v>41430</v>
      </c>
      <c r="E1997" s="18">
        <v>41430</v>
      </c>
      <c r="F1997" t="s">
        <v>1290</v>
      </c>
      <c r="G1997" t="s">
        <v>5710</v>
      </c>
      <c r="H1997" t="s">
        <v>5711</v>
      </c>
      <c r="I1997" t="s">
        <v>26</v>
      </c>
      <c r="J1997" t="s">
        <v>27</v>
      </c>
      <c r="K1997" t="s">
        <v>266</v>
      </c>
      <c r="L1997" t="s">
        <v>267</v>
      </c>
      <c r="M1997">
        <v>10035</v>
      </c>
      <c r="N1997" t="s">
        <v>148</v>
      </c>
      <c r="O1997" t="s">
        <v>2629</v>
      </c>
      <c r="P1997" t="s">
        <v>32</v>
      </c>
      <c r="Q1997" t="s">
        <v>65</v>
      </c>
      <c r="R1997" t="s">
        <v>2630</v>
      </c>
      <c r="S1997">
        <v>61.12</v>
      </c>
      <c r="T1997">
        <v>4</v>
      </c>
      <c r="U1997">
        <v>0</v>
      </c>
      <c r="V1997">
        <v>20.780799999999999</v>
      </c>
    </row>
    <row r="1998" spans="1:22" x14ac:dyDescent="0.3">
      <c r="A1998">
        <v>1997</v>
      </c>
      <c r="B1998" t="s">
        <v>4868</v>
      </c>
      <c r="C1998">
        <v>2014</v>
      </c>
      <c r="D1998" s="18">
        <v>41976</v>
      </c>
      <c r="E1998" s="18">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
      <c r="A1999">
        <v>2604</v>
      </c>
      <c r="B1999" t="s">
        <v>5709</v>
      </c>
      <c r="C1999">
        <v>2013</v>
      </c>
      <c r="D1999" s="18">
        <v>41430</v>
      </c>
      <c r="E1999" s="18">
        <v>41430</v>
      </c>
      <c r="F1999" t="s">
        <v>1290</v>
      </c>
      <c r="G1999" t="s">
        <v>5710</v>
      </c>
      <c r="H1999" t="s">
        <v>5711</v>
      </c>
      <c r="I1999" t="s">
        <v>26</v>
      </c>
      <c r="J1999" t="s">
        <v>27</v>
      </c>
      <c r="K1999" t="s">
        <v>266</v>
      </c>
      <c r="L1999" t="s">
        <v>267</v>
      </c>
      <c r="M1999">
        <v>10035</v>
      </c>
      <c r="N1999" t="s">
        <v>148</v>
      </c>
      <c r="O1999" t="s">
        <v>4209</v>
      </c>
      <c r="P1999" t="s">
        <v>32</v>
      </c>
      <c r="Q1999" t="s">
        <v>33</v>
      </c>
      <c r="R1999" t="s">
        <v>4210</v>
      </c>
      <c r="S1999">
        <v>136.78399999999999</v>
      </c>
      <c r="T1999">
        <v>1</v>
      </c>
      <c r="U1999">
        <v>0.2</v>
      </c>
      <c r="V1999">
        <v>5.129400000000004</v>
      </c>
    </row>
    <row r="2000" spans="1:22" x14ac:dyDescent="0.3">
      <c r="A2000">
        <v>2592</v>
      </c>
      <c r="B2000" t="s">
        <v>5696</v>
      </c>
      <c r="C2000">
        <v>2013</v>
      </c>
      <c r="D2000" s="18">
        <v>41526</v>
      </c>
      <c r="E2000" s="18">
        <v>41532</v>
      </c>
      <c r="F2000" t="s">
        <v>50</v>
      </c>
      <c r="G2000" t="s">
        <v>2813</v>
      </c>
      <c r="H2000" t="s">
        <v>2814</v>
      </c>
      <c r="I2000" t="s">
        <v>26</v>
      </c>
      <c r="J2000" t="s">
        <v>27</v>
      </c>
      <c r="K2000" t="s">
        <v>5697</v>
      </c>
      <c r="L2000" t="s">
        <v>211</v>
      </c>
      <c r="M2000">
        <v>60090</v>
      </c>
      <c r="N2000" t="s">
        <v>105</v>
      </c>
      <c r="O2000" t="s">
        <v>5700</v>
      </c>
      <c r="P2000" t="s">
        <v>32</v>
      </c>
      <c r="Q2000" t="s">
        <v>56</v>
      </c>
      <c r="R2000" t="s">
        <v>5701</v>
      </c>
      <c r="S2000">
        <v>601.47</v>
      </c>
      <c r="T2000">
        <v>3</v>
      </c>
      <c r="U2000">
        <v>0.5</v>
      </c>
      <c r="V2000">
        <v>-300.73500000000001</v>
      </c>
    </row>
    <row r="2001" spans="1:22" x14ac:dyDescent="0.3">
      <c r="A2001">
        <v>2591</v>
      </c>
      <c r="B2001" t="s">
        <v>5696</v>
      </c>
      <c r="C2001">
        <v>2013</v>
      </c>
      <c r="D2001" s="18">
        <v>41526</v>
      </c>
      <c r="E2001" s="18">
        <v>41532</v>
      </c>
      <c r="F2001" t="s">
        <v>50</v>
      </c>
      <c r="G2001" t="s">
        <v>2813</v>
      </c>
      <c r="H2001" t="s">
        <v>2814</v>
      </c>
      <c r="I2001" t="s">
        <v>26</v>
      </c>
      <c r="J2001" t="s">
        <v>27</v>
      </c>
      <c r="K2001" t="s">
        <v>5697</v>
      </c>
      <c r="L2001" t="s">
        <v>211</v>
      </c>
      <c r="M2001">
        <v>60090</v>
      </c>
      <c r="N2001" t="s">
        <v>105</v>
      </c>
      <c r="O2001" t="s">
        <v>5698</v>
      </c>
      <c r="P2001" t="s">
        <v>32</v>
      </c>
      <c r="Q2001" t="s">
        <v>65</v>
      </c>
      <c r="R2001" t="s">
        <v>5699</v>
      </c>
      <c r="S2001">
        <v>14.136000000000003</v>
      </c>
      <c r="T2001">
        <v>2</v>
      </c>
      <c r="U2001">
        <v>0.6</v>
      </c>
      <c r="V2001">
        <v>-7.774799999999999</v>
      </c>
    </row>
    <row r="2002" spans="1:22" x14ac:dyDescent="0.3">
      <c r="A2002">
        <v>2588</v>
      </c>
      <c r="B2002" t="s">
        <v>5692</v>
      </c>
      <c r="C2002">
        <v>2014</v>
      </c>
      <c r="D2002" s="18">
        <v>41821</v>
      </c>
      <c r="E2002" s="18">
        <v>41827</v>
      </c>
      <c r="F2002" t="s">
        <v>50</v>
      </c>
      <c r="G2002" t="s">
        <v>2230</v>
      </c>
      <c r="H2002" t="s">
        <v>2231</v>
      </c>
      <c r="I2002" t="s">
        <v>26</v>
      </c>
      <c r="J2002" t="s">
        <v>27</v>
      </c>
      <c r="K2002" t="s">
        <v>266</v>
      </c>
      <c r="L2002" t="s">
        <v>267</v>
      </c>
      <c r="M2002">
        <v>10024</v>
      </c>
      <c r="N2002" t="s">
        <v>148</v>
      </c>
      <c r="O2002" t="s">
        <v>5693</v>
      </c>
      <c r="P2002" t="s">
        <v>32</v>
      </c>
      <c r="Q2002" t="s">
        <v>65</v>
      </c>
      <c r="R2002" t="s">
        <v>5694</v>
      </c>
      <c r="S2002">
        <v>22.23</v>
      </c>
      <c r="T2002">
        <v>1</v>
      </c>
      <c r="U2002">
        <v>0</v>
      </c>
      <c r="V2002">
        <v>9.7812000000000019</v>
      </c>
    </row>
    <row r="2003" spans="1:22" x14ac:dyDescent="0.3">
      <c r="A2003">
        <v>2584</v>
      </c>
      <c r="B2003" t="s">
        <v>5683</v>
      </c>
      <c r="C2003">
        <v>2011</v>
      </c>
      <c r="D2003" s="18">
        <v>40570</v>
      </c>
      <c r="E2003" s="18">
        <v>40575</v>
      </c>
      <c r="F2003" t="s">
        <v>50</v>
      </c>
      <c r="G2003" t="s">
        <v>1497</v>
      </c>
      <c r="H2003" t="s">
        <v>1498</v>
      </c>
      <c r="I2003" t="s">
        <v>102</v>
      </c>
      <c r="J2003" t="s">
        <v>27</v>
      </c>
      <c r="K2003" t="s">
        <v>2811</v>
      </c>
      <c r="L2003" t="s">
        <v>319</v>
      </c>
      <c r="M2003">
        <v>22304</v>
      </c>
      <c r="N2003" t="s">
        <v>30</v>
      </c>
      <c r="O2003" t="s">
        <v>5688</v>
      </c>
      <c r="P2003" t="s">
        <v>32</v>
      </c>
      <c r="Q2003" t="s">
        <v>65</v>
      </c>
      <c r="R2003" t="s">
        <v>5689</v>
      </c>
      <c r="S2003">
        <v>12.419999999999998</v>
      </c>
      <c r="T2003">
        <v>3</v>
      </c>
      <c r="U2003">
        <v>0</v>
      </c>
      <c r="V2003">
        <v>4.4711999999999996</v>
      </c>
    </row>
    <row r="2004" spans="1:22" x14ac:dyDescent="0.3">
      <c r="A2004">
        <v>2579</v>
      </c>
      <c r="B2004" t="s">
        <v>5683</v>
      </c>
      <c r="C2004">
        <v>2011</v>
      </c>
      <c r="D2004" s="18">
        <v>40570</v>
      </c>
      <c r="E2004" s="18">
        <v>40575</v>
      </c>
      <c r="F2004" t="s">
        <v>50</v>
      </c>
      <c r="G2004" t="s">
        <v>1497</v>
      </c>
      <c r="H2004" t="s">
        <v>1498</v>
      </c>
      <c r="I2004" t="s">
        <v>102</v>
      </c>
      <c r="J2004" t="s">
        <v>27</v>
      </c>
      <c r="K2004" t="s">
        <v>2811</v>
      </c>
      <c r="L2004" t="s">
        <v>319</v>
      </c>
      <c r="M2004">
        <v>22304</v>
      </c>
      <c r="N2004" t="s">
        <v>30</v>
      </c>
      <c r="O2004" t="s">
        <v>5684</v>
      </c>
      <c r="P2004" t="s">
        <v>32</v>
      </c>
      <c r="Q2004" t="s">
        <v>65</v>
      </c>
      <c r="R2004" t="s">
        <v>5685</v>
      </c>
      <c r="S2004">
        <v>62.820000000000007</v>
      </c>
      <c r="T2004">
        <v>3</v>
      </c>
      <c r="U2004">
        <v>0</v>
      </c>
      <c r="V2004">
        <v>30.7818</v>
      </c>
    </row>
    <row r="2005" spans="1:22" x14ac:dyDescent="0.3">
      <c r="A2005">
        <v>2004</v>
      </c>
      <c r="B2005" t="s">
        <v>4878</v>
      </c>
      <c r="C2005">
        <v>2014</v>
      </c>
      <c r="D2005" s="18">
        <v>41999</v>
      </c>
      <c r="E2005" s="18">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
      <c r="A2006">
        <v>2574</v>
      </c>
      <c r="B2006" t="s">
        <v>5679</v>
      </c>
      <c r="C2006">
        <v>2014</v>
      </c>
      <c r="D2006" s="18">
        <v>41830</v>
      </c>
      <c r="E2006" s="18">
        <v>41835</v>
      </c>
      <c r="F2006" t="s">
        <v>50</v>
      </c>
      <c r="G2006" t="s">
        <v>5254</v>
      </c>
      <c r="H2006" t="s">
        <v>5255</v>
      </c>
      <c r="I2006" t="s">
        <v>102</v>
      </c>
      <c r="J2006" t="s">
        <v>27</v>
      </c>
      <c r="K2006" t="s">
        <v>4268</v>
      </c>
      <c r="L2006" t="s">
        <v>254</v>
      </c>
      <c r="M2006">
        <v>47905</v>
      </c>
      <c r="N2006" t="s">
        <v>105</v>
      </c>
      <c r="O2006" t="s">
        <v>3109</v>
      </c>
      <c r="P2006" t="s">
        <v>32</v>
      </c>
      <c r="Q2006" t="s">
        <v>65</v>
      </c>
      <c r="R2006" t="s">
        <v>3110</v>
      </c>
      <c r="S2006">
        <v>526.45000000000005</v>
      </c>
      <c r="T2006">
        <v>5</v>
      </c>
      <c r="U2006">
        <v>0</v>
      </c>
      <c r="V2006">
        <v>31.586999999999961</v>
      </c>
    </row>
    <row r="2007" spans="1:22" x14ac:dyDescent="0.3">
      <c r="A2007">
        <v>2568</v>
      </c>
      <c r="B2007" t="s">
        <v>5668</v>
      </c>
      <c r="C2007">
        <v>2014</v>
      </c>
      <c r="D2007" s="18">
        <v>41945</v>
      </c>
      <c r="E2007" s="18">
        <v>41947</v>
      </c>
      <c r="F2007" t="s">
        <v>23</v>
      </c>
      <c r="G2007" t="s">
        <v>1939</v>
      </c>
      <c r="H2007" t="s">
        <v>1940</v>
      </c>
      <c r="I2007" t="s">
        <v>26</v>
      </c>
      <c r="J2007" t="s">
        <v>27</v>
      </c>
      <c r="K2007" t="s">
        <v>5669</v>
      </c>
      <c r="L2007" t="s">
        <v>96</v>
      </c>
      <c r="M2007">
        <v>98226</v>
      </c>
      <c r="N2007" t="s">
        <v>44</v>
      </c>
      <c r="O2007" t="s">
        <v>4949</v>
      </c>
      <c r="P2007" t="s">
        <v>32</v>
      </c>
      <c r="Q2007" t="s">
        <v>56</v>
      </c>
      <c r="R2007" t="s">
        <v>4950</v>
      </c>
      <c r="S2007">
        <v>2665.62</v>
      </c>
      <c r="T2007">
        <v>9</v>
      </c>
      <c r="U2007">
        <v>0</v>
      </c>
      <c r="V2007">
        <v>239.90580000000011</v>
      </c>
    </row>
    <row r="2008" spans="1:22" x14ac:dyDescent="0.3">
      <c r="A2008">
        <v>2559</v>
      </c>
      <c r="B2008" t="s">
        <v>5657</v>
      </c>
      <c r="C2008">
        <v>2012</v>
      </c>
      <c r="D2008" s="18">
        <v>41060</v>
      </c>
      <c r="E2008" s="18">
        <v>41064</v>
      </c>
      <c r="F2008" t="s">
        <v>50</v>
      </c>
      <c r="G2008" t="s">
        <v>5452</v>
      </c>
      <c r="H2008" t="s">
        <v>5453</v>
      </c>
      <c r="I2008" t="s">
        <v>26</v>
      </c>
      <c r="J2008" t="s">
        <v>27</v>
      </c>
      <c r="K2008" t="s">
        <v>154</v>
      </c>
      <c r="L2008" t="s">
        <v>121</v>
      </c>
      <c r="M2008">
        <v>84057</v>
      </c>
      <c r="N2008" t="s">
        <v>44</v>
      </c>
      <c r="O2008" t="s">
        <v>5658</v>
      </c>
      <c r="P2008" t="s">
        <v>32</v>
      </c>
      <c r="Q2008" t="s">
        <v>33</v>
      </c>
      <c r="R2008" t="s">
        <v>5659</v>
      </c>
      <c r="S2008">
        <v>1406.86</v>
      </c>
      <c r="T2008">
        <v>7</v>
      </c>
      <c r="U2008">
        <v>0</v>
      </c>
      <c r="V2008">
        <v>140.68599999999989</v>
      </c>
    </row>
    <row r="2009" spans="1:22" x14ac:dyDescent="0.3">
      <c r="A2009">
        <v>2008</v>
      </c>
      <c r="B2009" t="s">
        <v>4882</v>
      </c>
      <c r="C2009">
        <v>2014</v>
      </c>
      <c r="D2009" s="18">
        <v>41855</v>
      </c>
      <c r="E2009" s="18">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3">
      <c r="A2010">
        <v>2557</v>
      </c>
      <c r="B2010" t="s">
        <v>5653</v>
      </c>
      <c r="C2010">
        <v>2013</v>
      </c>
      <c r="D2010" s="18">
        <v>41556</v>
      </c>
      <c r="E2010" s="18">
        <v>41562</v>
      </c>
      <c r="F2010" t="s">
        <v>50</v>
      </c>
      <c r="G2010" t="s">
        <v>2546</v>
      </c>
      <c r="H2010" t="s">
        <v>2547</v>
      </c>
      <c r="I2010" t="s">
        <v>41</v>
      </c>
      <c r="J2010" t="s">
        <v>27</v>
      </c>
      <c r="K2010" t="s">
        <v>184</v>
      </c>
      <c r="L2010" t="s">
        <v>104</v>
      </c>
      <c r="M2010">
        <v>77070</v>
      </c>
      <c r="N2010" t="s">
        <v>105</v>
      </c>
      <c r="O2010" t="s">
        <v>5654</v>
      </c>
      <c r="P2010" t="s">
        <v>32</v>
      </c>
      <c r="Q2010" t="s">
        <v>65</v>
      </c>
      <c r="R2010" t="s">
        <v>5655</v>
      </c>
      <c r="S2010">
        <v>51.712000000000003</v>
      </c>
      <c r="T2010">
        <v>8</v>
      </c>
      <c r="U2010">
        <v>0.6</v>
      </c>
      <c r="V2010">
        <v>-32.320000000000007</v>
      </c>
    </row>
    <row r="2011" spans="1:22" x14ac:dyDescent="0.3">
      <c r="A2011">
        <v>2552</v>
      </c>
      <c r="B2011" t="s">
        <v>5642</v>
      </c>
      <c r="C2011">
        <v>2014</v>
      </c>
      <c r="D2011" s="18">
        <v>41963</v>
      </c>
      <c r="E2011" s="18">
        <v>41967</v>
      </c>
      <c r="F2011" t="s">
        <v>50</v>
      </c>
      <c r="G2011" t="s">
        <v>3827</v>
      </c>
      <c r="H2011" t="s">
        <v>3828</v>
      </c>
      <c r="I2011" t="s">
        <v>26</v>
      </c>
      <c r="J2011" t="s">
        <v>27</v>
      </c>
      <c r="K2011" t="s">
        <v>28</v>
      </c>
      <c r="L2011" t="s">
        <v>29</v>
      </c>
      <c r="M2011">
        <v>42420</v>
      </c>
      <c r="N2011" t="s">
        <v>30</v>
      </c>
      <c r="O2011" t="s">
        <v>5643</v>
      </c>
      <c r="P2011" t="s">
        <v>32</v>
      </c>
      <c r="Q2011" t="s">
        <v>65</v>
      </c>
      <c r="R2011" t="s">
        <v>5644</v>
      </c>
      <c r="S2011">
        <v>821.87999999999988</v>
      </c>
      <c r="T2011">
        <v>6</v>
      </c>
      <c r="U2011">
        <v>0</v>
      </c>
      <c r="V2011">
        <v>213.68880000000001</v>
      </c>
    </row>
    <row r="2012" spans="1:22" x14ac:dyDescent="0.3">
      <c r="A2012">
        <v>2547</v>
      </c>
      <c r="B2012" t="s">
        <v>5640</v>
      </c>
      <c r="C2012">
        <v>2014</v>
      </c>
      <c r="D2012" s="18">
        <v>41746</v>
      </c>
      <c r="E2012" s="18">
        <v>41750</v>
      </c>
      <c r="F2012" t="s">
        <v>50</v>
      </c>
      <c r="G2012" t="s">
        <v>332</v>
      </c>
      <c r="H2012" t="s">
        <v>333</v>
      </c>
      <c r="I2012" t="s">
        <v>26</v>
      </c>
      <c r="J2012" t="s">
        <v>27</v>
      </c>
      <c r="K2012" t="s">
        <v>630</v>
      </c>
      <c r="L2012" t="s">
        <v>43</v>
      </c>
      <c r="M2012">
        <v>95123</v>
      </c>
      <c r="N2012" t="s">
        <v>44</v>
      </c>
      <c r="O2012" t="s">
        <v>1669</v>
      </c>
      <c r="P2012" t="s">
        <v>32</v>
      </c>
      <c r="Q2012" t="s">
        <v>33</v>
      </c>
      <c r="R2012" t="s">
        <v>1670</v>
      </c>
      <c r="S2012">
        <v>102.833</v>
      </c>
      <c r="T2012">
        <v>1</v>
      </c>
      <c r="U2012">
        <v>0.15</v>
      </c>
      <c r="V2012">
        <v>-6.0489999999999995</v>
      </c>
    </row>
    <row r="2013" spans="1:22" x14ac:dyDescent="0.3">
      <c r="A2013">
        <v>2544</v>
      </c>
      <c r="B2013" t="s">
        <v>5637</v>
      </c>
      <c r="C2013">
        <v>2013</v>
      </c>
      <c r="D2013" s="18">
        <v>41526</v>
      </c>
      <c r="E2013" s="18">
        <v>41532</v>
      </c>
      <c r="F2013" t="s">
        <v>50</v>
      </c>
      <c r="G2013" t="s">
        <v>3340</v>
      </c>
      <c r="H2013" t="s">
        <v>3341</v>
      </c>
      <c r="I2013" t="s">
        <v>102</v>
      </c>
      <c r="J2013" t="s">
        <v>27</v>
      </c>
      <c r="K2013" t="s">
        <v>5442</v>
      </c>
      <c r="L2013" t="s">
        <v>1245</v>
      </c>
      <c r="M2013">
        <v>2148</v>
      </c>
      <c r="N2013" t="s">
        <v>148</v>
      </c>
      <c r="O2013" t="s">
        <v>5638</v>
      </c>
      <c r="P2013" t="s">
        <v>32</v>
      </c>
      <c r="Q2013" t="s">
        <v>33</v>
      </c>
      <c r="R2013" t="s">
        <v>5639</v>
      </c>
      <c r="S2013">
        <v>173.94</v>
      </c>
      <c r="T2013">
        <v>3</v>
      </c>
      <c r="U2013">
        <v>0</v>
      </c>
      <c r="V2013">
        <v>13.915199999999992</v>
      </c>
    </row>
    <row r="2014" spans="1:22" x14ac:dyDescent="0.3">
      <c r="A2014">
        <v>2542</v>
      </c>
      <c r="B2014" t="s">
        <v>5631</v>
      </c>
      <c r="C2014">
        <v>2013</v>
      </c>
      <c r="D2014" s="18">
        <v>41395</v>
      </c>
      <c r="E2014" s="18">
        <v>41399</v>
      </c>
      <c r="F2014" t="s">
        <v>50</v>
      </c>
      <c r="G2014" t="s">
        <v>5632</v>
      </c>
      <c r="H2014" t="s">
        <v>5633</v>
      </c>
      <c r="I2014" t="s">
        <v>41</v>
      </c>
      <c r="J2014" t="s">
        <v>27</v>
      </c>
      <c r="K2014" t="s">
        <v>622</v>
      </c>
      <c r="L2014" t="s">
        <v>310</v>
      </c>
      <c r="M2014">
        <v>85254</v>
      </c>
      <c r="N2014" t="s">
        <v>44</v>
      </c>
      <c r="O2014" t="s">
        <v>2184</v>
      </c>
      <c r="P2014" t="s">
        <v>32</v>
      </c>
      <c r="Q2014" t="s">
        <v>65</v>
      </c>
      <c r="R2014" t="s">
        <v>2185</v>
      </c>
      <c r="S2014">
        <v>111.88800000000001</v>
      </c>
      <c r="T2014">
        <v>7</v>
      </c>
      <c r="U2014">
        <v>0.2</v>
      </c>
      <c r="V2014">
        <v>22.377600000000001</v>
      </c>
    </row>
    <row r="2015" spans="1:22" x14ac:dyDescent="0.3">
      <c r="A2015">
        <v>2014</v>
      </c>
      <c r="B2015" t="s">
        <v>4892</v>
      </c>
      <c r="C2015">
        <v>2013</v>
      </c>
      <c r="D2015" s="18">
        <v>41536</v>
      </c>
      <c r="E2015" s="18">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
      <c r="A2016">
        <v>2541</v>
      </c>
      <c r="B2016" t="s">
        <v>5630</v>
      </c>
      <c r="C2016">
        <v>2012</v>
      </c>
      <c r="D2016" s="18">
        <v>41106</v>
      </c>
      <c r="E2016" s="18">
        <v>41106</v>
      </c>
      <c r="F2016" t="s">
        <v>1290</v>
      </c>
      <c r="G2016" t="s">
        <v>5459</v>
      </c>
      <c r="H2016" t="s">
        <v>5460</v>
      </c>
      <c r="I2016" t="s">
        <v>41</v>
      </c>
      <c r="J2016" t="s">
        <v>27</v>
      </c>
      <c r="K2016" t="s">
        <v>127</v>
      </c>
      <c r="L2016" t="s">
        <v>43</v>
      </c>
      <c r="M2016">
        <v>94122</v>
      </c>
      <c r="N2016" t="s">
        <v>44</v>
      </c>
      <c r="O2016" t="s">
        <v>1136</v>
      </c>
      <c r="P2016" t="s">
        <v>32</v>
      </c>
      <c r="Q2016" t="s">
        <v>36</v>
      </c>
      <c r="R2016" t="s">
        <v>1137</v>
      </c>
      <c r="S2016">
        <v>700.15200000000004</v>
      </c>
      <c r="T2016">
        <v>3</v>
      </c>
      <c r="U2016">
        <v>0.2</v>
      </c>
      <c r="V2016">
        <v>78.767099999999971</v>
      </c>
    </row>
    <row r="2017" spans="1:22" x14ac:dyDescent="0.3">
      <c r="A2017">
        <v>2540</v>
      </c>
      <c r="B2017" t="s">
        <v>5630</v>
      </c>
      <c r="C2017">
        <v>2012</v>
      </c>
      <c r="D2017" s="18">
        <v>41106</v>
      </c>
      <c r="E2017" s="18">
        <v>41106</v>
      </c>
      <c r="F2017" t="s">
        <v>1290</v>
      </c>
      <c r="G2017" t="s">
        <v>5459</v>
      </c>
      <c r="H2017" t="s">
        <v>5460</v>
      </c>
      <c r="I2017" t="s">
        <v>41</v>
      </c>
      <c r="J2017" t="s">
        <v>27</v>
      </c>
      <c r="K2017" t="s">
        <v>127</v>
      </c>
      <c r="L2017" t="s">
        <v>43</v>
      </c>
      <c r="M2017">
        <v>94122</v>
      </c>
      <c r="N2017" t="s">
        <v>44</v>
      </c>
      <c r="O2017" t="s">
        <v>1195</v>
      </c>
      <c r="P2017" t="s">
        <v>32</v>
      </c>
      <c r="Q2017" t="s">
        <v>36</v>
      </c>
      <c r="R2017" t="s">
        <v>1196</v>
      </c>
      <c r="S2017">
        <v>1348.7040000000002</v>
      </c>
      <c r="T2017">
        <v>6</v>
      </c>
      <c r="U2017">
        <v>0.2</v>
      </c>
      <c r="V2017">
        <v>-219.16440000000023</v>
      </c>
    </row>
    <row r="2018" spans="1:22" x14ac:dyDescent="0.3">
      <c r="A2018">
        <v>2537</v>
      </c>
      <c r="B2018" t="s">
        <v>5627</v>
      </c>
      <c r="C2018">
        <v>2012</v>
      </c>
      <c r="D2018" s="18">
        <v>40935</v>
      </c>
      <c r="E2018" s="18">
        <v>40937</v>
      </c>
      <c r="F2018" t="s">
        <v>23</v>
      </c>
      <c r="G2018" t="s">
        <v>2304</v>
      </c>
      <c r="H2018" t="s">
        <v>2305</v>
      </c>
      <c r="I2018" t="s">
        <v>26</v>
      </c>
      <c r="J2018" t="s">
        <v>27</v>
      </c>
      <c r="K2018" t="s">
        <v>2180</v>
      </c>
      <c r="L2018" t="s">
        <v>498</v>
      </c>
      <c r="M2018">
        <v>44105</v>
      </c>
      <c r="N2018" t="s">
        <v>148</v>
      </c>
      <c r="O2018" t="s">
        <v>336</v>
      </c>
      <c r="P2018" t="s">
        <v>32</v>
      </c>
      <c r="Q2018" t="s">
        <v>36</v>
      </c>
      <c r="R2018" t="s">
        <v>337</v>
      </c>
      <c r="S2018">
        <v>181.98599999999999</v>
      </c>
      <c r="T2018">
        <v>2</v>
      </c>
      <c r="U2018">
        <v>0.3</v>
      </c>
      <c r="V2018">
        <v>-54.595799999999997</v>
      </c>
    </row>
    <row r="2019" spans="1:22" x14ac:dyDescent="0.3">
      <c r="A2019">
        <v>2518</v>
      </c>
      <c r="B2019" t="s">
        <v>5608</v>
      </c>
      <c r="C2019">
        <v>2014</v>
      </c>
      <c r="D2019" s="18">
        <v>41762</v>
      </c>
      <c r="E2019" s="18">
        <v>41767</v>
      </c>
      <c r="F2019" t="s">
        <v>50</v>
      </c>
      <c r="G2019" t="s">
        <v>556</v>
      </c>
      <c r="H2019" t="s">
        <v>557</v>
      </c>
      <c r="I2019" t="s">
        <v>41</v>
      </c>
      <c r="J2019" t="s">
        <v>27</v>
      </c>
      <c r="K2019" t="s">
        <v>787</v>
      </c>
      <c r="L2019" t="s">
        <v>788</v>
      </c>
      <c r="M2019">
        <v>7090</v>
      </c>
      <c r="N2019" t="s">
        <v>148</v>
      </c>
      <c r="O2019" t="s">
        <v>3069</v>
      </c>
      <c r="P2019" t="s">
        <v>32</v>
      </c>
      <c r="Q2019" t="s">
        <v>65</v>
      </c>
      <c r="R2019" t="s">
        <v>3070</v>
      </c>
      <c r="S2019">
        <v>129.93</v>
      </c>
      <c r="T2019">
        <v>3</v>
      </c>
      <c r="U2019">
        <v>0</v>
      </c>
      <c r="V2019">
        <v>12.992999999999988</v>
      </c>
    </row>
    <row r="2020" spans="1:22" x14ac:dyDescent="0.3">
      <c r="A2020">
        <v>2515</v>
      </c>
      <c r="B2020" t="s">
        <v>5605</v>
      </c>
      <c r="C2020">
        <v>2013</v>
      </c>
      <c r="D2020" s="18">
        <v>41590</v>
      </c>
      <c r="E2020" s="18">
        <v>41596</v>
      </c>
      <c r="F2020" t="s">
        <v>50</v>
      </c>
      <c r="G2020" t="s">
        <v>1532</v>
      </c>
      <c r="H2020" t="s">
        <v>1533</v>
      </c>
      <c r="I2020" t="s">
        <v>41</v>
      </c>
      <c r="J2020" t="s">
        <v>27</v>
      </c>
      <c r="K2020" t="s">
        <v>303</v>
      </c>
      <c r="L2020" t="s">
        <v>211</v>
      </c>
      <c r="M2020">
        <v>60623</v>
      </c>
      <c r="N2020" t="s">
        <v>105</v>
      </c>
      <c r="O2020" t="s">
        <v>3411</v>
      </c>
      <c r="P2020" t="s">
        <v>32</v>
      </c>
      <c r="Q2020" t="s">
        <v>36</v>
      </c>
      <c r="R2020" t="s">
        <v>3412</v>
      </c>
      <c r="S2020">
        <v>47.991999999999997</v>
      </c>
      <c r="T2020">
        <v>2</v>
      </c>
      <c r="U2020">
        <v>0.3</v>
      </c>
      <c r="V2020">
        <v>-2.0567999999999991</v>
      </c>
    </row>
    <row r="2021" spans="1:22" x14ac:dyDescent="0.3">
      <c r="A2021">
        <v>2507</v>
      </c>
      <c r="B2021" t="s">
        <v>5589</v>
      </c>
      <c r="C2021">
        <v>2011</v>
      </c>
      <c r="D2021" s="18">
        <v>40749</v>
      </c>
      <c r="E2021" s="18">
        <v>40751</v>
      </c>
      <c r="F2021" t="s">
        <v>23</v>
      </c>
      <c r="G2021" t="s">
        <v>916</v>
      </c>
      <c r="H2021" t="s">
        <v>917</v>
      </c>
      <c r="I2021" t="s">
        <v>26</v>
      </c>
      <c r="J2021" t="s">
        <v>27</v>
      </c>
      <c r="K2021" t="s">
        <v>127</v>
      </c>
      <c r="L2021" t="s">
        <v>43</v>
      </c>
      <c r="M2021">
        <v>94122</v>
      </c>
      <c r="N2021" t="s">
        <v>44</v>
      </c>
      <c r="O2021" t="s">
        <v>922</v>
      </c>
      <c r="P2021" t="s">
        <v>32</v>
      </c>
      <c r="Q2021" t="s">
        <v>65</v>
      </c>
      <c r="R2021" t="s">
        <v>186</v>
      </c>
      <c r="S2021">
        <v>77.92</v>
      </c>
      <c r="T2021">
        <v>8</v>
      </c>
      <c r="U2021">
        <v>0</v>
      </c>
      <c r="V2021">
        <v>34.284800000000004</v>
      </c>
    </row>
    <row r="2022" spans="1:22" x14ac:dyDescent="0.3">
      <c r="A2022">
        <v>2496</v>
      </c>
      <c r="B2022" t="s">
        <v>5574</v>
      </c>
      <c r="C2022">
        <v>2011</v>
      </c>
      <c r="D2022" s="18">
        <v>40710</v>
      </c>
      <c r="E2022" s="18">
        <v>40716</v>
      </c>
      <c r="F2022" t="s">
        <v>50</v>
      </c>
      <c r="G2022" t="s">
        <v>5575</v>
      </c>
      <c r="H2022" t="s">
        <v>5576</v>
      </c>
      <c r="I2022" t="s">
        <v>26</v>
      </c>
      <c r="J2022" t="s">
        <v>27</v>
      </c>
      <c r="K2022" t="s">
        <v>5577</v>
      </c>
      <c r="L2022" t="s">
        <v>254</v>
      </c>
      <c r="M2022">
        <v>46544</v>
      </c>
      <c r="N2022" t="s">
        <v>105</v>
      </c>
      <c r="O2022" t="s">
        <v>1585</v>
      </c>
      <c r="P2022" t="s">
        <v>32</v>
      </c>
      <c r="Q2022" t="s">
        <v>36</v>
      </c>
      <c r="R2022" t="s">
        <v>1586</v>
      </c>
      <c r="S2022">
        <v>647.84</v>
      </c>
      <c r="T2022">
        <v>8</v>
      </c>
      <c r="U2022">
        <v>0</v>
      </c>
      <c r="V2022">
        <v>32.391999999999939</v>
      </c>
    </row>
    <row r="2023" spans="1:22" x14ac:dyDescent="0.3">
      <c r="A2023">
        <v>2494</v>
      </c>
      <c r="B2023" t="s">
        <v>5573</v>
      </c>
      <c r="C2023">
        <v>2013</v>
      </c>
      <c r="D2023" s="18">
        <v>41528</v>
      </c>
      <c r="E2023" s="18">
        <v>41532</v>
      </c>
      <c r="F2023" t="s">
        <v>23</v>
      </c>
      <c r="G2023" t="s">
        <v>3450</v>
      </c>
      <c r="H2023" t="s">
        <v>3451</v>
      </c>
      <c r="I2023" t="s">
        <v>26</v>
      </c>
      <c r="J2023" t="s">
        <v>27</v>
      </c>
      <c r="K2023" t="s">
        <v>184</v>
      </c>
      <c r="L2023" t="s">
        <v>104</v>
      </c>
      <c r="M2023">
        <v>77095</v>
      </c>
      <c r="N2023" t="s">
        <v>105</v>
      </c>
      <c r="O2023" t="s">
        <v>3273</v>
      </c>
      <c r="P2023" t="s">
        <v>32</v>
      </c>
      <c r="Q2023" t="s">
        <v>56</v>
      </c>
      <c r="R2023" t="s">
        <v>3274</v>
      </c>
      <c r="S2023">
        <v>300.93</v>
      </c>
      <c r="T2023">
        <v>5</v>
      </c>
      <c r="U2023">
        <v>0.3</v>
      </c>
      <c r="V2023">
        <v>-34.39200000000001</v>
      </c>
    </row>
    <row r="2024" spans="1:22" x14ac:dyDescent="0.3">
      <c r="A2024">
        <v>2484</v>
      </c>
      <c r="B2024" t="s">
        <v>5553</v>
      </c>
      <c r="C2024">
        <v>2014</v>
      </c>
      <c r="D2024" s="18">
        <v>41880</v>
      </c>
      <c r="E2024" s="18">
        <v>41886</v>
      </c>
      <c r="F2024" t="s">
        <v>50</v>
      </c>
      <c r="G2024" t="s">
        <v>5338</v>
      </c>
      <c r="H2024" t="s">
        <v>5339</v>
      </c>
      <c r="I2024" t="s">
        <v>102</v>
      </c>
      <c r="J2024" t="s">
        <v>27</v>
      </c>
      <c r="K2024" t="s">
        <v>95</v>
      </c>
      <c r="L2024" t="s">
        <v>96</v>
      </c>
      <c r="M2024">
        <v>98105</v>
      </c>
      <c r="N2024" t="s">
        <v>44</v>
      </c>
      <c r="O2024" t="s">
        <v>1353</v>
      </c>
      <c r="P2024" t="s">
        <v>32</v>
      </c>
      <c r="Q2024" t="s">
        <v>56</v>
      </c>
      <c r="R2024" t="s">
        <v>1354</v>
      </c>
      <c r="S2024">
        <v>1137.75</v>
      </c>
      <c r="T2024">
        <v>5</v>
      </c>
      <c r="U2024">
        <v>0</v>
      </c>
      <c r="V2024">
        <v>250.30500000000004</v>
      </c>
    </row>
    <row r="2025" spans="1:22" x14ac:dyDescent="0.3">
      <c r="A2025">
        <v>2024</v>
      </c>
      <c r="B2025" t="s">
        <v>4899</v>
      </c>
      <c r="C2025">
        <v>2013</v>
      </c>
      <c r="D2025" s="18">
        <v>41537</v>
      </c>
      <c r="E2025" s="18">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2478</v>
      </c>
      <c r="B2026" t="s">
        <v>5545</v>
      </c>
      <c r="C2026">
        <v>2014</v>
      </c>
      <c r="D2026" s="18">
        <v>41887</v>
      </c>
      <c r="E2026" s="18">
        <v>41891</v>
      </c>
      <c r="F2026" t="s">
        <v>23</v>
      </c>
      <c r="G2026" t="s">
        <v>5546</v>
      </c>
      <c r="H2026" t="s">
        <v>5547</v>
      </c>
      <c r="I2026" t="s">
        <v>41</v>
      </c>
      <c r="J2026" t="s">
        <v>27</v>
      </c>
      <c r="K2026" t="s">
        <v>42</v>
      </c>
      <c r="L2026" t="s">
        <v>43</v>
      </c>
      <c r="M2026">
        <v>90036</v>
      </c>
      <c r="N2026" t="s">
        <v>44</v>
      </c>
      <c r="O2026" t="s">
        <v>2318</v>
      </c>
      <c r="P2026" t="s">
        <v>32</v>
      </c>
      <c r="Q2026" t="s">
        <v>56</v>
      </c>
      <c r="R2026" t="s">
        <v>2319</v>
      </c>
      <c r="S2026">
        <v>1322.3520000000001</v>
      </c>
      <c r="T2026">
        <v>3</v>
      </c>
      <c r="U2026">
        <v>0.2</v>
      </c>
      <c r="V2026">
        <v>-99.176400000000001</v>
      </c>
    </row>
    <row r="2027" spans="1:22" x14ac:dyDescent="0.3">
      <c r="A2027">
        <v>2026</v>
      </c>
      <c r="B2027" t="s">
        <v>4903</v>
      </c>
      <c r="C2027">
        <v>2012</v>
      </c>
      <c r="D2027" s="18">
        <v>40981</v>
      </c>
      <c r="E2027" s="18">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2474</v>
      </c>
      <c r="B2028" t="s">
        <v>5538</v>
      </c>
      <c r="C2028">
        <v>2013</v>
      </c>
      <c r="D2028" s="18">
        <v>41582</v>
      </c>
      <c r="E2028" s="18">
        <v>41585</v>
      </c>
      <c r="F2028" t="s">
        <v>188</v>
      </c>
      <c r="G2028" t="s">
        <v>3528</v>
      </c>
      <c r="H2028" t="s">
        <v>3529</v>
      </c>
      <c r="I2028" t="s">
        <v>26</v>
      </c>
      <c r="J2028" t="s">
        <v>27</v>
      </c>
      <c r="K2028" t="s">
        <v>42</v>
      </c>
      <c r="L2028" t="s">
        <v>43</v>
      </c>
      <c r="M2028">
        <v>90032</v>
      </c>
      <c r="N2028" t="s">
        <v>44</v>
      </c>
      <c r="O2028" t="s">
        <v>5539</v>
      </c>
      <c r="P2028" t="s">
        <v>32</v>
      </c>
      <c r="Q2028" t="s">
        <v>36</v>
      </c>
      <c r="R2028" t="s">
        <v>5540</v>
      </c>
      <c r="S2028">
        <v>217.58400000000003</v>
      </c>
      <c r="T2028">
        <v>2</v>
      </c>
      <c r="U2028">
        <v>0.2</v>
      </c>
      <c r="V2028">
        <v>-29.917800000000021</v>
      </c>
    </row>
    <row r="2029" spans="1:22" x14ac:dyDescent="0.3">
      <c r="A2029">
        <v>2472</v>
      </c>
      <c r="B2029" t="s">
        <v>5532</v>
      </c>
      <c r="C2029">
        <v>2013</v>
      </c>
      <c r="D2029" s="18">
        <v>41296</v>
      </c>
      <c r="E2029" s="18">
        <v>41302</v>
      </c>
      <c r="F2029" t="s">
        <v>50</v>
      </c>
      <c r="G2029" t="s">
        <v>5533</v>
      </c>
      <c r="H2029" t="s">
        <v>5534</v>
      </c>
      <c r="I2029" t="s">
        <v>26</v>
      </c>
      <c r="J2029" t="s">
        <v>27</v>
      </c>
      <c r="K2029" t="s">
        <v>1706</v>
      </c>
      <c r="L2029" t="s">
        <v>88</v>
      </c>
      <c r="M2029">
        <v>28314</v>
      </c>
      <c r="N2029" t="s">
        <v>30</v>
      </c>
      <c r="O2029" t="s">
        <v>5019</v>
      </c>
      <c r="P2029" t="s">
        <v>32</v>
      </c>
      <c r="Q2029" t="s">
        <v>33</v>
      </c>
      <c r="R2029" t="s">
        <v>5537</v>
      </c>
      <c r="S2029">
        <v>451.13599999999997</v>
      </c>
      <c r="T2029">
        <v>4</v>
      </c>
      <c r="U2029">
        <v>0.2</v>
      </c>
      <c r="V2029">
        <v>-67.670399999999972</v>
      </c>
    </row>
    <row r="2030" spans="1:22" x14ac:dyDescent="0.3">
      <c r="A2030">
        <v>2471</v>
      </c>
      <c r="B2030" t="s">
        <v>5532</v>
      </c>
      <c r="C2030">
        <v>2013</v>
      </c>
      <c r="D2030" s="18">
        <v>41296</v>
      </c>
      <c r="E2030" s="18">
        <v>41302</v>
      </c>
      <c r="F2030" t="s">
        <v>50</v>
      </c>
      <c r="G2030" t="s">
        <v>5533</v>
      </c>
      <c r="H2030" t="s">
        <v>5534</v>
      </c>
      <c r="I2030" t="s">
        <v>26</v>
      </c>
      <c r="J2030" t="s">
        <v>27</v>
      </c>
      <c r="K2030" t="s">
        <v>1706</v>
      </c>
      <c r="L2030" t="s">
        <v>88</v>
      </c>
      <c r="M2030">
        <v>28314</v>
      </c>
      <c r="N2030" t="s">
        <v>30</v>
      </c>
      <c r="O2030" t="s">
        <v>5535</v>
      </c>
      <c r="P2030" t="s">
        <v>32</v>
      </c>
      <c r="Q2030" t="s">
        <v>65</v>
      </c>
      <c r="R2030" t="s">
        <v>5536</v>
      </c>
      <c r="S2030">
        <v>14.272</v>
      </c>
      <c r="T2030">
        <v>8</v>
      </c>
      <c r="U2030">
        <v>0.2</v>
      </c>
      <c r="V2030">
        <v>4.281600000000001</v>
      </c>
    </row>
    <row r="2031" spans="1:22" x14ac:dyDescent="0.3">
      <c r="A2031">
        <v>2448</v>
      </c>
      <c r="B2031" t="s">
        <v>5512</v>
      </c>
      <c r="C2031">
        <v>2013</v>
      </c>
      <c r="D2031" s="18">
        <v>41579</v>
      </c>
      <c r="E2031" s="18">
        <v>41585</v>
      </c>
      <c r="F2031" t="s">
        <v>50</v>
      </c>
      <c r="G2031" t="s">
        <v>1870</v>
      </c>
      <c r="H2031" t="s">
        <v>1871</v>
      </c>
      <c r="I2031" t="s">
        <v>26</v>
      </c>
      <c r="J2031" t="s">
        <v>27</v>
      </c>
      <c r="K2031" t="s">
        <v>146</v>
      </c>
      <c r="L2031" t="s">
        <v>147</v>
      </c>
      <c r="M2031">
        <v>19143</v>
      </c>
      <c r="N2031" t="s">
        <v>148</v>
      </c>
      <c r="O2031" t="s">
        <v>4619</v>
      </c>
      <c r="P2031" t="s">
        <v>32</v>
      </c>
      <c r="Q2031" t="s">
        <v>36</v>
      </c>
      <c r="R2031" t="s">
        <v>4620</v>
      </c>
      <c r="S2031">
        <v>492.83499999999998</v>
      </c>
      <c r="T2031">
        <v>5</v>
      </c>
      <c r="U2031">
        <v>0.3</v>
      </c>
      <c r="V2031">
        <v>-14.080999999999989</v>
      </c>
    </row>
    <row r="2032" spans="1:22" x14ac:dyDescent="0.3">
      <c r="A2032">
        <v>2442</v>
      </c>
      <c r="B2032" t="s">
        <v>5507</v>
      </c>
      <c r="C2032">
        <v>2013</v>
      </c>
      <c r="D2032" s="18">
        <v>41417</v>
      </c>
      <c r="E2032" s="18">
        <v>41422</v>
      </c>
      <c r="F2032" t="s">
        <v>50</v>
      </c>
      <c r="G2032" t="s">
        <v>5077</v>
      </c>
      <c r="H2032" t="s">
        <v>5078</v>
      </c>
      <c r="I2032" t="s">
        <v>26</v>
      </c>
      <c r="J2032" t="s">
        <v>27</v>
      </c>
      <c r="K2032" t="s">
        <v>5508</v>
      </c>
      <c r="L2032" t="s">
        <v>788</v>
      </c>
      <c r="M2032">
        <v>7055</v>
      </c>
      <c r="N2032" t="s">
        <v>148</v>
      </c>
      <c r="O2032" t="s">
        <v>883</v>
      </c>
      <c r="P2032" t="s">
        <v>32</v>
      </c>
      <c r="Q2032" t="s">
        <v>56</v>
      </c>
      <c r="R2032" t="s">
        <v>884</v>
      </c>
      <c r="S2032">
        <v>174.28599999999997</v>
      </c>
      <c r="T2032">
        <v>2</v>
      </c>
      <c r="U2032">
        <v>0.3</v>
      </c>
      <c r="V2032">
        <v>-19.918399999999991</v>
      </c>
    </row>
    <row r="2033" spans="1:22" x14ac:dyDescent="0.3">
      <c r="A2033">
        <v>2440</v>
      </c>
      <c r="B2033" t="s">
        <v>5506</v>
      </c>
      <c r="C2033">
        <v>2014</v>
      </c>
      <c r="D2033" s="18">
        <v>41838</v>
      </c>
      <c r="E2033" s="18">
        <v>41843</v>
      </c>
      <c r="F2033" t="s">
        <v>50</v>
      </c>
      <c r="G2033" t="s">
        <v>4348</v>
      </c>
      <c r="H2033" t="s">
        <v>4349</v>
      </c>
      <c r="I2033" t="s">
        <v>26</v>
      </c>
      <c r="J2033" t="s">
        <v>27</v>
      </c>
      <c r="K2033" t="s">
        <v>900</v>
      </c>
      <c r="L2033" t="s">
        <v>54</v>
      </c>
      <c r="M2033">
        <v>33614</v>
      </c>
      <c r="N2033" t="s">
        <v>30</v>
      </c>
      <c r="O2033" t="s">
        <v>2447</v>
      </c>
      <c r="P2033" t="s">
        <v>32</v>
      </c>
      <c r="Q2033" t="s">
        <v>65</v>
      </c>
      <c r="R2033" t="s">
        <v>2448</v>
      </c>
      <c r="S2033">
        <v>7.9040000000000008</v>
      </c>
      <c r="T2033">
        <v>2</v>
      </c>
      <c r="U2033">
        <v>0.2</v>
      </c>
      <c r="V2033">
        <v>2.1736000000000004</v>
      </c>
    </row>
    <row r="2034" spans="1:22" x14ac:dyDescent="0.3">
      <c r="A2034">
        <v>2438</v>
      </c>
      <c r="B2034" t="s">
        <v>5501</v>
      </c>
      <c r="C2034">
        <v>2011</v>
      </c>
      <c r="D2034" s="18">
        <v>40865</v>
      </c>
      <c r="E2034" s="18">
        <v>40867</v>
      </c>
      <c r="F2034" t="s">
        <v>23</v>
      </c>
      <c r="G2034" t="s">
        <v>5502</v>
      </c>
      <c r="H2034" t="s">
        <v>5503</v>
      </c>
      <c r="I2034" t="s">
        <v>26</v>
      </c>
      <c r="J2034" t="s">
        <v>27</v>
      </c>
      <c r="K2034" t="s">
        <v>1473</v>
      </c>
      <c r="L2034" t="s">
        <v>457</v>
      </c>
      <c r="M2034">
        <v>80027</v>
      </c>
      <c r="N2034" t="s">
        <v>44</v>
      </c>
      <c r="O2034" t="s">
        <v>5504</v>
      </c>
      <c r="P2034" t="s">
        <v>32</v>
      </c>
      <c r="Q2034" t="s">
        <v>56</v>
      </c>
      <c r="R2034" t="s">
        <v>5505</v>
      </c>
      <c r="S2034">
        <v>145.97999999999999</v>
      </c>
      <c r="T2034">
        <v>2</v>
      </c>
      <c r="U2034">
        <v>0.5</v>
      </c>
      <c r="V2034">
        <v>-99.266399999999976</v>
      </c>
    </row>
    <row r="2035" spans="1:22" x14ac:dyDescent="0.3">
      <c r="A2035">
        <v>2437</v>
      </c>
      <c r="B2035" t="s">
        <v>5500</v>
      </c>
      <c r="C2035">
        <v>2014</v>
      </c>
      <c r="D2035" s="18">
        <v>41824</v>
      </c>
      <c r="E2035" s="18">
        <v>41831</v>
      </c>
      <c r="F2035" t="s">
        <v>50</v>
      </c>
      <c r="G2035" t="s">
        <v>2052</v>
      </c>
      <c r="H2035" t="s">
        <v>2053</v>
      </c>
      <c r="I2035" t="s">
        <v>26</v>
      </c>
      <c r="J2035" t="s">
        <v>27</v>
      </c>
      <c r="K2035" t="s">
        <v>2851</v>
      </c>
      <c r="L2035" t="s">
        <v>668</v>
      </c>
      <c r="M2035">
        <v>87401</v>
      </c>
      <c r="N2035" t="s">
        <v>44</v>
      </c>
      <c r="O2035" t="s">
        <v>338</v>
      </c>
      <c r="P2035" t="s">
        <v>32</v>
      </c>
      <c r="Q2035" t="s">
        <v>65</v>
      </c>
      <c r="R2035" t="s">
        <v>339</v>
      </c>
      <c r="S2035">
        <v>545.85</v>
      </c>
      <c r="T2035">
        <v>9</v>
      </c>
      <c r="U2035">
        <v>0</v>
      </c>
      <c r="V2035">
        <v>114.6285</v>
      </c>
    </row>
    <row r="2036" spans="1:22" x14ac:dyDescent="0.3">
      <c r="A2036">
        <v>2433</v>
      </c>
      <c r="B2036" t="s">
        <v>5491</v>
      </c>
      <c r="C2036">
        <v>2011</v>
      </c>
      <c r="D2036" s="18">
        <v>40627</v>
      </c>
      <c r="E2036" s="18">
        <v>40634</v>
      </c>
      <c r="F2036" t="s">
        <v>50</v>
      </c>
      <c r="G2036" t="s">
        <v>5492</v>
      </c>
      <c r="H2036" t="s">
        <v>5493</v>
      </c>
      <c r="I2036" t="s">
        <v>26</v>
      </c>
      <c r="J2036" t="s">
        <v>27</v>
      </c>
      <c r="K2036" t="s">
        <v>266</v>
      </c>
      <c r="L2036" t="s">
        <v>267</v>
      </c>
      <c r="M2036">
        <v>10009</v>
      </c>
      <c r="N2036" t="s">
        <v>148</v>
      </c>
      <c r="O2036" t="s">
        <v>5494</v>
      </c>
      <c r="P2036" t="s">
        <v>32</v>
      </c>
      <c r="Q2036" t="s">
        <v>36</v>
      </c>
      <c r="R2036" t="s">
        <v>5495</v>
      </c>
      <c r="S2036">
        <v>366.786</v>
      </c>
      <c r="T2036">
        <v>7</v>
      </c>
      <c r="U2036">
        <v>0.1</v>
      </c>
      <c r="V2036">
        <v>65.206400000000002</v>
      </c>
    </row>
    <row r="2037" spans="1:22" x14ac:dyDescent="0.3">
      <c r="A2037">
        <v>2036</v>
      </c>
      <c r="B2037" t="s">
        <v>4910</v>
      </c>
      <c r="C2037">
        <v>2014</v>
      </c>
      <c r="D2037" s="18">
        <v>41908</v>
      </c>
      <c r="E2037" s="18">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3">
      <c r="A2038">
        <v>2432</v>
      </c>
      <c r="B2038" t="s">
        <v>5490</v>
      </c>
      <c r="C2038">
        <v>2014</v>
      </c>
      <c r="D2038" s="18">
        <v>42002</v>
      </c>
      <c r="E2038" s="18">
        <v>42007</v>
      </c>
      <c r="F2038" t="s">
        <v>50</v>
      </c>
      <c r="G2038" t="s">
        <v>3744</v>
      </c>
      <c r="H2038" t="s">
        <v>3745</v>
      </c>
      <c r="I2038" t="s">
        <v>41</v>
      </c>
      <c r="J2038" t="s">
        <v>27</v>
      </c>
      <c r="K2038" t="s">
        <v>95</v>
      </c>
      <c r="L2038" t="s">
        <v>96</v>
      </c>
      <c r="M2038">
        <v>98103</v>
      </c>
      <c r="N2038" t="s">
        <v>44</v>
      </c>
      <c r="O2038" t="s">
        <v>1362</v>
      </c>
      <c r="P2038" t="s">
        <v>32</v>
      </c>
      <c r="Q2038" t="s">
        <v>65</v>
      </c>
      <c r="R2038" t="s">
        <v>1363</v>
      </c>
      <c r="S2038">
        <v>7.4</v>
      </c>
      <c r="T2038">
        <v>2</v>
      </c>
      <c r="U2038">
        <v>0</v>
      </c>
      <c r="V2038">
        <v>3.0340000000000007</v>
      </c>
    </row>
    <row r="2039" spans="1:22" x14ac:dyDescent="0.3">
      <c r="A2039">
        <v>2430</v>
      </c>
      <c r="B2039" t="s">
        <v>5484</v>
      </c>
      <c r="C2039">
        <v>2013</v>
      </c>
      <c r="D2039" s="18">
        <v>41437</v>
      </c>
      <c r="E2039" s="18">
        <v>41443</v>
      </c>
      <c r="F2039" t="s">
        <v>50</v>
      </c>
      <c r="G2039" t="s">
        <v>773</v>
      </c>
      <c r="H2039" t="s">
        <v>774</v>
      </c>
      <c r="I2039" t="s">
        <v>41</v>
      </c>
      <c r="J2039" t="s">
        <v>27</v>
      </c>
      <c r="K2039" t="s">
        <v>1127</v>
      </c>
      <c r="L2039" t="s">
        <v>104</v>
      </c>
      <c r="M2039">
        <v>76017</v>
      </c>
      <c r="N2039" t="s">
        <v>105</v>
      </c>
      <c r="O2039" t="s">
        <v>4270</v>
      </c>
      <c r="P2039" t="s">
        <v>32</v>
      </c>
      <c r="Q2039" t="s">
        <v>65</v>
      </c>
      <c r="R2039" t="s">
        <v>4271</v>
      </c>
      <c r="S2039">
        <v>12.544000000000002</v>
      </c>
      <c r="T2039">
        <v>7</v>
      </c>
      <c r="U2039">
        <v>0.6</v>
      </c>
      <c r="V2039">
        <v>-9.0944000000000038</v>
      </c>
    </row>
    <row r="2040" spans="1:22" x14ac:dyDescent="0.3">
      <c r="A2040">
        <v>2426</v>
      </c>
      <c r="B2040" t="s">
        <v>5481</v>
      </c>
      <c r="C2040">
        <v>2014</v>
      </c>
      <c r="D2040" s="18">
        <v>41999</v>
      </c>
      <c r="E2040" s="18">
        <v>42004</v>
      </c>
      <c r="F2040" t="s">
        <v>50</v>
      </c>
      <c r="G2040" t="s">
        <v>5317</v>
      </c>
      <c r="H2040" t="s">
        <v>5318</v>
      </c>
      <c r="I2040" t="s">
        <v>26</v>
      </c>
      <c r="J2040" t="s">
        <v>27</v>
      </c>
      <c r="K2040" t="s">
        <v>746</v>
      </c>
      <c r="L2040" t="s">
        <v>498</v>
      </c>
      <c r="M2040">
        <v>45014</v>
      </c>
      <c r="N2040" t="s">
        <v>148</v>
      </c>
      <c r="O2040" t="s">
        <v>5482</v>
      </c>
      <c r="P2040" t="s">
        <v>32</v>
      </c>
      <c r="Q2040" t="s">
        <v>56</v>
      </c>
      <c r="R2040" t="s">
        <v>5483</v>
      </c>
      <c r="S2040">
        <v>273.06</v>
      </c>
      <c r="T2040">
        <v>2</v>
      </c>
      <c r="U2040">
        <v>0.4</v>
      </c>
      <c r="V2040">
        <v>-104.67300000000006</v>
      </c>
    </row>
    <row r="2041" spans="1:22" x14ac:dyDescent="0.3">
      <c r="A2041">
        <v>2416</v>
      </c>
      <c r="B2041" t="s">
        <v>5463</v>
      </c>
      <c r="C2041">
        <v>2012</v>
      </c>
      <c r="D2041" s="18">
        <v>41096</v>
      </c>
      <c r="E2041" s="18">
        <v>41101</v>
      </c>
      <c r="F2041" t="s">
        <v>50</v>
      </c>
      <c r="G2041" t="s">
        <v>3790</v>
      </c>
      <c r="H2041" t="s">
        <v>3791</v>
      </c>
      <c r="I2041" t="s">
        <v>102</v>
      </c>
      <c r="J2041" t="s">
        <v>27</v>
      </c>
      <c r="K2041" t="s">
        <v>5464</v>
      </c>
      <c r="L2041" t="s">
        <v>1245</v>
      </c>
      <c r="M2041">
        <v>1040</v>
      </c>
      <c r="N2041" t="s">
        <v>148</v>
      </c>
      <c r="O2041" t="s">
        <v>1615</v>
      </c>
      <c r="P2041" t="s">
        <v>32</v>
      </c>
      <c r="Q2041" t="s">
        <v>33</v>
      </c>
      <c r="R2041" t="s">
        <v>1616</v>
      </c>
      <c r="S2041">
        <v>301.95999999999998</v>
      </c>
      <c r="T2041">
        <v>2</v>
      </c>
      <c r="U2041">
        <v>0</v>
      </c>
      <c r="V2041">
        <v>60.391999999999996</v>
      </c>
    </row>
    <row r="2042" spans="1:22" x14ac:dyDescent="0.3">
      <c r="A2042">
        <v>2415</v>
      </c>
      <c r="B2042" t="s">
        <v>5462</v>
      </c>
      <c r="C2042">
        <v>2013</v>
      </c>
      <c r="D2042" s="18">
        <v>41638</v>
      </c>
      <c r="E2042" s="18">
        <v>41642</v>
      </c>
      <c r="F2042" t="s">
        <v>50</v>
      </c>
      <c r="G2042" t="s">
        <v>1553</v>
      </c>
      <c r="H2042" t="s">
        <v>1554</v>
      </c>
      <c r="I2042" t="s">
        <v>26</v>
      </c>
      <c r="J2042" t="s">
        <v>27</v>
      </c>
      <c r="K2042" t="s">
        <v>2548</v>
      </c>
      <c r="L2042" t="s">
        <v>114</v>
      </c>
      <c r="M2042">
        <v>53209</v>
      </c>
      <c r="N2042" t="s">
        <v>105</v>
      </c>
      <c r="O2042" t="s">
        <v>5396</v>
      </c>
      <c r="P2042" t="s">
        <v>32</v>
      </c>
      <c r="Q2042" t="s">
        <v>36</v>
      </c>
      <c r="R2042" t="s">
        <v>5397</v>
      </c>
      <c r="S2042">
        <v>754.44999999999993</v>
      </c>
      <c r="T2042">
        <v>5</v>
      </c>
      <c r="U2042">
        <v>0</v>
      </c>
      <c r="V2042">
        <v>60.356000000000023</v>
      </c>
    </row>
    <row r="2043" spans="1:22" x14ac:dyDescent="0.3">
      <c r="A2043">
        <v>2042</v>
      </c>
      <c r="B2043" t="s">
        <v>4915</v>
      </c>
      <c r="C2043">
        <v>2012</v>
      </c>
      <c r="D2043" s="18">
        <v>41078</v>
      </c>
      <c r="E2043" s="18">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
      <c r="A2044">
        <v>2414</v>
      </c>
      <c r="B2044" t="s">
        <v>5461</v>
      </c>
      <c r="C2044">
        <v>2011</v>
      </c>
      <c r="D2044" s="18">
        <v>40859</v>
      </c>
      <c r="E2044" s="18">
        <v>40863</v>
      </c>
      <c r="F2044" t="s">
        <v>50</v>
      </c>
      <c r="G2044" t="s">
        <v>2896</v>
      </c>
      <c r="H2044" t="s">
        <v>2897</v>
      </c>
      <c r="I2044" t="s">
        <v>26</v>
      </c>
      <c r="J2044" t="s">
        <v>27</v>
      </c>
      <c r="K2044" t="s">
        <v>42</v>
      </c>
      <c r="L2044" t="s">
        <v>43</v>
      </c>
      <c r="M2044">
        <v>90045</v>
      </c>
      <c r="N2044" t="s">
        <v>44</v>
      </c>
      <c r="O2044" t="s">
        <v>2875</v>
      </c>
      <c r="P2044" t="s">
        <v>32</v>
      </c>
      <c r="Q2044" t="s">
        <v>56</v>
      </c>
      <c r="R2044" t="s">
        <v>2876</v>
      </c>
      <c r="S2044">
        <v>629.06400000000008</v>
      </c>
      <c r="T2044">
        <v>3</v>
      </c>
      <c r="U2044">
        <v>0.2</v>
      </c>
      <c r="V2044">
        <v>31.453199999999953</v>
      </c>
    </row>
    <row r="2045" spans="1:22" x14ac:dyDescent="0.3">
      <c r="A2045">
        <v>2410</v>
      </c>
      <c r="B2045" t="s">
        <v>5456</v>
      </c>
      <c r="C2045">
        <v>2014</v>
      </c>
      <c r="D2045" s="18">
        <v>41722</v>
      </c>
      <c r="E2045" s="18">
        <v>41724</v>
      </c>
      <c r="F2045" t="s">
        <v>188</v>
      </c>
      <c r="G2045" t="s">
        <v>2789</v>
      </c>
      <c r="H2045" t="s">
        <v>2790</v>
      </c>
      <c r="I2045" t="s">
        <v>102</v>
      </c>
      <c r="J2045" t="s">
        <v>27</v>
      </c>
      <c r="K2045" t="s">
        <v>127</v>
      </c>
      <c r="L2045" t="s">
        <v>43</v>
      </c>
      <c r="M2045">
        <v>94122</v>
      </c>
      <c r="N2045" t="s">
        <v>44</v>
      </c>
      <c r="O2045" t="s">
        <v>4356</v>
      </c>
      <c r="P2045" t="s">
        <v>32</v>
      </c>
      <c r="Q2045" t="s">
        <v>65</v>
      </c>
      <c r="R2045" t="s">
        <v>4357</v>
      </c>
      <c r="S2045">
        <v>211.84</v>
      </c>
      <c r="T2045">
        <v>8</v>
      </c>
      <c r="U2045">
        <v>0</v>
      </c>
      <c r="V2045">
        <v>76.262399999999985</v>
      </c>
    </row>
    <row r="2046" spans="1:22" x14ac:dyDescent="0.3">
      <c r="A2046">
        <v>2404</v>
      </c>
      <c r="B2046" t="s">
        <v>5447</v>
      </c>
      <c r="C2046">
        <v>2013</v>
      </c>
      <c r="D2046" s="18">
        <v>41545</v>
      </c>
      <c r="E2046" s="18">
        <v>41551</v>
      </c>
      <c r="F2046" t="s">
        <v>50</v>
      </c>
      <c r="G2046" t="s">
        <v>3744</v>
      </c>
      <c r="H2046" t="s">
        <v>3745</v>
      </c>
      <c r="I2046" t="s">
        <v>41</v>
      </c>
      <c r="J2046" t="s">
        <v>27</v>
      </c>
      <c r="K2046" t="s">
        <v>1681</v>
      </c>
      <c r="L2046" t="s">
        <v>104</v>
      </c>
      <c r="M2046">
        <v>77340</v>
      </c>
      <c r="N2046" t="s">
        <v>105</v>
      </c>
      <c r="O2046" t="s">
        <v>5448</v>
      </c>
      <c r="P2046" t="s">
        <v>32</v>
      </c>
      <c r="Q2046" t="s">
        <v>33</v>
      </c>
      <c r="R2046" t="s">
        <v>5449</v>
      </c>
      <c r="S2046">
        <v>956.6647999999999</v>
      </c>
      <c r="T2046">
        <v>7</v>
      </c>
      <c r="U2046">
        <v>0.32</v>
      </c>
      <c r="V2046">
        <v>-225.09759999999991</v>
      </c>
    </row>
    <row r="2047" spans="1:22" x14ac:dyDescent="0.3">
      <c r="A2047">
        <v>2393</v>
      </c>
      <c r="B2047" t="s">
        <v>5432</v>
      </c>
      <c r="C2047">
        <v>2012</v>
      </c>
      <c r="D2047" s="18">
        <v>41249</v>
      </c>
      <c r="E2047" s="18">
        <v>41253</v>
      </c>
      <c r="F2047" t="s">
        <v>50</v>
      </c>
      <c r="G2047" t="s">
        <v>5433</v>
      </c>
      <c r="H2047" t="s">
        <v>5434</v>
      </c>
      <c r="I2047" t="s">
        <v>26</v>
      </c>
      <c r="J2047" t="s">
        <v>27</v>
      </c>
      <c r="K2047" t="s">
        <v>266</v>
      </c>
      <c r="L2047" t="s">
        <v>267</v>
      </c>
      <c r="M2047">
        <v>10009</v>
      </c>
      <c r="N2047" t="s">
        <v>148</v>
      </c>
      <c r="O2047" t="s">
        <v>4583</v>
      </c>
      <c r="P2047" t="s">
        <v>32</v>
      </c>
      <c r="Q2047" t="s">
        <v>65</v>
      </c>
      <c r="R2047" t="s">
        <v>4584</v>
      </c>
      <c r="S2047">
        <v>113.92</v>
      </c>
      <c r="T2047">
        <v>4</v>
      </c>
      <c r="U2047">
        <v>0</v>
      </c>
      <c r="V2047">
        <v>42.150400000000005</v>
      </c>
    </row>
    <row r="2048" spans="1:22" x14ac:dyDescent="0.3">
      <c r="A2048">
        <v>2382</v>
      </c>
      <c r="B2048" t="s">
        <v>5414</v>
      </c>
      <c r="C2048">
        <v>2013</v>
      </c>
      <c r="D2048" s="18">
        <v>41401</v>
      </c>
      <c r="E2048" s="18">
        <v>41405</v>
      </c>
      <c r="F2048" t="s">
        <v>50</v>
      </c>
      <c r="G2048" t="s">
        <v>4527</v>
      </c>
      <c r="H2048" t="s">
        <v>4528</v>
      </c>
      <c r="I2048" t="s">
        <v>102</v>
      </c>
      <c r="J2048" t="s">
        <v>27</v>
      </c>
      <c r="K2048" t="s">
        <v>2628</v>
      </c>
      <c r="L2048" t="s">
        <v>498</v>
      </c>
      <c r="M2048">
        <v>44052</v>
      </c>
      <c r="N2048" t="s">
        <v>148</v>
      </c>
      <c r="O2048" t="s">
        <v>170</v>
      </c>
      <c r="P2048" t="s">
        <v>32</v>
      </c>
      <c r="Q2048" t="s">
        <v>65</v>
      </c>
      <c r="R2048" t="s">
        <v>5417</v>
      </c>
      <c r="S2048">
        <v>54.711999999999996</v>
      </c>
      <c r="T2048">
        <v>7</v>
      </c>
      <c r="U2048">
        <v>0.2</v>
      </c>
      <c r="V2048">
        <v>11.626299999999999</v>
      </c>
    </row>
    <row r="2049" spans="1:22" x14ac:dyDescent="0.3">
      <c r="A2049">
        <v>2375</v>
      </c>
      <c r="B2049" t="s">
        <v>5405</v>
      </c>
      <c r="C2049">
        <v>2013</v>
      </c>
      <c r="D2049" s="18">
        <v>41463</v>
      </c>
      <c r="E2049" s="18">
        <v>41467</v>
      </c>
      <c r="F2049" t="s">
        <v>23</v>
      </c>
      <c r="G2049" t="s">
        <v>2410</v>
      </c>
      <c r="H2049" t="s">
        <v>2411</v>
      </c>
      <c r="I2049" t="s">
        <v>41</v>
      </c>
      <c r="J2049" t="s">
        <v>27</v>
      </c>
      <c r="K2049" t="s">
        <v>456</v>
      </c>
      <c r="L2049" t="s">
        <v>211</v>
      </c>
      <c r="M2049">
        <v>60505</v>
      </c>
      <c r="N2049" t="s">
        <v>105</v>
      </c>
      <c r="O2049" t="s">
        <v>1280</v>
      </c>
      <c r="P2049" t="s">
        <v>32</v>
      </c>
      <c r="Q2049" t="s">
        <v>36</v>
      </c>
      <c r="R2049" t="s">
        <v>1281</v>
      </c>
      <c r="S2049">
        <v>253.37199999999996</v>
      </c>
      <c r="T2049">
        <v>2</v>
      </c>
      <c r="U2049">
        <v>0.3</v>
      </c>
      <c r="V2049">
        <v>-14.478399999999993</v>
      </c>
    </row>
    <row r="2050" spans="1:22" x14ac:dyDescent="0.3">
      <c r="A2050">
        <v>2049</v>
      </c>
      <c r="B2050" t="s">
        <v>4927</v>
      </c>
      <c r="C2050">
        <v>2012</v>
      </c>
      <c r="D2050" s="18">
        <v>41101</v>
      </c>
      <c r="E2050" s="18">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
      <c r="A2051">
        <v>2372</v>
      </c>
      <c r="B2051" t="s">
        <v>5405</v>
      </c>
      <c r="C2051">
        <v>2013</v>
      </c>
      <c r="D2051" s="18">
        <v>41463</v>
      </c>
      <c r="E2051" s="18">
        <v>41467</v>
      </c>
      <c r="F2051" t="s">
        <v>23</v>
      </c>
      <c r="G2051" t="s">
        <v>2410</v>
      </c>
      <c r="H2051" t="s">
        <v>2411</v>
      </c>
      <c r="I2051" t="s">
        <v>41</v>
      </c>
      <c r="J2051" t="s">
        <v>27</v>
      </c>
      <c r="K2051" t="s">
        <v>456</v>
      </c>
      <c r="L2051" t="s">
        <v>211</v>
      </c>
      <c r="M2051">
        <v>60505</v>
      </c>
      <c r="N2051" t="s">
        <v>105</v>
      </c>
      <c r="O2051" t="s">
        <v>4628</v>
      </c>
      <c r="P2051" t="s">
        <v>32</v>
      </c>
      <c r="Q2051" t="s">
        <v>65</v>
      </c>
      <c r="R2051" t="s">
        <v>4629</v>
      </c>
      <c r="S2051">
        <v>60.288000000000004</v>
      </c>
      <c r="T2051">
        <v>8</v>
      </c>
      <c r="U2051">
        <v>0.6</v>
      </c>
      <c r="V2051">
        <v>-27.129599999999996</v>
      </c>
    </row>
    <row r="2052" spans="1:22" x14ac:dyDescent="0.3">
      <c r="A2052">
        <v>2369</v>
      </c>
      <c r="B2052" t="s">
        <v>5399</v>
      </c>
      <c r="C2052">
        <v>2013</v>
      </c>
      <c r="D2052" s="18">
        <v>41541</v>
      </c>
      <c r="E2052" s="18">
        <v>41545</v>
      </c>
      <c r="F2052" t="s">
        <v>50</v>
      </c>
      <c r="G2052" t="s">
        <v>1079</v>
      </c>
      <c r="H2052" t="s">
        <v>1080</v>
      </c>
      <c r="I2052" t="s">
        <v>41</v>
      </c>
      <c r="J2052" t="s">
        <v>27</v>
      </c>
      <c r="K2052" t="s">
        <v>746</v>
      </c>
      <c r="L2052" t="s">
        <v>498</v>
      </c>
      <c r="M2052">
        <v>45014</v>
      </c>
      <c r="N2052" t="s">
        <v>148</v>
      </c>
      <c r="O2052" t="s">
        <v>5400</v>
      </c>
      <c r="P2052" t="s">
        <v>32</v>
      </c>
      <c r="Q2052" t="s">
        <v>65</v>
      </c>
      <c r="R2052" t="s">
        <v>5401</v>
      </c>
      <c r="S2052">
        <v>532.70400000000006</v>
      </c>
      <c r="T2052">
        <v>6</v>
      </c>
      <c r="U2052">
        <v>0.2</v>
      </c>
      <c r="V2052">
        <v>-26.635200000000026</v>
      </c>
    </row>
    <row r="2053" spans="1:22" x14ac:dyDescent="0.3">
      <c r="A2053">
        <v>2052</v>
      </c>
      <c r="B2053" t="s">
        <v>4927</v>
      </c>
      <c r="C2053">
        <v>2012</v>
      </c>
      <c r="D2053" s="18">
        <v>41101</v>
      </c>
      <c r="E2053" s="18">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
      <c r="A2054">
        <v>2367</v>
      </c>
      <c r="B2054" t="s">
        <v>5394</v>
      </c>
      <c r="C2054">
        <v>2011</v>
      </c>
      <c r="D2054" s="18">
        <v>40871</v>
      </c>
      <c r="E2054" s="18">
        <v>40873</v>
      </c>
      <c r="F2054" t="s">
        <v>23</v>
      </c>
      <c r="G2054" t="s">
        <v>4754</v>
      </c>
      <c r="H2054" t="s">
        <v>4755</v>
      </c>
      <c r="I2054" t="s">
        <v>26</v>
      </c>
      <c r="J2054" t="s">
        <v>27</v>
      </c>
      <c r="K2054" t="s">
        <v>5395</v>
      </c>
      <c r="L2054" t="s">
        <v>43</v>
      </c>
      <c r="M2054">
        <v>95823</v>
      </c>
      <c r="N2054" t="s">
        <v>44</v>
      </c>
      <c r="O2054" t="s">
        <v>5396</v>
      </c>
      <c r="P2054" t="s">
        <v>32</v>
      </c>
      <c r="Q2054" t="s">
        <v>36</v>
      </c>
      <c r="R2054" t="s">
        <v>5397</v>
      </c>
      <c r="S2054">
        <v>120.71199999999999</v>
      </c>
      <c r="T2054">
        <v>1</v>
      </c>
      <c r="U2054">
        <v>0.2</v>
      </c>
      <c r="V2054">
        <v>-18.106799999999993</v>
      </c>
    </row>
    <row r="2055" spans="1:22" x14ac:dyDescent="0.3">
      <c r="A2055">
        <v>2054</v>
      </c>
      <c r="B2055" t="s">
        <v>4927</v>
      </c>
      <c r="C2055">
        <v>2012</v>
      </c>
      <c r="D2055" s="18">
        <v>41101</v>
      </c>
      <c r="E2055" s="18">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2055</v>
      </c>
      <c r="B2056" t="s">
        <v>4932</v>
      </c>
      <c r="C2056">
        <v>2013</v>
      </c>
      <c r="D2056" s="18">
        <v>41610</v>
      </c>
      <c r="E2056" s="18">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2364</v>
      </c>
      <c r="B2057" t="s">
        <v>5391</v>
      </c>
      <c r="C2057">
        <v>2013</v>
      </c>
      <c r="D2057" s="18">
        <v>41347</v>
      </c>
      <c r="E2057" s="18">
        <v>41352</v>
      </c>
      <c r="F2057" t="s">
        <v>50</v>
      </c>
      <c r="G2057" t="s">
        <v>1249</v>
      </c>
      <c r="H2057" t="s">
        <v>1250</v>
      </c>
      <c r="I2057" t="s">
        <v>102</v>
      </c>
      <c r="J2057" t="s">
        <v>27</v>
      </c>
      <c r="K2057" t="s">
        <v>2237</v>
      </c>
      <c r="L2057" t="s">
        <v>319</v>
      </c>
      <c r="M2057">
        <v>22980</v>
      </c>
      <c r="N2057" t="s">
        <v>30</v>
      </c>
      <c r="O2057" t="s">
        <v>1714</v>
      </c>
      <c r="P2057" t="s">
        <v>32</v>
      </c>
      <c r="Q2057" t="s">
        <v>65</v>
      </c>
      <c r="R2057" t="s">
        <v>1715</v>
      </c>
      <c r="S2057">
        <v>127.88</v>
      </c>
      <c r="T2057">
        <v>2</v>
      </c>
      <c r="U2057">
        <v>0</v>
      </c>
      <c r="V2057">
        <v>40.921599999999998</v>
      </c>
    </row>
    <row r="2058" spans="1:22" x14ac:dyDescent="0.3">
      <c r="A2058">
        <v>2057</v>
      </c>
      <c r="B2058" t="s">
        <v>4933</v>
      </c>
      <c r="C2058">
        <v>2014</v>
      </c>
      <c r="D2058" s="18">
        <v>41996</v>
      </c>
      <c r="E2058" s="18">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3">
      <c r="A2059">
        <v>2360</v>
      </c>
      <c r="B2059" t="s">
        <v>5383</v>
      </c>
      <c r="C2059">
        <v>2011</v>
      </c>
      <c r="D2059" s="18">
        <v>40619</v>
      </c>
      <c r="E2059" s="18">
        <v>40623</v>
      </c>
      <c r="F2059" t="s">
        <v>50</v>
      </c>
      <c r="G2059" t="s">
        <v>2407</v>
      </c>
      <c r="H2059" t="s">
        <v>2408</v>
      </c>
      <c r="I2059" t="s">
        <v>41</v>
      </c>
      <c r="J2059" t="s">
        <v>27</v>
      </c>
      <c r="K2059" t="s">
        <v>266</v>
      </c>
      <c r="L2059" t="s">
        <v>267</v>
      </c>
      <c r="M2059">
        <v>10024</v>
      </c>
      <c r="N2059" t="s">
        <v>148</v>
      </c>
      <c r="O2059" t="s">
        <v>4671</v>
      </c>
      <c r="P2059" t="s">
        <v>32</v>
      </c>
      <c r="Q2059" t="s">
        <v>56</v>
      </c>
      <c r="R2059" t="s">
        <v>4672</v>
      </c>
      <c r="S2059">
        <v>613.90800000000002</v>
      </c>
      <c r="T2059">
        <v>3</v>
      </c>
      <c r="U2059">
        <v>0.4</v>
      </c>
      <c r="V2059">
        <v>-122.78160000000003</v>
      </c>
    </row>
    <row r="2060" spans="1:22" x14ac:dyDescent="0.3">
      <c r="A2060">
        <v>2059</v>
      </c>
      <c r="B2060" t="s">
        <v>4933</v>
      </c>
      <c r="C2060">
        <v>2014</v>
      </c>
      <c r="D2060" s="18">
        <v>41996</v>
      </c>
      <c r="E2060" s="18">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
      <c r="A2061">
        <v>2359</v>
      </c>
      <c r="B2061" t="s">
        <v>5383</v>
      </c>
      <c r="C2061">
        <v>2011</v>
      </c>
      <c r="D2061" s="18">
        <v>40619</v>
      </c>
      <c r="E2061" s="18">
        <v>40623</v>
      </c>
      <c r="F2061" t="s">
        <v>50</v>
      </c>
      <c r="G2061" t="s">
        <v>2407</v>
      </c>
      <c r="H2061" t="s">
        <v>2408</v>
      </c>
      <c r="I2061" t="s">
        <v>41</v>
      </c>
      <c r="J2061" t="s">
        <v>27</v>
      </c>
      <c r="K2061" t="s">
        <v>266</v>
      </c>
      <c r="L2061" t="s">
        <v>267</v>
      </c>
      <c r="M2061">
        <v>10024</v>
      </c>
      <c r="N2061" t="s">
        <v>148</v>
      </c>
      <c r="O2061" t="s">
        <v>5302</v>
      </c>
      <c r="P2061" t="s">
        <v>32</v>
      </c>
      <c r="Q2061" t="s">
        <v>56</v>
      </c>
      <c r="R2061" t="s">
        <v>5303</v>
      </c>
      <c r="S2061">
        <v>1071.576</v>
      </c>
      <c r="T2061">
        <v>4</v>
      </c>
      <c r="U2061">
        <v>0.4</v>
      </c>
      <c r="V2061">
        <v>-553.64760000000001</v>
      </c>
    </row>
    <row r="2062" spans="1:22" x14ac:dyDescent="0.3">
      <c r="A2062">
        <v>2358</v>
      </c>
      <c r="B2062" t="s">
        <v>5383</v>
      </c>
      <c r="C2062">
        <v>2011</v>
      </c>
      <c r="D2062" s="18">
        <v>40619</v>
      </c>
      <c r="E2062" s="18">
        <v>40623</v>
      </c>
      <c r="F2062" t="s">
        <v>50</v>
      </c>
      <c r="G2062" t="s">
        <v>2407</v>
      </c>
      <c r="H2062" t="s">
        <v>2408</v>
      </c>
      <c r="I2062" t="s">
        <v>41</v>
      </c>
      <c r="J2062" t="s">
        <v>27</v>
      </c>
      <c r="K2062" t="s">
        <v>266</v>
      </c>
      <c r="L2062" t="s">
        <v>267</v>
      </c>
      <c r="M2062">
        <v>10024</v>
      </c>
      <c r="N2062" t="s">
        <v>148</v>
      </c>
      <c r="O2062" t="s">
        <v>903</v>
      </c>
      <c r="P2062" t="s">
        <v>32</v>
      </c>
      <c r="Q2062" t="s">
        <v>56</v>
      </c>
      <c r="R2062" t="s">
        <v>904</v>
      </c>
      <c r="S2062">
        <v>1579.7460000000001</v>
      </c>
      <c r="T2062">
        <v>7</v>
      </c>
      <c r="U2062">
        <v>0.4</v>
      </c>
      <c r="V2062">
        <v>-447.59469999999988</v>
      </c>
    </row>
    <row r="2063" spans="1:22" x14ac:dyDescent="0.3">
      <c r="A2063">
        <v>2354</v>
      </c>
      <c r="B2063" t="s">
        <v>5376</v>
      </c>
      <c r="C2063">
        <v>2012</v>
      </c>
      <c r="D2063" s="18">
        <v>41152</v>
      </c>
      <c r="E2063" s="18">
        <v>41154</v>
      </c>
      <c r="F2063" t="s">
        <v>188</v>
      </c>
      <c r="G2063" t="s">
        <v>5377</v>
      </c>
      <c r="H2063" t="s">
        <v>5378</v>
      </c>
      <c r="I2063" t="s">
        <v>41</v>
      </c>
      <c r="J2063" t="s">
        <v>27</v>
      </c>
      <c r="K2063" t="s">
        <v>127</v>
      </c>
      <c r="L2063" t="s">
        <v>43</v>
      </c>
      <c r="M2063">
        <v>94122</v>
      </c>
      <c r="N2063" t="s">
        <v>44</v>
      </c>
      <c r="O2063" t="s">
        <v>201</v>
      </c>
      <c r="P2063" t="s">
        <v>32</v>
      </c>
      <c r="Q2063" t="s">
        <v>33</v>
      </c>
      <c r="R2063" t="s">
        <v>202</v>
      </c>
      <c r="S2063">
        <v>1552.8309999999999</v>
      </c>
      <c r="T2063">
        <v>7</v>
      </c>
      <c r="U2063">
        <v>0.15</v>
      </c>
      <c r="V2063">
        <v>200.95460000000008</v>
      </c>
    </row>
    <row r="2064" spans="1:22" x14ac:dyDescent="0.3">
      <c r="A2064">
        <v>2348</v>
      </c>
      <c r="B2064" t="s">
        <v>5369</v>
      </c>
      <c r="C2064">
        <v>2013</v>
      </c>
      <c r="D2064" s="18">
        <v>41347</v>
      </c>
      <c r="E2064" s="18">
        <v>41352</v>
      </c>
      <c r="F2064" t="s">
        <v>50</v>
      </c>
      <c r="G2064" t="s">
        <v>2474</v>
      </c>
      <c r="H2064" t="s">
        <v>2475</v>
      </c>
      <c r="I2064" t="s">
        <v>26</v>
      </c>
      <c r="J2064" t="s">
        <v>27</v>
      </c>
      <c r="K2064" t="s">
        <v>678</v>
      </c>
      <c r="L2064" t="s">
        <v>104</v>
      </c>
      <c r="M2064">
        <v>78207</v>
      </c>
      <c r="N2064" t="s">
        <v>105</v>
      </c>
      <c r="O2064" t="s">
        <v>3489</v>
      </c>
      <c r="P2064" t="s">
        <v>32</v>
      </c>
      <c r="Q2064" t="s">
        <v>56</v>
      </c>
      <c r="R2064" t="s">
        <v>3490</v>
      </c>
      <c r="S2064">
        <v>557.58500000000004</v>
      </c>
      <c r="T2064">
        <v>5</v>
      </c>
      <c r="U2064">
        <v>0.3</v>
      </c>
      <c r="V2064">
        <v>0</v>
      </c>
    </row>
    <row r="2065" spans="1:22" x14ac:dyDescent="0.3">
      <c r="A2065">
        <v>2342</v>
      </c>
      <c r="B2065" t="s">
        <v>5362</v>
      </c>
      <c r="C2065">
        <v>2011</v>
      </c>
      <c r="D2065" s="18">
        <v>40908</v>
      </c>
      <c r="E2065" s="18">
        <v>40911</v>
      </c>
      <c r="F2065" t="s">
        <v>188</v>
      </c>
      <c r="G2065" t="s">
        <v>395</v>
      </c>
      <c r="H2065" t="s">
        <v>396</v>
      </c>
      <c r="I2065" t="s">
        <v>102</v>
      </c>
      <c r="J2065" t="s">
        <v>27</v>
      </c>
      <c r="K2065" t="s">
        <v>612</v>
      </c>
      <c r="L2065" t="s">
        <v>1245</v>
      </c>
      <c r="M2065">
        <v>2038</v>
      </c>
      <c r="N2065" t="s">
        <v>148</v>
      </c>
      <c r="O2065" t="s">
        <v>5363</v>
      </c>
      <c r="P2065" t="s">
        <v>32</v>
      </c>
      <c r="Q2065" t="s">
        <v>65</v>
      </c>
      <c r="R2065" t="s">
        <v>5364</v>
      </c>
      <c r="S2065">
        <v>63.2</v>
      </c>
      <c r="T2065">
        <v>5</v>
      </c>
      <c r="U2065">
        <v>0</v>
      </c>
      <c r="V2065">
        <v>23.384</v>
      </c>
    </row>
    <row r="2066" spans="1:22" x14ac:dyDescent="0.3">
      <c r="A2066">
        <v>2330</v>
      </c>
      <c r="B2066" t="s">
        <v>5343</v>
      </c>
      <c r="C2066">
        <v>2012</v>
      </c>
      <c r="D2066" s="18">
        <v>41268</v>
      </c>
      <c r="E2066" s="18">
        <v>41272</v>
      </c>
      <c r="F2066" t="s">
        <v>50</v>
      </c>
      <c r="G2066" t="s">
        <v>2109</v>
      </c>
      <c r="H2066" t="s">
        <v>2110</v>
      </c>
      <c r="I2066" t="s">
        <v>41</v>
      </c>
      <c r="J2066" t="s">
        <v>27</v>
      </c>
      <c r="K2066" t="s">
        <v>146</v>
      </c>
      <c r="L2066" t="s">
        <v>147</v>
      </c>
      <c r="M2066">
        <v>19140</v>
      </c>
      <c r="N2066" t="s">
        <v>148</v>
      </c>
      <c r="O2066" t="s">
        <v>5344</v>
      </c>
      <c r="P2066" t="s">
        <v>32</v>
      </c>
      <c r="Q2066" t="s">
        <v>65</v>
      </c>
      <c r="R2066" t="s">
        <v>5345</v>
      </c>
      <c r="S2066">
        <v>547.13599999999997</v>
      </c>
      <c r="T2066">
        <v>4</v>
      </c>
      <c r="U2066">
        <v>0.2</v>
      </c>
      <c r="V2066">
        <v>-68.392000000000053</v>
      </c>
    </row>
    <row r="2067" spans="1:22" x14ac:dyDescent="0.3">
      <c r="A2067">
        <v>2066</v>
      </c>
      <c r="B2067" t="s">
        <v>4936</v>
      </c>
      <c r="C2067">
        <v>2011</v>
      </c>
      <c r="D2067" s="18">
        <v>40847</v>
      </c>
      <c r="E2067" s="18">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
      <c r="A2068">
        <v>2327</v>
      </c>
      <c r="B2068" t="s">
        <v>5334</v>
      </c>
      <c r="C2068">
        <v>2012</v>
      </c>
      <c r="D2068" s="18">
        <v>41167</v>
      </c>
      <c r="E2068" s="18">
        <v>41171</v>
      </c>
      <c r="F2068" t="s">
        <v>23</v>
      </c>
      <c r="G2068" t="s">
        <v>5335</v>
      </c>
      <c r="H2068" t="s">
        <v>5336</v>
      </c>
      <c r="I2068" t="s">
        <v>41</v>
      </c>
      <c r="J2068" t="s">
        <v>27</v>
      </c>
      <c r="K2068" t="s">
        <v>266</v>
      </c>
      <c r="L2068" t="s">
        <v>267</v>
      </c>
      <c r="M2068">
        <v>10035</v>
      </c>
      <c r="N2068" t="s">
        <v>148</v>
      </c>
      <c r="O2068" t="s">
        <v>1076</v>
      </c>
      <c r="P2068" t="s">
        <v>32</v>
      </c>
      <c r="Q2068" t="s">
        <v>33</v>
      </c>
      <c r="R2068" t="s">
        <v>1077</v>
      </c>
      <c r="S2068">
        <v>46.384</v>
      </c>
      <c r="T2068">
        <v>1</v>
      </c>
      <c r="U2068">
        <v>0.2</v>
      </c>
      <c r="V2068">
        <v>1.1596000000000011</v>
      </c>
    </row>
    <row r="2069" spans="1:22" x14ac:dyDescent="0.3">
      <c r="A2069">
        <v>2317</v>
      </c>
      <c r="B2069" t="s">
        <v>5322</v>
      </c>
      <c r="C2069">
        <v>2014</v>
      </c>
      <c r="D2069" s="18">
        <v>41841</v>
      </c>
      <c r="E2069" s="18">
        <v>41846</v>
      </c>
      <c r="F2069" t="s">
        <v>50</v>
      </c>
      <c r="G2069" t="s">
        <v>5323</v>
      </c>
      <c r="H2069" t="s">
        <v>5324</v>
      </c>
      <c r="I2069" t="s">
        <v>41</v>
      </c>
      <c r="J2069" t="s">
        <v>27</v>
      </c>
      <c r="K2069" t="s">
        <v>5325</v>
      </c>
      <c r="L2069" t="s">
        <v>5326</v>
      </c>
      <c r="M2069">
        <v>57103</v>
      </c>
      <c r="N2069" t="s">
        <v>105</v>
      </c>
      <c r="O2069" t="s">
        <v>4928</v>
      </c>
      <c r="P2069" t="s">
        <v>32</v>
      </c>
      <c r="Q2069" t="s">
        <v>36</v>
      </c>
      <c r="R2069" t="s">
        <v>4929</v>
      </c>
      <c r="S2069">
        <v>182.94</v>
      </c>
      <c r="T2069">
        <v>3</v>
      </c>
      <c r="U2069">
        <v>0</v>
      </c>
      <c r="V2069">
        <v>27.440999999999995</v>
      </c>
    </row>
    <row r="2070" spans="1:22" x14ac:dyDescent="0.3">
      <c r="A2070">
        <v>2309</v>
      </c>
      <c r="B2070" t="s">
        <v>5319</v>
      </c>
      <c r="C2070">
        <v>2014</v>
      </c>
      <c r="D2070" s="18">
        <v>41802</v>
      </c>
      <c r="E2070" s="18">
        <v>41803</v>
      </c>
      <c r="F2070" t="s">
        <v>188</v>
      </c>
      <c r="G2070" t="s">
        <v>5320</v>
      </c>
      <c r="H2070" t="s">
        <v>5321</v>
      </c>
      <c r="I2070" t="s">
        <v>102</v>
      </c>
      <c r="J2070" t="s">
        <v>27</v>
      </c>
      <c r="K2070" t="s">
        <v>1385</v>
      </c>
      <c r="L2070" t="s">
        <v>310</v>
      </c>
      <c r="M2070">
        <v>85345</v>
      </c>
      <c r="N2070" t="s">
        <v>44</v>
      </c>
      <c r="O2070" t="s">
        <v>2555</v>
      </c>
      <c r="P2070" t="s">
        <v>32</v>
      </c>
      <c r="Q2070" t="s">
        <v>36</v>
      </c>
      <c r="R2070" t="s">
        <v>2556</v>
      </c>
      <c r="S2070">
        <v>280.79200000000003</v>
      </c>
      <c r="T2070">
        <v>1</v>
      </c>
      <c r="U2070">
        <v>0.2</v>
      </c>
      <c r="V2070">
        <v>35.098999999999961</v>
      </c>
    </row>
    <row r="2071" spans="1:22" x14ac:dyDescent="0.3">
      <c r="A2071">
        <v>2070</v>
      </c>
      <c r="B2071" t="s">
        <v>4946</v>
      </c>
      <c r="C2071">
        <v>2012</v>
      </c>
      <c r="D2071" s="18">
        <v>41012</v>
      </c>
      <c r="E2071" s="18">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2306</v>
      </c>
      <c r="B2072" t="s">
        <v>5314</v>
      </c>
      <c r="C2072">
        <v>2013</v>
      </c>
      <c r="D2072" s="18">
        <v>41632</v>
      </c>
      <c r="E2072" s="18">
        <v>41633</v>
      </c>
      <c r="F2072" t="s">
        <v>188</v>
      </c>
      <c r="G2072" t="s">
        <v>1131</v>
      </c>
      <c r="H2072" t="s">
        <v>1132</v>
      </c>
      <c r="I2072" t="s">
        <v>41</v>
      </c>
      <c r="J2072" t="s">
        <v>27</v>
      </c>
      <c r="K2072" t="s">
        <v>303</v>
      </c>
      <c r="L2072" t="s">
        <v>211</v>
      </c>
      <c r="M2072">
        <v>60623</v>
      </c>
      <c r="N2072" t="s">
        <v>105</v>
      </c>
      <c r="O2072" t="s">
        <v>2782</v>
      </c>
      <c r="P2072" t="s">
        <v>32</v>
      </c>
      <c r="Q2072" t="s">
        <v>33</v>
      </c>
      <c r="R2072" t="s">
        <v>2783</v>
      </c>
      <c r="S2072">
        <v>141.37199999999999</v>
      </c>
      <c r="T2072">
        <v>2</v>
      </c>
      <c r="U2072">
        <v>0.3</v>
      </c>
      <c r="V2072">
        <v>-14.137200000000014</v>
      </c>
    </row>
    <row r="2073" spans="1:22" x14ac:dyDescent="0.3">
      <c r="A2073">
        <v>2072</v>
      </c>
      <c r="B2073" t="s">
        <v>4954</v>
      </c>
      <c r="C2073">
        <v>2014</v>
      </c>
      <c r="D2073" s="18">
        <v>41964</v>
      </c>
      <c r="E2073" s="18">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
      <c r="A2074">
        <v>2304</v>
      </c>
      <c r="B2074" t="s">
        <v>5313</v>
      </c>
      <c r="C2074">
        <v>2014</v>
      </c>
      <c r="D2074" s="18">
        <v>41900</v>
      </c>
      <c r="E2074" s="18">
        <v>41905</v>
      </c>
      <c r="F2074" t="s">
        <v>23</v>
      </c>
      <c r="G2074" t="s">
        <v>2067</v>
      </c>
      <c r="H2074" t="s">
        <v>2068</v>
      </c>
      <c r="I2074" t="s">
        <v>102</v>
      </c>
      <c r="J2074" t="s">
        <v>27</v>
      </c>
      <c r="K2074" t="s">
        <v>3261</v>
      </c>
      <c r="L2074" t="s">
        <v>1272</v>
      </c>
      <c r="M2074">
        <v>30076</v>
      </c>
      <c r="N2074" t="s">
        <v>30</v>
      </c>
      <c r="O2074" t="s">
        <v>1280</v>
      </c>
      <c r="P2074" t="s">
        <v>32</v>
      </c>
      <c r="Q2074" t="s">
        <v>36</v>
      </c>
      <c r="R2074" t="s">
        <v>1281</v>
      </c>
      <c r="S2074">
        <v>723.92</v>
      </c>
      <c r="T2074">
        <v>4</v>
      </c>
      <c r="U2074">
        <v>0</v>
      </c>
      <c r="V2074">
        <v>188.2192</v>
      </c>
    </row>
    <row r="2075" spans="1:22" x14ac:dyDescent="0.3">
      <c r="A2075">
        <v>2297</v>
      </c>
      <c r="B2075" t="s">
        <v>5307</v>
      </c>
      <c r="C2075">
        <v>2012</v>
      </c>
      <c r="D2075" s="18">
        <v>41214</v>
      </c>
      <c r="E2075" s="18">
        <v>41218</v>
      </c>
      <c r="F2075" t="s">
        <v>50</v>
      </c>
      <c r="G2075" t="s">
        <v>888</v>
      </c>
      <c r="H2075" t="s">
        <v>889</v>
      </c>
      <c r="I2075" t="s">
        <v>26</v>
      </c>
      <c r="J2075" t="s">
        <v>27</v>
      </c>
      <c r="K2075" t="s">
        <v>266</v>
      </c>
      <c r="L2075" t="s">
        <v>267</v>
      </c>
      <c r="M2075">
        <v>10011</v>
      </c>
      <c r="N2075" t="s">
        <v>148</v>
      </c>
      <c r="O2075" t="s">
        <v>2676</v>
      </c>
      <c r="P2075" t="s">
        <v>32</v>
      </c>
      <c r="Q2075" t="s">
        <v>65</v>
      </c>
      <c r="R2075" t="s">
        <v>2677</v>
      </c>
      <c r="S2075">
        <v>259.7</v>
      </c>
      <c r="T2075">
        <v>5</v>
      </c>
      <c r="U2075">
        <v>0</v>
      </c>
      <c r="V2075">
        <v>106.477</v>
      </c>
    </row>
    <row r="2076" spans="1:22" x14ac:dyDescent="0.3">
      <c r="A2076">
        <v>2295</v>
      </c>
      <c r="B2076" t="s">
        <v>5306</v>
      </c>
      <c r="C2076">
        <v>2014</v>
      </c>
      <c r="D2076" s="18">
        <v>41997</v>
      </c>
      <c r="E2076" s="18">
        <v>42001</v>
      </c>
      <c r="F2076" t="s">
        <v>50</v>
      </c>
      <c r="G2076" t="s">
        <v>4427</v>
      </c>
      <c r="H2076" t="s">
        <v>4428</v>
      </c>
      <c r="I2076" t="s">
        <v>41</v>
      </c>
      <c r="J2076" t="s">
        <v>27</v>
      </c>
      <c r="K2076" t="s">
        <v>3687</v>
      </c>
      <c r="L2076" t="s">
        <v>747</v>
      </c>
      <c r="M2076">
        <v>6457</v>
      </c>
      <c r="N2076" t="s">
        <v>148</v>
      </c>
      <c r="O2076" t="s">
        <v>338</v>
      </c>
      <c r="P2076" t="s">
        <v>32</v>
      </c>
      <c r="Q2076" t="s">
        <v>65</v>
      </c>
      <c r="R2076" t="s">
        <v>339</v>
      </c>
      <c r="S2076">
        <v>181.95</v>
      </c>
      <c r="T2076">
        <v>3</v>
      </c>
      <c r="U2076">
        <v>0</v>
      </c>
      <c r="V2076">
        <v>38.209499999999998</v>
      </c>
    </row>
    <row r="2077" spans="1:22" x14ac:dyDescent="0.3">
      <c r="A2077">
        <v>2076</v>
      </c>
      <c r="B2077" t="s">
        <v>4966</v>
      </c>
      <c r="C2077">
        <v>2011</v>
      </c>
      <c r="D2077" s="18">
        <v>40878</v>
      </c>
      <c r="E2077" s="18">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3">
      <c r="A2078">
        <v>2292</v>
      </c>
      <c r="B2078" t="s">
        <v>5304</v>
      </c>
      <c r="C2078">
        <v>2012</v>
      </c>
      <c r="D2078" s="18">
        <v>41019</v>
      </c>
      <c r="E2078" s="18">
        <v>41024</v>
      </c>
      <c r="F2078" t="s">
        <v>50</v>
      </c>
      <c r="G2078" t="s">
        <v>3136</v>
      </c>
      <c r="H2078" t="s">
        <v>3137</v>
      </c>
      <c r="I2078" t="s">
        <v>41</v>
      </c>
      <c r="J2078" t="s">
        <v>27</v>
      </c>
      <c r="K2078" t="s">
        <v>497</v>
      </c>
      <c r="L2078" t="s">
        <v>1272</v>
      </c>
      <c r="M2078">
        <v>31907</v>
      </c>
      <c r="N2078" t="s">
        <v>30</v>
      </c>
      <c r="O2078" t="s">
        <v>4256</v>
      </c>
      <c r="P2078" t="s">
        <v>32</v>
      </c>
      <c r="Q2078" t="s">
        <v>65</v>
      </c>
      <c r="R2078" t="s">
        <v>4257</v>
      </c>
      <c r="S2078">
        <v>595.38</v>
      </c>
      <c r="T2078">
        <v>6</v>
      </c>
      <c r="U2078">
        <v>0</v>
      </c>
      <c r="V2078">
        <v>297.69</v>
      </c>
    </row>
    <row r="2079" spans="1:22" x14ac:dyDescent="0.3">
      <c r="A2079">
        <v>2290</v>
      </c>
      <c r="B2079" t="s">
        <v>5299</v>
      </c>
      <c r="C2079">
        <v>2014</v>
      </c>
      <c r="D2079" s="18">
        <v>41648</v>
      </c>
      <c r="E2079" s="18">
        <v>41651</v>
      </c>
      <c r="F2079" t="s">
        <v>188</v>
      </c>
      <c r="G2079" t="s">
        <v>5300</v>
      </c>
      <c r="H2079" t="s">
        <v>5301</v>
      </c>
      <c r="I2079" t="s">
        <v>41</v>
      </c>
      <c r="J2079" t="s">
        <v>27</v>
      </c>
      <c r="K2079" t="s">
        <v>95</v>
      </c>
      <c r="L2079" t="s">
        <v>96</v>
      </c>
      <c r="M2079">
        <v>98115</v>
      </c>
      <c r="N2079" t="s">
        <v>44</v>
      </c>
      <c r="O2079" t="s">
        <v>5302</v>
      </c>
      <c r="P2079" t="s">
        <v>32</v>
      </c>
      <c r="Q2079" t="s">
        <v>56</v>
      </c>
      <c r="R2079" t="s">
        <v>5303</v>
      </c>
      <c r="S2079">
        <v>892.98</v>
      </c>
      <c r="T2079">
        <v>2</v>
      </c>
      <c r="U2079">
        <v>0</v>
      </c>
      <c r="V2079">
        <v>80.368200000000002</v>
      </c>
    </row>
    <row r="2080" spans="1:22" x14ac:dyDescent="0.3">
      <c r="A2080">
        <v>2282</v>
      </c>
      <c r="B2080" t="s">
        <v>5280</v>
      </c>
      <c r="C2080">
        <v>2014</v>
      </c>
      <c r="D2080" s="18">
        <v>41943</v>
      </c>
      <c r="E2080" s="18">
        <v>41946</v>
      </c>
      <c r="F2080" t="s">
        <v>188</v>
      </c>
      <c r="G2080" t="s">
        <v>5281</v>
      </c>
      <c r="H2080" t="s">
        <v>5282</v>
      </c>
      <c r="I2080" t="s">
        <v>26</v>
      </c>
      <c r="J2080" t="s">
        <v>27</v>
      </c>
      <c r="K2080" t="s">
        <v>95</v>
      </c>
      <c r="L2080" t="s">
        <v>96</v>
      </c>
      <c r="M2080">
        <v>98115</v>
      </c>
      <c r="N2080" t="s">
        <v>44</v>
      </c>
      <c r="O2080" t="s">
        <v>3491</v>
      </c>
      <c r="P2080" t="s">
        <v>32</v>
      </c>
      <c r="Q2080" t="s">
        <v>33</v>
      </c>
      <c r="R2080" t="s">
        <v>3492</v>
      </c>
      <c r="S2080">
        <v>199.98</v>
      </c>
      <c r="T2080">
        <v>2</v>
      </c>
      <c r="U2080">
        <v>0</v>
      </c>
      <c r="V2080">
        <v>37.996199999999988</v>
      </c>
    </row>
    <row r="2081" spans="1:22" x14ac:dyDescent="0.3">
      <c r="A2081">
        <v>2281</v>
      </c>
      <c r="B2081" t="s">
        <v>5280</v>
      </c>
      <c r="C2081">
        <v>2014</v>
      </c>
      <c r="D2081" s="18">
        <v>41943</v>
      </c>
      <c r="E2081" s="18">
        <v>41946</v>
      </c>
      <c r="F2081" t="s">
        <v>188</v>
      </c>
      <c r="G2081" t="s">
        <v>5281</v>
      </c>
      <c r="H2081" t="s">
        <v>5282</v>
      </c>
      <c r="I2081" t="s">
        <v>26</v>
      </c>
      <c r="J2081" t="s">
        <v>27</v>
      </c>
      <c r="K2081" t="s">
        <v>95</v>
      </c>
      <c r="L2081" t="s">
        <v>96</v>
      </c>
      <c r="M2081">
        <v>98115</v>
      </c>
      <c r="N2081" t="s">
        <v>44</v>
      </c>
      <c r="O2081" t="s">
        <v>3891</v>
      </c>
      <c r="P2081" t="s">
        <v>32</v>
      </c>
      <c r="Q2081" t="s">
        <v>36</v>
      </c>
      <c r="R2081" t="s">
        <v>3892</v>
      </c>
      <c r="S2081">
        <v>614.27200000000005</v>
      </c>
      <c r="T2081">
        <v>8</v>
      </c>
      <c r="U2081">
        <v>0.2</v>
      </c>
      <c r="V2081">
        <v>-23.03520000000006</v>
      </c>
    </row>
    <row r="2082" spans="1:22" x14ac:dyDescent="0.3">
      <c r="A2082">
        <v>2280</v>
      </c>
      <c r="B2082" t="s">
        <v>5280</v>
      </c>
      <c r="C2082">
        <v>2014</v>
      </c>
      <c r="D2082" s="18">
        <v>41943</v>
      </c>
      <c r="E2082" s="18">
        <v>41946</v>
      </c>
      <c r="F2082" t="s">
        <v>188</v>
      </c>
      <c r="G2082" t="s">
        <v>5281</v>
      </c>
      <c r="H2082" t="s">
        <v>5282</v>
      </c>
      <c r="I2082" t="s">
        <v>26</v>
      </c>
      <c r="J2082" t="s">
        <v>27</v>
      </c>
      <c r="K2082" t="s">
        <v>95</v>
      </c>
      <c r="L2082" t="s">
        <v>96</v>
      </c>
      <c r="M2082">
        <v>98115</v>
      </c>
      <c r="N2082" t="s">
        <v>44</v>
      </c>
      <c r="O2082" t="s">
        <v>4928</v>
      </c>
      <c r="P2082" t="s">
        <v>32</v>
      </c>
      <c r="Q2082" t="s">
        <v>36</v>
      </c>
      <c r="R2082" t="s">
        <v>4929</v>
      </c>
      <c r="S2082">
        <v>97.567999999999998</v>
      </c>
      <c r="T2082">
        <v>2</v>
      </c>
      <c r="U2082">
        <v>0.2</v>
      </c>
      <c r="V2082">
        <v>-6.0980000000000025</v>
      </c>
    </row>
    <row r="2083" spans="1:22" x14ac:dyDescent="0.3">
      <c r="A2083">
        <v>2082</v>
      </c>
      <c r="B2083" t="s">
        <v>4970</v>
      </c>
      <c r="C2083">
        <v>2012</v>
      </c>
      <c r="D2083" s="18">
        <v>41267</v>
      </c>
      <c r="E2083" s="18">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
      <c r="A2084">
        <v>2278</v>
      </c>
      <c r="B2084" t="s">
        <v>5278</v>
      </c>
      <c r="C2084">
        <v>2011</v>
      </c>
      <c r="D2084" s="18">
        <v>40721</v>
      </c>
      <c r="E2084" s="18">
        <v>40725</v>
      </c>
      <c r="F2084" t="s">
        <v>50</v>
      </c>
      <c r="G2084" t="s">
        <v>1851</v>
      </c>
      <c r="H2084" t="s">
        <v>1852</v>
      </c>
      <c r="I2084" t="s">
        <v>26</v>
      </c>
      <c r="J2084" t="s">
        <v>27</v>
      </c>
      <c r="K2084" t="s">
        <v>5279</v>
      </c>
      <c r="L2084" t="s">
        <v>1487</v>
      </c>
      <c r="M2084">
        <v>38671</v>
      </c>
      <c r="N2084" t="s">
        <v>30</v>
      </c>
      <c r="O2084" t="s">
        <v>3822</v>
      </c>
      <c r="P2084" t="s">
        <v>32</v>
      </c>
      <c r="Q2084" t="s">
        <v>56</v>
      </c>
      <c r="R2084" t="s">
        <v>3274</v>
      </c>
      <c r="S2084">
        <v>85.98</v>
      </c>
      <c r="T2084">
        <v>1</v>
      </c>
      <c r="U2084">
        <v>0</v>
      </c>
      <c r="V2084">
        <v>22.354800000000004</v>
      </c>
    </row>
    <row r="2085" spans="1:22" x14ac:dyDescent="0.3">
      <c r="A2085">
        <v>2276</v>
      </c>
      <c r="B2085" t="s">
        <v>5275</v>
      </c>
      <c r="C2085">
        <v>2011</v>
      </c>
      <c r="D2085" s="18">
        <v>40819</v>
      </c>
      <c r="E2085" s="18">
        <v>40824</v>
      </c>
      <c r="F2085" t="s">
        <v>23</v>
      </c>
      <c r="G2085" t="s">
        <v>1324</v>
      </c>
      <c r="H2085" t="s">
        <v>1325</v>
      </c>
      <c r="I2085" t="s">
        <v>41</v>
      </c>
      <c r="J2085" t="s">
        <v>27</v>
      </c>
      <c r="K2085" t="s">
        <v>42</v>
      </c>
      <c r="L2085" t="s">
        <v>43</v>
      </c>
      <c r="M2085">
        <v>90036</v>
      </c>
      <c r="N2085" t="s">
        <v>44</v>
      </c>
      <c r="O2085" t="s">
        <v>149</v>
      </c>
      <c r="P2085" t="s">
        <v>32</v>
      </c>
      <c r="Q2085" t="s">
        <v>36</v>
      </c>
      <c r="R2085" t="s">
        <v>150</v>
      </c>
      <c r="S2085">
        <v>122.352</v>
      </c>
      <c r="T2085">
        <v>3</v>
      </c>
      <c r="U2085">
        <v>0.2</v>
      </c>
      <c r="V2085">
        <v>13.764599999999994</v>
      </c>
    </row>
    <row r="2086" spans="1:22" x14ac:dyDescent="0.3">
      <c r="A2086">
        <v>2275</v>
      </c>
      <c r="B2086" t="s">
        <v>5275</v>
      </c>
      <c r="C2086">
        <v>2011</v>
      </c>
      <c r="D2086" s="18">
        <v>40819</v>
      </c>
      <c r="E2086" s="18">
        <v>40824</v>
      </c>
      <c r="F2086" t="s">
        <v>23</v>
      </c>
      <c r="G2086" t="s">
        <v>1324</v>
      </c>
      <c r="H2086" t="s">
        <v>1325</v>
      </c>
      <c r="I2086" t="s">
        <v>41</v>
      </c>
      <c r="J2086" t="s">
        <v>27</v>
      </c>
      <c r="K2086" t="s">
        <v>42</v>
      </c>
      <c r="L2086" t="s">
        <v>43</v>
      </c>
      <c r="M2086">
        <v>90036</v>
      </c>
      <c r="N2086" t="s">
        <v>44</v>
      </c>
      <c r="O2086" t="s">
        <v>5276</v>
      </c>
      <c r="P2086" t="s">
        <v>32</v>
      </c>
      <c r="Q2086" t="s">
        <v>56</v>
      </c>
      <c r="R2086" t="s">
        <v>5277</v>
      </c>
      <c r="S2086">
        <v>143.43199999999999</v>
      </c>
      <c r="T2086">
        <v>1</v>
      </c>
      <c r="U2086">
        <v>0.2</v>
      </c>
      <c r="V2086">
        <v>3.5857999999999848</v>
      </c>
    </row>
    <row r="2087" spans="1:22" x14ac:dyDescent="0.3">
      <c r="A2087">
        <v>2273</v>
      </c>
      <c r="B2087" t="s">
        <v>5270</v>
      </c>
      <c r="C2087">
        <v>2012</v>
      </c>
      <c r="D2087" s="18">
        <v>40974</v>
      </c>
      <c r="E2087" s="18">
        <v>40979</v>
      </c>
      <c r="F2087" t="s">
        <v>50</v>
      </c>
      <c r="G2087" t="s">
        <v>1202</v>
      </c>
      <c r="H2087" t="s">
        <v>1203</v>
      </c>
      <c r="I2087" t="s">
        <v>26</v>
      </c>
      <c r="J2087" t="s">
        <v>27</v>
      </c>
      <c r="K2087" t="s">
        <v>127</v>
      </c>
      <c r="L2087" t="s">
        <v>43</v>
      </c>
      <c r="M2087">
        <v>94122</v>
      </c>
      <c r="N2087" t="s">
        <v>44</v>
      </c>
      <c r="O2087" t="s">
        <v>5271</v>
      </c>
      <c r="P2087" t="s">
        <v>32</v>
      </c>
      <c r="Q2087" t="s">
        <v>65</v>
      </c>
      <c r="R2087" t="s">
        <v>5272</v>
      </c>
      <c r="S2087">
        <v>435.26</v>
      </c>
      <c r="T2087">
        <v>7</v>
      </c>
      <c r="U2087">
        <v>0</v>
      </c>
      <c r="V2087">
        <v>95.757200000000012</v>
      </c>
    </row>
    <row r="2088" spans="1:22" x14ac:dyDescent="0.3">
      <c r="A2088">
        <v>2263</v>
      </c>
      <c r="B2088" t="s">
        <v>5247</v>
      </c>
      <c r="C2088">
        <v>2014</v>
      </c>
      <c r="D2088" s="18">
        <v>41677</v>
      </c>
      <c r="E2088" s="18">
        <v>41680</v>
      </c>
      <c r="F2088" t="s">
        <v>188</v>
      </c>
      <c r="G2088" t="s">
        <v>5248</v>
      </c>
      <c r="H2088" t="s">
        <v>5249</v>
      </c>
      <c r="I2088" t="s">
        <v>26</v>
      </c>
      <c r="J2088" t="s">
        <v>27</v>
      </c>
      <c r="K2088" t="s">
        <v>1127</v>
      </c>
      <c r="L2088" t="s">
        <v>319</v>
      </c>
      <c r="M2088">
        <v>22204</v>
      </c>
      <c r="N2088" t="s">
        <v>30</v>
      </c>
      <c r="O2088" t="s">
        <v>2232</v>
      </c>
      <c r="P2088" t="s">
        <v>32</v>
      </c>
      <c r="Q2088" t="s">
        <v>33</v>
      </c>
      <c r="R2088" t="s">
        <v>2233</v>
      </c>
      <c r="S2088">
        <v>359.96999999999997</v>
      </c>
      <c r="T2088">
        <v>3</v>
      </c>
      <c r="U2088">
        <v>0</v>
      </c>
      <c r="V2088">
        <v>79.193399999999968</v>
      </c>
    </row>
    <row r="2089" spans="1:22" x14ac:dyDescent="0.3">
      <c r="A2089">
        <v>2258</v>
      </c>
      <c r="B2089" t="s">
        <v>5238</v>
      </c>
      <c r="C2089">
        <v>2014</v>
      </c>
      <c r="D2089" s="18">
        <v>41807</v>
      </c>
      <c r="E2089" s="18">
        <v>41810</v>
      </c>
      <c r="F2089" t="s">
        <v>188</v>
      </c>
      <c r="G2089" t="s">
        <v>542</v>
      </c>
      <c r="H2089" t="s">
        <v>543</v>
      </c>
      <c r="I2089" t="s">
        <v>26</v>
      </c>
      <c r="J2089" t="s">
        <v>27</v>
      </c>
      <c r="K2089" t="s">
        <v>127</v>
      </c>
      <c r="L2089" t="s">
        <v>43</v>
      </c>
      <c r="M2089">
        <v>94122</v>
      </c>
      <c r="N2089" t="s">
        <v>44</v>
      </c>
      <c r="O2089" t="s">
        <v>1488</v>
      </c>
      <c r="P2089" t="s">
        <v>32</v>
      </c>
      <c r="Q2089" t="s">
        <v>36</v>
      </c>
      <c r="R2089" t="s">
        <v>1489</v>
      </c>
      <c r="S2089">
        <v>1212.96</v>
      </c>
      <c r="T2089">
        <v>7</v>
      </c>
      <c r="U2089">
        <v>0.2</v>
      </c>
      <c r="V2089">
        <v>90.97199999999998</v>
      </c>
    </row>
    <row r="2090" spans="1:22" x14ac:dyDescent="0.3">
      <c r="A2090">
        <v>2257</v>
      </c>
      <c r="B2090" t="s">
        <v>5233</v>
      </c>
      <c r="C2090">
        <v>2013</v>
      </c>
      <c r="D2090" s="18">
        <v>41535</v>
      </c>
      <c r="E2090" s="18">
        <v>41540</v>
      </c>
      <c r="F2090" t="s">
        <v>50</v>
      </c>
      <c r="G2090" t="s">
        <v>1345</v>
      </c>
      <c r="H2090" t="s">
        <v>1346</v>
      </c>
      <c r="I2090" t="s">
        <v>41</v>
      </c>
      <c r="J2090" t="s">
        <v>27</v>
      </c>
      <c r="K2090" t="s">
        <v>5234</v>
      </c>
      <c r="L2090" t="s">
        <v>5235</v>
      </c>
      <c r="M2090">
        <v>4401</v>
      </c>
      <c r="N2090" t="s">
        <v>148</v>
      </c>
      <c r="O2090" t="s">
        <v>3351</v>
      </c>
      <c r="P2090" t="s">
        <v>32</v>
      </c>
      <c r="Q2090" t="s">
        <v>65</v>
      </c>
      <c r="R2090" t="s">
        <v>3352</v>
      </c>
      <c r="S2090">
        <v>109.48</v>
      </c>
      <c r="T2090">
        <v>2</v>
      </c>
      <c r="U2090">
        <v>0</v>
      </c>
      <c r="V2090">
        <v>33.938800000000001</v>
      </c>
    </row>
    <row r="2091" spans="1:22" x14ac:dyDescent="0.3">
      <c r="A2091">
        <v>2239</v>
      </c>
      <c r="B2091" t="s">
        <v>5211</v>
      </c>
      <c r="C2091">
        <v>2014</v>
      </c>
      <c r="D2091" s="18">
        <v>41750</v>
      </c>
      <c r="E2091" s="18">
        <v>41756</v>
      </c>
      <c r="F2091" t="s">
        <v>50</v>
      </c>
      <c r="G2091" t="s">
        <v>2656</v>
      </c>
      <c r="H2091" t="s">
        <v>2657</v>
      </c>
      <c r="I2091" t="s">
        <v>102</v>
      </c>
      <c r="J2091" t="s">
        <v>27</v>
      </c>
      <c r="K2091" t="s">
        <v>303</v>
      </c>
      <c r="L2091" t="s">
        <v>211</v>
      </c>
      <c r="M2091">
        <v>60610</v>
      </c>
      <c r="N2091" t="s">
        <v>105</v>
      </c>
      <c r="O2091" t="s">
        <v>5212</v>
      </c>
      <c r="P2091" t="s">
        <v>32</v>
      </c>
      <c r="Q2091" t="s">
        <v>65</v>
      </c>
      <c r="R2091" t="s">
        <v>5213</v>
      </c>
      <c r="S2091">
        <v>44.400000000000006</v>
      </c>
      <c r="T2091">
        <v>2</v>
      </c>
      <c r="U2091">
        <v>0.6</v>
      </c>
      <c r="V2091">
        <v>-52.169999999999987</v>
      </c>
    </row>
    <row r="2092" spans="1:22" x14ac:dyDescent="0.3">
      <c r="A2092">
        <v>2232</v>
      </c>
      <c r="B2092" t="s">
        <v>5193</v>
      </c>
      <c r="C2092">
        <v>2014</v>
      </c>
      <c r="D2092" s="18">
        <v>41817</v>
      </c>
      <c r="E2092" s="18">
        <v>41822</v>
      </c>
      <c r="F2092" t="s">
        <v>50</v>
      </c>
      <c r="G2092" t="s">
        <v>5194</v>
      </c>
      <c r="H2092" t="s">
        <v>5195</v>
      </c>
      <c r="I2092" t="s">
        <v>26</v>
      </c>
      <c r="J2092" t="s">
        <v>27</v>
      </c>
      <c r="K2092" t="s">
        <v>3289</v>
      </c>
      <c r="L2092" t="s">
        <v>254</v>
      </c>
      <c r="M2092">
        <v>46350</v>
      </c>
      <c r="N2092" t="s">
        <v>105</v>
      </c>
      <c r="O2092" t="s">
        <v>3109</v>
      </c>
      <c r="P2092" t="s">
        <v>32</v>
      </c>
      <c r="Q2092" t="s">
        <v>65</v>
      </c>
      <c r="R2092" t="s">
        <v>3110</v>
      </c>
      <c r="S2092">
        <v>526.45000000000005</v>
      </c>
      <c r="T2092">
        <v>5</v>
      </c>
      <c r="U2092">
        <v>0</v>
      </c>
      <c r="V2092">
        <v>31.586999999999961</v>
      </c>
    </row>
    <row r="2093" spans="1:22" x14ac:dyDescent="0.3">
      <c r="A2093">
        <v>2092</v>
      </c>
      <c r="B2093" t="s">
        <v>4984</v>
      </c>
      <c r="C2093">
        <v>2014</v>
      </c>
      <c r="D2093" s="18">
        <v>41836</v>
      </c>
      <c r="E2093" s="18">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3">
      <c r="A2094">
        <v>2093</v>
      </c>
      <c r="B2094" t="s">
        <v>4987</v>
      </c>
      <c r="C2094">
        <v>2011</v>
      </c>
      <c r="D2094" s="18">
        <v>40864</v>
      </c>
      <c r="E2094" s="18">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3">
      <c r="A2095">
        <v>2229</v>
      </c>
      <c r="B2095" t="s">
        <v>5189</v>
      </c>
      <c r="C2095">
        <v>2013</v>
      </c>
      <c r="D2095" s="18">
        <v>41549</v>
      </c>
      <c r="E2095" s="18">
        <v>41553</v>
      </c>
      <c r="F2095" t="s">
        <v>50</v>
      </c>
      <c r="G2095" t="s">
        <v>3467</v>
      </c>
      <c r="H2095" t="s">
        <v>3468</v>
      </c>
      <c r="I2095" t="s">
        <v>26</v>
      </c>
      <c r="J2095" t="s">
        <v>27</v>
      </c>
      <c r="K2095" t="s">
        <v>266</v>
      </c>
      <c r="L2095" t="s">
        <v>267</v>
      </c>
      <c r="M2095">
        <v>10024</v>
      </c>
      <c r="N2095" t="s">
        <v>148</v>
      </c>
      <c r="O2095" t="s">
        <v>5067</v>
      </c>
      <c r="P2095" t="s">
        <v>32</v>
      </c>
      <c r="Q2095" t="s">
        <v>56</v>
      </c>
      <c r="R2095" t="s">
        <v>5068</v>
      </c>
      <c r="S2095">
        <v>330.58800000000002</v>
      </c>
      <c r="T2095">
        <v>1</v>
      </c>
      <c r="U2095">
        <v>0.4</v>
      </c>
      <c r="V2095">
        <v>-115.70580000000004</v>
      </c>
    </row>
    <row r="2096" spans="1:22" x14ac:dyDescent="0.3">
      <c r="A2096">
        <v>2226</v>
      </c>
      <c r="B2096" t="s">
        <v>5182</v>
      </c>
      <c r="C2096">
        <v>2013</v>
      </c>
      <c r="D2096" s="18">
        <v>41353</v>
      </c>
      <c r="E2096" s="18">
        <v>41355</v>
      </c>
      <c r="F2096" t="s">
        <v>23</v>
      </c>
      <c r="G2096" t="s">
        <v>5183</v>
      </c>
      <c r="H2096" t="s">
        <v>5184</v>
      </c>
      <c r="I2096" t="s">
        <v>26</v>
      </c>
      <c r="J2096" t="s">
        <v>27</v>
      </c>
      <c r="K2096" t="s">
        <v>5185</v>
      </c>
      <c r="L2096" t="s">
        <v>457</v>
      </c>
      <c r="M2096">
        <v>80122</v>
      </c>
      <c r="N2096" t="s">
        <v>44</v>
      </c>
      <c r="O2096" t="s">
        <v>5186</v>
      </c>
      <c r="P2096" t="s">
        <v>32</v>
      </c>
      <c r="Q2096" t="s">
        <v>33</v>
      </c>
      <c r="R2096" t="s">
        <v>5187</v>
      </c>
      <c r="S2096">
        <v>72.294000000000011</v>
      </c>
      <c r="T2096">
        <v>1</v>
      </c>
      <c r="U2096">
        <v>0.7</v>
      </c>
      <c r="V2096">
        <v>-98.801799999999986</v>
      </c>
    </row>
    <row r="2097" spans="1:22" x14ac:dyDescent="0.3">
      <c r="A2097">
        <v>2224</v>
      </c>
      <c r="B2097" t="s">
        <v>5175</v>
      </c>
      <c r="C2097">
        <v>2012</v>
      </c>
      <c r="D2097" s="18">
        <v>41249</v>
      </c>
      <c r="E2097" s="18">
        <v>41249</v>
      </c>
      <c r="F2097" t="s">
        <v>1290</v>
      </c>
      <c r="G2097" t="s">
        <v>5176</v>
      </c>
      <c r="H2097" t="s">
        <v>5177</v>
      </c>
      <c r="I2097" t="s">
        <v>26</v>
      </c>
      <c r="J2097" t="s">
        <v>27</v>
      </c>
      <c r="K2097" t="s">
        <v>5178</v>
      </c>
      <c r="L2097" t="s">
        <v>498</v>
      </c>
      <c r="M2097">
        <v>43302</v>
      </c>
      <c r="N2097" t="s">
        <v>148</v>
      </c>
      <c r="O2097" t="s">
        <v>890</v>
      </c>
      <c r="P2097" t="s">
        <v>32</v>
      </c>
      <c r="Q2097" t="s">
        <v>36</v>
      </c>
      <c r="R2097" t="s">
        <v>891</v>
      </c>
      <c r="S2097">
        <v>70.685999999999993</v>
      </c>
      <c r="T2097">
        <v>1</v>
      </c>
      <c r="U2097">
        <v>0.3</v>
      </c>
      <c r="V2097">
        <v>-24.23520000000001</v>
      </c>
    </row>
    <row r="2098" spans="1:22" x14ac:dyDescent="0.3">
      <c r="A2098">
        <v>2217</v>
      </c>
      <c r="B2098" t="s">
        <v>5164</v>
      </c>
      <c r="C2098">
        <v>2014</v>
      </c>
      <c r="D2098" s="18">
        <v>41914</v>
      </c>
      <c r="E2098" s="18">
        <v>41915</v>
      </c>
      <c r="F2098" t="s">
        <v>188</v>
      </c>
      <c r="G2098" t="s">
        <v>4330</v>
      </c>
      <c r="H2098" t="s">
        <v>4331</v>
      </c>
      <c r="I2098" t="s">
        <v>26</v>
      </c>
      <c r="J2098" t="s">
        <v>27</v>
      </c>
      <c r="K2098" t="s">
        <v>630</v>
      </c>
      <c r="L2098" t="s">
        <v>43</v>
      </c>
      <c r="M2098">
        <v>95123</v>
      </c>
      <c r="N2098" t="s">
        <v>44</v>
      </c>
      <c r="O2098" t="s">
        <v>5165</v>
      </c>
      <c r="P2098" t="s">
        <v>32</v>
      </c>
      <c r="Q2098" t="s">
        <v>36</v>
      </c>
      <c r="R2098" t="s">
        <v>5166</v>
      </c>
      <c r="S2098">
        <v>108.608</v>
      </c>
      <c r="T2098">
        <v>4</v>
      </c>
      <c r="U2098">
        <v>0.2</v>
      </c>
      <c r="V2098">
        <v>9.5031999999999925</v>
      </c>
    </row>
    <row r="2099" spans="1:22" x14ac:dyDescent="0.3">
      <c r="A2099">
        <v>2213</v>
      </c>
      <c r="B2099" t="s">
        <v>5163</v>
      </c>
      <c r="C2099">
        <v>2014</v>
      </c>
      <c r="D2099" s="18">
        <v>41965</v>
      </c>
      <c r="E2099" s="18">
        <v>41969</v>
      </c>
      <c r="F2099" t="s">
        <v>50</v>
      </c>
      <c r="G2099" t="s">
        <v>2893</v>
      </c>
      <c r="H2099" t="s">
        <v>2894</v>
      </c>
      <c r="I2099" t="s">
        <v>26</v>
      </c>
      <c r="J2099" t="s">
        <v>27</v>
      </c>
      <c r="K2099" t="s">
        <v>266</v>
      </c>
      <c r="L2099" t="s">
        <v>267</v>
      </c>
      <c r="M2099">
        <v>10035</v>
      </c>
      <c r="N2099" t="s">
        <v>148</v>
      </c>
      <c r="O2099" t="s">
        <v>3507</v>
      </c>
      <c r="P2099" t="s">
        <v>32</v>
      </c>
      <c r="Q2099" t="s">
        <v>65</v>
      </c>
      <c r="R2099" t="s">
        <v>3508</v>
      </c>
      <c r="S2099">
        <v>27.42</v>
      </c>
      <c r="T2099">
        <v>1</v>
      </c>
      <c r="U2099">
        <v>0</v>
      </c>
      <c r="V2099">
        <v>11.2422</v>
      </c>
    </row>
    <row r="2100" spans="1:22" x14ac:dyDescent="0.3">
      <c r="A2100">
        <v>2205</v>
      </c>
      <c r="B2100" t="s">
        <v>5145</v>
      </c>
      <c r="C2100">
        <v>2012</v>
      </c>
      <c r="D2100" s="18">
        <v>41089</v>
      </c>
      <c r="E2100" s="18">
        <v>41095</v>
      </c>
      <c r="F2100" t="s">
        <v>50</v>
      </c>
      <c r="G2100" t="s">
        <v>519</v>
      </c>
      <c r="H2100" t="s">
        <v>520</v>
      </c>
      <c r="I2100" t="s">
        <v>26</v>
      </c>
      <c r="J2100" t="s">
        <v>27</v>
      </c>
      <c r="K2100" t="s">
        <v>2470</v>
      </c>
      <c r="L2100" t="s">
        <v>147</v>
      </c>
      <c r="M2100">
        <v>17602</v>
      </c>
      <c r="N2100" t="s">
        <v>148</v>
      </c>
      <c r="O2100" t="s">
        <v>3928</v>
      </c>
      <c r="P2100" t="s">
        <v>32</v>
      </c>
      <c r="Q2100" t="s">
        <v>65</v>
      </c>
      <c r="R2100" t="s">
        <v>5146</v>
      </c>
      <c r="S2100">
        <v>20.103999999999999</v>
      </c>
      <c r="T2100">
        <v>1</v>
      </c>
      <c r="U2100">
        <v>0.2</v>
      </c>
      <c r="V2100">
        <v>1.7591000000000001</v>
      </c>
    </row>
    <row r="2101" spans="1:22" x14ac:dyDescent="0.3">
      <c r="A2101">
        <v>2204</v>
      </c>
      <c r="B2101" t="s">
        <v>5142</v>
      </c>
      <c r="C2101">
        <v>2012</v>
      </c>
      <c r="D2101" s="18">
        <v>41158</v>
      </c>
      <c r="E2101" s="18">
        <v>41164</v>
      </c>
      <c r="F2101" t="s">
        <v>50</v>
      </c>
      <c r="G2101" t="s">
        <v>3837</v>
      </c>
      <c r="H2101" t="s">
        <v>3838</v>
      </c>
      <c r="I2101" t="s">
        <v>102</v>
      </c>
      <c r="J2101" t="s">
        <v>27</v>
      </c>
      <c r="K2101" t="s">
        <v>95</v>
      </c>
      <c r="L2101" t="s">
        <v>96</v>
      </c>
      <c r="M2101">
        <v>98103</v>
      </c>
      <c r="N2101" t="s">
        <v>44</v>
      </c>
      <c r="O2101" t="s">
        <v>5143</v>
      </c>
      <c r="P2101" t="s">
        <v>32</v>
      </c>
      <c r="Q2101" t="s">
        <v>65</v>
      </c>
      <c r="R2101" t="s">
        <v>5144</v>
      </c>
      <c r="S2101">
        <v>191.82</v>
      </c>
      <c r="T2101">
        <v>3</v>
      </c>
      <c r="U2101">
        <v>0</v>
      </c>
      <c r="V2101">
        <v>74.809799999999996</v>
      </c>
    </row>
    <row r="2102" spans="1:22" x14ac:dyDescent="0.3">
      <c r="A2102">
        <v>2201</v>
      </c>
      <c r="B2102" t="s">
        <v>5140</v>
      </c>
      <c r="C2102">
        <v>2011</v>
      </c>
      <c r="D2102" s="18">
        <v>40695</v>
      </c>
      <c r="E2102" s="18">
        <v>40700</v>
      </c>
      <c r="F2102" t="s">
        <v>50</v>
      </c>
      <c r="G2102" t="s">
        <v>2474</v>
      </c>
      <c r="H2102" t="s">
        <v>2475</v>
      </c>
      <c r="I2102" t="s">
        <v>26</v>
      </c>
      <c r="J2102" t="s">
        <v>27</v>
      </c>
      <c r="K2102" t="s">
        <v>5141</v>
      </c>
      <c r="L2102" t="s">
        <v>1707</v>
      </c>
      <c r="M2102">
        <v>72209</v>
      </c>
      <c r="N2102" t="s">
        <v>30</v>
      </c>
      <c r="O2102" t="s">
        <v>1362</v>
      </c>
      <c r="P2102" t="s">
        <v>32</v>
      </c>
      <c r="Q2102" t="s">
        <v>65</v>
      </c>
      <c r="R2102" t="s">
        <v>1363</v>
      </c>
      <c r="S2102">
        <v>22.200000000000003</v>
      </c>
      <c r="T2102">
        <v>6</v>
      </c>
      <c r="U2102">
        <v>0</v>
      </c>
      <c r="V2102">
        <v>9.1020000000000021</v>
      </c>
    </row>
    <row r="2103" spans="1:22" x14ac:dyDescent="0.3">
      <c r="A2103">
        <v>2189</v>
      </c>
      <c r="B2103" t="s">
        <v>5129</v>
      </c>
      <c r="C2103">
        <v>2014</v>
      </c>
      <c r="D2103" s="18">
        <v>41862</v>
      </c>
      <c r="E2103" s="18">
        <v>41867</v>
      </c>
      <c r="F2103" t="s">
        <v>50</v>
      </c>
      <c r="G2103" t="s">
        <v>5110</v>
      </c>
      <c r="H2103" t="s">
        <v>5111</v>
      </c>
      <c r="I2103" t="s">
        <v>26</v>
      </c>
      <c r="J2103" t="s">
        <v>27</v>
      </c>
      <c r="K2103" t="s">
        <v>497</v>
      </c>
      <c r="L2103" t="s">
        <v>254</v>
      </c>
      <c r="M2103">
        <v>47201</v>
      </c>
      <c r="N2103" t="s">
        <v>105</v>
      </c>
      <c r="O2103" t="s">
        <v>338</v>
      </c>
      <c r="P2103" t="s">
        <v>32</v>
      </c>
      <c r="Q2103" t="s">
        <v>65</v>
      </c>
      <c r="R2103" t="s">
        <v>339</v>
      </c>
      <c r="S2103">
        <v>121.3</v>
      </c>
      <c r="T2103">
        <v>2</v>
      </c>
      <c r="U2103">
        <v>0</v>
      </c>
      <c r="V2103">
        <v>25.472999999999999</v>
      </c>
    </row>
    <row r="2104" spans="1:22" x14ac:dyDescent="0.3">
      <c r="A2104">
        <v>2103</v>
      </c>
      <c r="B2104" t="s">
        <v>5002</v>
      </c>
      <c r="C2104">
        <v>2011</v>
      </c>
      <c r="D2104" s="18">
        <v>40742</v>
      </c>
      <c r="E2104" s="18">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3">
      <c r="A2105">
        <v>2185</v>
      </c>
      <c r="B2105" t="s">
        <v>5122</v>
      </c>
      <c r="C2105">
        <v>2013</v>
      </c>
      <c r="D2105" s="18">
        <v>41402</v>
      </c>
      <c r="E2105" s="18">
        <v>41406</v>
      </c>
      <c r="F2105" t="s">
        <v>50</v>
      </c>
      <c r="G2105" t="s">
        <v>1453</v>
      </c>
      <c r="H2105" t="s">
        <v>1454</v>
      </c>
      <c r="I2105" t="s">
        <v>26</v>
      </c>
      <c r="J2105" t="s">
        <v>27</v>
      </c>
      <c r="K2105" t="s">
        <v>266</v>
      </c>
      <c r="L2105" t="s">
        <v>267</v>
      </c>
      <c r="M2105">
        <v>10009</v>
      </c>
      <c r="N2105" t="s">
        <v>148</v>
      </c>
      <c r="O2105" t="s">
        <v>2887</v>
      </c>
      <c r="P2105" t="s">
        <v>32</v>
      </c>
      <c r="Q2105" t="s">
        <v>65</v>
      </c>
      <c r="R2105" t="s">
        <v>186</v>
      </c>
      <c r="S2105">
        <v>63.68</v>
      </c>
      <c r="T2105">
        <v>8</v>
      </c>
      <c r="U2105">
        <v>0</v>
      </c>
      <c r="V2105">
        <v>28.019200000000005</v>
      </c>
    </row>
    <row r="2106" spans="1:22" x14ac:dyDescent="0.3">
      <c r="A2106">
        <v>2182</v>
      </c>
      <c r="B2106" t="s">
        <v>5122</v>
      </c>
      <c r="C2106">
        <v>2013</v>
      </c>
      <c r="D2106" s="18">
        <v>41402</v>
      </c>
      <c r="E2106" s="18">
        <v>41406</v>
      </c>
      <c r="F2106" t="s">
        <v>50</v>
      </c>
      <c r="G2106" t="s">
        <v>1453</v>
      </c>
      <c r="H2106" t="s">
        <v>1454</v>
      </c>
      <c r="I2106" t="s">
        <v>26</v>
      </c>
      <c r="J2106" t="s">
        <v>27</v>
      </c>
      <c r="K2106" t="s">
        <v>266</v>
      </c>
      <c r="L2106" t="s">
        <v>267</v>
      </c>
      <c r="M2106">
        <v>10009</v>
      </c>
      <c r="N2106" t="s">
        <v>148</v>
      </c>
      <c r="O2106" t="s">
        <v>5123</v>
      </c>
      <c r="P2106" t="s">
        <v>32</v>
      </c>
      <c r="Q2106" t="s">
        <v>36</v>
      </c>
      <c r="R2106" t="s">
        <v>5124</v>
      </c>
      <c r="S2106">
        <v>442.76400000000001</v>
      </c>
      <c r="T2106">
        <v>4</v>
      </c>
      <c r="U2106">
        <v>0.1</v>
      </c>
      <c r="V2106">
        <v>59.035200000000003</v>
      </c>
    </row>
    <row r="2107" spans="1:22" x14ac:dyDescent="0.3">
      <c r="A2107">
        <v>2172</v>
      </c>
      <c r="B2107" t="s">
        <v>5107</v>
      </c>
      <c r="C2107">
        <v>2014</v>
      </c>
      <c r="D2107" s="18">
        <v>41963</v>
      </c>
      <c r="E2107" s="18">
        <v>41969</v>
      </c>
      <c r="F2107" t="s">
        <v>50</v>
      </c>
      <c r="G2107" t="s">
        <v>208</v>
      </c>
      <c r="H2107" t="s">
        <v>209</v>
      </c>
      <c r="I2107" t="s">
        <v>41</v>
      </c>
      <c r="J2107" t="s">
        <v>27</v>
      </c>
      <c r="K2107" t="s">
        <v>5108</v>
      </c>
      <c r="L2107" t="s">
        <v>104</v>
      </c>
      <c r="M2107">
        <v>76903</v>
      </c>
      <c r="N2107" t="s">
        <v>105</v>
      </c>
      <c r="O2107" t="s">
        <v>2476</v>
      </c>
      <c r="P2107" t="s">
        <v>32</v>
      </c>
      <c r="Q2107" t="s">
        <v>36</v>
      </c>
      <c r="R2107" t="s">
        <v>2477</v>
      </c>
      <c r="S2107">
        <v>305.31200000000001</v>
      </c>
      <c r="T2107">
        <v>2</v>
      </c>
      <c r="U2107">
        <v>0.3</v>
      </c>
      <c r="V2107">
        <v>-8.7232000000000198</v>
      </c>
    </row>
    <row r="2108" spans="1:22" x14ac:dyDescent="0.3">
      <c r="A2108">
        <v>2166</v>
      </c>
      <c r="B2108" t="s">
        <v>5101</v>
      </c>
      <c r="C2108">
        <v>2013</v>
      </c>
      <c r="D2108" s="18">
        <v>41561</v>
      </c>
      <c r="E2108" s="18">
        <v>41567</v>
      </c>
      <c r="F2108" t="s">
        <v>50</v>
      </c>
      <c r="G2108" t="s">
        <v>600</v>
      </c>
      <c r="H2108" t="s">
        <v>601</v>
      </c>
      <c r="I2108" t="s">
        <v>26</v>
      </c>
      <c r="J2108" t="s">
        <v>27</v>
      </c>
      <c r="K2108" t="s">
        <v>1986</v>
      </c>
      <c r="L2108" t="s">
        <v>104</v>
      </c>
      <c r="M2108">
        <v>78041</v>
      </c>
      <c r="N2108" t="s">
        <v>105</v>
      </c>
      <c r="O2108" t="s">
        <v>2263</v>
      </c>
      <c r="P2108" t="s">
        <v>32</v>
      </c>
      <c r="Q2108" t="s">
        <v>65</v>
      </c>
      <c r="R2108" t="s">
        <v>2264</v>
      </c>
      <c r="S2108">
        <v>139.91999999999999</v>
      </c>
      <c r="T2108">
        <v>5</v>
      </c>
      <c r="U2108">
        <v>0.6</v>
      </c>
      <c r="V2108">
        <v>-150.41399999999999</v>
      </c>
    </row>
    <row r="2109" spans="1:22" x14ac:dyDescent="0.3">
      <c r="A2109">
        <v>2161</v>
      </c>
      <c r="B2109" t="s">
        <v>5093</v>
      </c>
      <c r="C2109">
        <v>2013</v>
      </c>
      <c r="D2109" s="18">
        <v>41409</v>
      </c>
      <c r="E2109" s="18">
        <v>41409</v>
      </c>
      <c r="F2109" t="s">
        <v>1290</v>
      </c>
      <c r="G2109" t="s">
        <v>940</v>
      </c>
      <c r="H2109" t="s">
        <v>941</v>
      </c>
      <c r="I2109" t="s">
        <v>26</v>
      </c>
      <c r="J2109" t="s">
        <v>27</v>
      </c>
      <c r="K2109" t="s">
        <v>1007</v>
      </c>
      <c r="L2109" t="s">
        <v>498</v>
      </c>
      <c r="M2109">
        <v>45231</v>
      </c>
      <c r="N2109" t="s">
        <v>148</v>
      </c>
      <c r="O2109" t="s">
        <v>4256</v>
      </c>
      <c r="P2109" t="s">
        <v>32</v>
      </c>
      <c r="Q2109" t="s">
        <v>65</v>
      </c>
      <c r="R2109" t="s">
        <v>4257</v>
      </c>
      <c r="S2109">
        <v>79.384000000000015</v>
      </c>
      <c r="T2109">
        <v>1</v>
      </c>
      <c r="U2109">
        <v>0.2</v>
      </c>
      <c r="V2109">
        <v>29.768999999999998</v>
      </c>
    </row>
    <row r="2110" spans="1:22" x14ac:dyDescent="0.3">
      <c r="A2110">
        <v>2155</v>
      </c>
      <c r="B2110" t="s">
        <v>5086</v>
      </c>
      <c r="C2110">
        <v>2013</v>
      </c>
      <c r="D2110" s="18">
        <v>41395</v>
      </c>
      <c r="E2110" s="18">
        <v>41400</v>
      </c>
      <c r="F2110" t="s">
        <v>50</v>
      </c>
      <c r="G2110" t="s">
        <v>3436</v>
      </c>
      <c r="H2110" t="s">
        <v>3437</v>
      </c>
      <c r="I2110" t="s">
        <v>102</v>
      </c>
      <c r="J2110" t="s">
        <v>27</v>
      </c>
      <c r="K2110" t="s">
        <v>815</v>
      </c>
      <c r="L2110" t="s">
        <v>104</v>
      </c>
      <c r="M2110">
        <v>75081</v>
      </c>
      <c r="N2110" t="s">
        <v>105</v>
      </c>
      <c r="O2110" t="s">
        <v>4628</v>
      </c>
      <c r="P2110" t="s">
        <v>32</v>
      </c>
      <c r="Q2110" t="s">
        <v>65</v>
      </c>
      <c r="R2110" t="s">
        <v>4629</v>
      </c>
      <c r="S2110">
        <v>22.608000000000001</v>
      </c>
      <c r="T2110">
        <v>3</v>
      </c>
      <c r="U2110">
        <v>0.6</v>
      </c>
      <c r="V2110">
        <v>-10.173599999999997</v>
      </c>
    </row>
    <row r="2111" spans="1:22" x14ac:dyDescent="0.3">
      <c r="A2111">
        <v>2151</v>
      </c>
      <c r="B2111" t="s">
        <v>5076</v>
      </c>
      <c r="C2111">
        <v>2014</v>
      </c>
      <c r="D2111" s="18">
        <v>41963</v>
      </c>
      <c r="E2111" s="18">
        <v>41970</v>
      </c>
      <c r="F2111" t="s">
        <v>50</v>
      </c>
      <c r="G2111" t="s">
        <v>5077</v>
      </c>
      <c r="H2111" t="s">
        <v>5078</v>
      </c>
      <c r="I2111" t="s">
        <v>26</v>
      </c>
      <c r="J2111" t="s">
        <v>27</v>
      </c>
      <c r="K2111" t="s">
        <v>5079</v>
      </c>
      <c r="L2111" t="s">
        <v>104</v>
      </c>
      <c r="M2111">
        <v>77840</v>
      </c>
      <c r="N2111" t="s">
        <v>105</v>
      </c>
      <c r="O2111" t="s">
        <v>3545</v>
      </c>
      <c r="P2111" t="s">
        <v>32</v>
      </c>
      <c r="Q2111" t="s">
        <v>36</v>
      </c>
      <c r="R2111" t="s">
        <v>3546</v>
      </c>
      <c r="S2111">
        <v>233.05799999999999</v>
      </c>
      <c r="T2111">
        <v>3</v>
      </c>
      <c r="U2111">
        <v>0.3</v>
      </c>
      <c r="V2111">
        <v>-53.270399999999995</v>
      </c>
    </row>
    <row r="2112" spans="1:22" x14ac:dyDescent="0.3">
      <c r="A2112">
        <v>2149</v>
      </c>
      <c r="B2112" t="s">
        <v>5072</v>
      </c>
      <c r="C2112">
        <v>2011</v>
      </c>
      <c r="D2112" s="18">
        <v>40889</v>
      </c>
      <c r="E2112" s="18">
        <v>40894</v>
      </c>
      <c r="F2112" t="s">
        <v>50</v>
      </c>
      <c r="G2112" t="s">
        <v>5054</v>
      </c>
      <c r="H2112" t="s">
        <v>5055</v>
      </c>
      <c r="I2112" t="s">
        <v>26</v>
      </c>
      <c r="J2112" t="s">
        <v>27</v>
      </c>
      <c r="K2112" t="s">
        <v>87</v>
      </c>
      <c r="L2112" t="s">
        <v>43</v>
      </c>
      <c r="M2112">
        <v>94521</v>
      </c>
      <c r="N2112" t="s">
        <v>44</v>
      </c>
      <c r="O2112" t="s">
        <v>3069</v>
      </c>
      <c r="P2112" t="s">
        <v>32</v>
      </c>
      <c r="Q2112" t="s">
        <v>65</v>
      </c>
      <c r="R2112" t="s">
        <v>3070</v>
      </c>
      <c r="S2112">
        <v>43.31</v>
      </c>
      <c r="T2112">
        <v>1</v>
      </c>
      <c r="U2112">
        <v>0</v>
      </c>
      <c r="V2112">
        <v>4.330999999999996</v>
      </c>
    </row>
    <row r="2113" spans="1:22" x14ac:dyDescent="0.3">
      <c r="A2113">
        <v>2112</v>
      </c>
      <c r="B2113" t="s">
        <v>5012</v>
      </c>
      <c r="C2113">
        <v>2012</v>
      </c>
      <c r="D2113" s="18">
        <v>41213</v>
      </c>
      <c r="E2113" s="18">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3">
      <c r="A2114">
        <v>2146</v>
      </c>
      <c r="B2114" t="s">
        <v>5070</v>
      </c>
      <c r="C2114">
        <v>2013</v>
      </c>
      <c r="D2114" s="18">
        <v>41451</v>
      </c>
      <c r="E2114" s="18">
        <v>41455</v>
      </c>
      <c r="F2114" t="s">
        <v>50</v>
      </c>
      <c r="G2114" t="s">
        <v>3136</v>
      </c>
      <c r="H2114" t="s">
        <v>3137</v>
      </c>
      <c r="I2114" t="s">
        <v>41</v>
      </c>
      <c r="J2114" t="s">
        <v>27</v>
      </c>
      <c r="K2114" t="s">
        <v>5071</v>
      </c>
      <c r="L2114" t="s">
        <v>147</v>
      </c>
      <c r="M2114">
        <v>17403</v>
      </c>
      <c r="N2114" t="s">
        <v>148</v>
      </c>
      <c r="O2114" t="s">
        <v>942</v>
      </c>
      <c r="P2114" t="s">
        <v>32</v>
      </c>
      <c r="Q2114" t="s">
        <v>36</v>
      </c>
      <c r="R2114" t="s">
        <v>943</v>
      </c>
      <c r="S2114">
        <v>422.05799999999994</v>
      </c>
      <c r="T2114">
        <v>3</v>
      </c>
      <c r="U2114">
        <v>0.3</v>
      </c>
      <c r="V2114">
        <v>-18.088200000000001</v>
      </c>
    </row>
    <row r="2115" spans="1:22" x14ac:dyDescent="0.3">
      <c r="A2115">
        <v>2142</v>
      </c>
      <c r="B2115" t="s">
        <v>5064</v>
      </c>
      <c r="C2115">
        <v>2011</v>
      </c>
      <c r="D2115" s="18">
        <v>40700</v>
      </c>
      <c r="E2115" s="18">
        <v>40705</v>
      </c>
      <c r="F2115" t="s">
        <v>50</v>
      </c>
      <c r="G2115" t="s">
        <v>2219</v>
      </c>
      <c r="H2115" t="s">
        <v>2220</v>
      </c>
      <c r="I2115" t="s">
        <v>41</v>
      </c>
      <c r="J2115" t="s">
        <v>27</v>
      </c>
      <c r="K2115" t="s">
        <v>1173</v>
      </c>
      <c r="L2115" t="s">
        <v>267</v>
      </c>
      <c r="M2115">
        <v>11561</v>
      </c>
      <c r="N2115" t="s">
        <v>148</v>
      </c>
      <c r="O2115" t="s">
        <v>5067</v>
      </c>
      <c r="P2115" t="s">
        <v>32</v>
      </c>
      <c r="Q2115" t="s">
        <v>56</v>
      </c>
      <c r="R2115" t="s">
        <v>5068</v>
      </c>
      <c r="S2115">
        <v>991.76400000000012</v>
      </c>
      <c r="T2115">
        <v>3</v>
      </c>
      <c r="U2115">
        <v>0.4</v>
      </c>
      <c r="V2115">
        <v>-347.11740000000009</v>
      </c>
    </row>
    <row r="2116" spans="1:22" x14ac:dyDescent="0.3">
      <c r="A2116">
        <v>2137</v>
      </c>
      <c r="B2116" t="s">
        <v>5058</v>
      </c>
      <c r="C2116">
        <v>2012</v>
      </c>
      <c r="D2116" s="18">
        <v>41274</v>
      </c>
      <c r="E2116" s="18">
        <v>41279</v>
      </c>
      <c r="F2116" t="s">
        <v>50</v>
      </c>
      <c r="G2116" t="s">
        <v>5059</v>
      </c>
      <c r="H2116" t="s">
        <v>5060</v>
      </c>
      <c r="I2116" t="s">
        <v>26</v>
      </c>
      <c r="J2116" t="s">
        <v>27</v>
      </c>
      <c r="K2116" t="s">
        <v>758</v>
      </c>
      <c r="L2116" t="s">
        <v>104</v>
      </c>
      <c r="M2116">
        <v>75051</v>
      </c>
      <c r="N2116" t="s">
        <v>105</v>
      </c>
      <c r="O2116" t="s">
        <v>5061</v>
      </c>
      <c r="P2116" t="s">
        <v>32</v>
      </c>
      <c r="Q2116" t="s">
        <v>65</v>
      </c>
      <c r="R2116" t="s">
        <v>5062</v>
      </c>
      <c r="S2116">
        <v>14.76</v>
      </c>
      <c r="T2116">
        <v>5</v>
      </c>
      <c r="U2116">
        <v>0.6</v>
      </c>
      <c r="V2116">
        <v>-11.439000000000004</v>
      </c>
    </row>
    <row r="2117" spans="1:22" x14ac:dyDescent="0.3">
      <c r="A2117">
        <v>2116</v>
      </c>
      <c r="B2117" t="s">
        <v>5012</v>
      </c>
      <c r="C2117">
        <v>2012</v>
      </c>
      <c r="D2117" s="18">
        <v>41213</v>
      </c>
      <c r="E2117" s="18">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
      <c r="A2118">
        <v>2117</v>
      </c>
      <c r="B2118" t="s">
        <v>5021</v>
      </c>
      <c r="C2118">
        <v>2012</v>
      </c>
      <c r="D2118" s="18">
        <v>41194</v>
      </c>
      <c r="E2118" s="18">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3">
      <c r="A2119">
        <v>2132</v>
      </c>
      <c r="B2119" t="s">
        <v>5043</v>
      </c>
      <c r="C2119">
        <v>2011</v>
      </c>
      <c r="D2119" s="18">
        <v>40683</v>
      </c>
      <c r="E2119" s="18">
        <v>40685</v>
      </c>
      <c r="F2119" t="s">
        <v>23</v>
      </c>
      <c r="G2119" t="s">
        <v>5044</v>
      </c>
      <c r="H2119" t="s">
        <v>5045</v>
      </c>
      <c r="I2119" t="s">
        <v>41</v>
      </c>
      <c r="J2119" t="s">
        <v>27</v>
      </c>
      <c r="K2119" t="s">
        <v>244</v>
      </c>
      <c r="L2119" t="s">
        <v>2694</v>
      </c>
      <c r="M2119">
        <v>3820</v>
      </c>
      <c r="N2119" t="s">
        <v>148</v>
      </c>
      <c r="O2119" t="s">
        <v>3462</v>
      </c>
      <c r="P2119" t="s">
        <v>32</v>
      </c>
      <c r="Q2119" t="s">
        <v>65</v>
      </c>
      <c r="R2119" t="s">
        <v>3463</v>
      </c>
      <c r="S2119">
        <v>139.86000000000001</v>
      </c>
      <c r="T2119">
        <v>7</v>
      </c>
      <c r="U2119">
        <v>0</v>
      </c>
      <c r="V2119">
        <v>60.139800000000015</v>
      </c>
    </row>
    <row r="2120" spans="1:22" x14ac:dyDescent="0.3">
      <c r="A2120">
        <v>2128</v>
      </c>
      <c r="B2120" t="s">
        <v>5040</v>
      </c>
      <c r="C2120">
        <v>2012</v>
      </c>
      <c r="D2120" s="18">
        <v>41186</v>
      </c>
      <c r="E2120" s="18">
        <v>41191</v>
      </c>
      <c r="F2120" t="s">
        <v>50</v>
      </c>
      <c r="G2120" t="s">
        <v>3787</v>
      </c>
      <c r="H2120" t="s">
        <v>3788</v>
      </c>
      <c r="I2120" t="s">
        <v>102</v>
      </c>
      <c r="J2120" t="s">
        <v>27</v>
      </c>
      <c r="K2120" t="s">
        <v>146</v>
      </c>
      <c r="L2120" t="s">
        <v>147</v>
      </c>
      <c r="M2120">
        <v>19134</v>
      </c>
      <c r="N2120" t="s">
        <v>148</v>
      </c>
      <c r="O2120" t="s">
        <v>5041</v>
      </c>
      <c r="P2120" t="s">
        <v>32</v>
      </c>
      <c r="Q2120" t="s">
        <v>65</v>
      </c>
      <c r="R2120" t="s">
        <v>5042</v>
      </c>
      <c r="S2120">
        <v>64.944000000000003</v>
      </c>
      <c r="T2120">
        <v>3</v>
      </c>
      <c r="U2120">
        <v>0.2</v>
      </c>
      <c r="V2120">
        <v>6.4943999999999953</v>
      </c>
    </row>
    <row r="2121" spans="1:22" x14ac:dyDescent="0.3">
      <c r="A2121">
        <v>2123</v>
      </c>
      <c r="B2121" t="s">
        <v>5031</v>
      </c>
      <c r="C2121">
        <v>2014</v>
      </c>
      <c r="D2121" s="18">
        <v>41905</v>
      </c>
      <c r="E2121" s="18">
        <v>41907</v>
      </c>
      <c r="F2121" t="s">
        <v>23</v>
      </c>
      <c r="G2121" t="s">
        <v>3158</v>
      </c>
      <c r="H2121" t="s">
        <v>3159</v>
      </c>
      <c r="I2121" t="s">
        <v>102</v>
      </c>
      <c r="J2121" t="s">
        <v>27</v>
      </c>
      <c r="K2121" t="s">
        <v>3304</v>
      </c>
      <c r="L2121" t="s">
        <v>238</v>
      </c>
      <c r="M2121">
        <v>48911</v>
      </c>
      <c r="N2121" t="s">
        <v>105</v>
      </c>
      <c r="O2121" t="s">
        <v>1443</v>
      </c>
      <c r="P2121" t="s">
        <v>32</v>
      </c>
      <c r="Q2121" t="s">
        <v>33</v>
      </c>
      <c r="R2121" t="s">
        <v>1444</v>
      </c>
      <c r="S2121">
        <v>241.96</v>
      </c>
      <c r="T2121">
        <v>2</v>
      </c>
      <c r="U2121">
        <v>0</v>
      </c>
      <c r="V2121">
        <v>41.133199999999988</v>
      </c>
    </row>
    <row r="2122" spans="1:22" x14ac:dyDescent="0.3">
      <c r="A2122">
        <v>2122</v>
      </c>
      <c r="B2122" t="s">
        <v>5029</v>
      </c>
      <c r="C2122">
        <v>2014</v>
      </c>
      <c r="D2122" s="18">
        <v>41953</v>
      </c>
      <c r="E2122" s="18">
        <v>41955</v>
      </c>
      <c r="F2122" t="s">
        <v>188</v>
      </c>
      <c r="G2122" t="s">
        <v>704</v>
      </c>
      <c r="H2122" t="s">
        <v>705</v>
      </c>
      <c r="I2122" t="s">
        <v>41</v>
      </c>
      <c r="J2122" t="s">
        <v>27</v>
      </c>
      <c r="K2122" t="s">
        <v>5030</v>
      </c>
      <c r="L2122" t="s">
        <v>43</v>
      </c>
      <c r="M2122">
        <v>94086</v>
      </c>
      <c r="N2122" t="s">
        <v>44</v>
      </c>
      <c r="O2122" t="s">
        <v>261</v>
      </c>
      <c r="P2122" t="s">
        <v>32</v>
      </c>
      <c r="Q2122" t="s">
        <v>36</v>
      </c>
      <c r="R2122" t="s">
        <v>262</v>
      </c>
      <c r="S2122">
        <v>215.976</v>
      </c>
      <c r="T2122">
        <v>3</v>
      </c>
      <c r="U2122">
        <v>0.2</v>
      </c>
      <c r="V2122">
        <v>-2.6997000000000355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00F83-F3F3-4BD5-85DB-F5FF11371FF2}">
  <dimension ref="A3:E7"/>
  <sheetViews>
    <sheetView workbookViewId="0">
      <selection activeCell="A5" sqref="A4:A6"/>
      <pivotSelection pane="bottomRight" showHeader="1" activeRow="4" click="1" r:id="rId1">
        <pivotArea dataOnly="0" labelOnly="1" fieldPosition="0">
          <references count="1">
            <reference field="15" count="0"/>
          </references>
        </pivotArea>
      </pivotSelection>
    </sheetView>
  </sheetViews>
  <sheetFormatPr defaultRowHeight="14.4" x14ac:dyDescent="0.3"/>
  <cols>
    <col min="1" max="1" width="13.109375" bestFit="1" customWidth="1"/>
    <col min="2" max="2" width="11.6640625" bestFit="1" customWidth="1"/>
    <col min="4" max="4" width="12.5546875" customWidth="1"/>
  </cols>
  <sheetData>
    <row r="3" spans="1:5" x14ac:dyDescent="0.3">
      <c r="A3" s="12" t="s">
        <v>10932</v>
      </c>
      <c r="B3" s="16" t="s">
        <v>10948</v>
      </c>
      <c r="D3" s="17" t="s">
        <v>10949</v>
      </c>
      <c r="E3" s="17" t="s">
        <v>21</v>
      </c>
    </row>
    <row r="4" spans="1:5" x14ac:dyDescent="0.3">
      <c r="A4" s="7" t="s">
        <v>46</v>
      </c>
      <c r="B4" s="29">
        <v>1232.2873</v>
      </c>
      <c r="D4" t="str">
        <f>A4</f>
        <v>Office Supplies</v>
      </c>
      <c r="E4" s="19">
        <f>GETPIVOTDATA("Profit",$A$3,"Category",A4)</f>
        <v>1232.2873</v>
      </c>
    </row>
    <row r="5" spans="1:5" x14ac:dyDescent="0.3">
      <c r="A5" s="15" t="s">
        <v>32</v>
      </c>
      <c r="B5" s="30">
        <v>1081.1500999999994</v>
      </c>
      <c r="D5" t="str">
        <f t="shared" ref="D5:D7" si="0">A5</f>
        <v>Furniture</v>
      </c>
      <c r="E5" s="19">
        <f t="shared" ref="E5:E6" si="1">GETPIVOTDATA("Profit",$A$3,"Category",A5)</f>
        <v>1081.1500999999994</v>
      </c>
    </row>
    <row r="6" spans="1:5" x14ac:dyDescent="0.3">
      <c r="A6" s="15" t="s">
        <v>71</v>
      </c>
      <c r="B6" s="30">
        <v>460.63120000000004</v>
      </c>
      <c r="D6" t="str">
        <f t="shared" si="0"/>
        <v>Technology</v>
      </c>
      <c r="E6" s="19">
        <f t="shared" si="1"/>
        <v>460.63120000000004</v>
      </c>
    </row>
    <row r="7" spans="1:5" x14ac:dyDescent="0.3">
      <c r="A7" s="14" t="s">
        <v>10933</v>
      </c>
      <c r="B7" s="32">
        <v>2774.0685999999996</v>
      </c>
      <c r="D7" t="str">
        <f t="shared" si="0"/>
        <v>Grand Total</v>
      </c>
      <c r="E7">
        <f>GETPIVOTDATA("Profit",$A$3)</f>
        <v>2774.0685999999996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DB083-E8CE-4284-881B-68D636257515}">
  <dimension ref="A3:B7"/>
  <sheetViews>
    <sheetView workbookViewId="0">
      <selection activeCell="P12" sqref="P12"/>
    </sheetView>
  </sheetViews>
  <sheetFormatPr defaultRowHeight="14.4" x14ac:dyDescent="0.3"/>
  <cols>
    <col min="1" max="1" width="13.109375" bestFit="1" customWidth="1"/>
    <col min="2" max="2" width="11.21875" bestFit="1" customWidth="1"/>
  </cols>
  <sheetData>
    <row r="3" spans="1:2" x14ac:dyDescent="0.3">
      <c r="A3" s="5" t="s">
        <v>10932</v>
      </c>
      <c r="B3" s="6" t="s">
        <v>10947</v>
      </c>
    </row>
    <row r="4" spans="1:2" x14ac:dyDescent="0.3">
      <c r="A4" s="7" t="s">
        <v>32</v>
      </c>
      <c r="B4" s="20">
        <v>0.59378982767198085</v>
      </c>
    </row>
    <row r="5" spans="1:2" x14ac:dyDescent="0.3">
      <c r="A5" s="15" t="s">
        <v>46</v>
      </c>
      <c r="B5" s="21">
        <v>0.23939252063543404</v>
      </c>
    </row>
    <row r="6" spans="1:2" x14ac:dyDescent="0.3">
      <c r="A6" s="15" t="s">
        <v>71</v>
      </c>
      <c r="B6" s="21">
        <v>0.16681765169258514</v>
      </c>
    </row>
    <row r="7" spans="1:2" x14ac:dyDescent="0.3">
      <c r="A7" s="8" t="s">
        <v>10933</v>
      </c>
      <c r="B7" s="2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861A6-C1D1-4635-AD91-3CE9A0A26734}">
  <dimension ref="A3:E52"/>
  <sheetViews>
    <sheetView workbookViewId="0">
      <selection activeCell="A20" sqref="A4:A52"/>
      <pivotSelection pane="bottomRight" showHeader="1" activeRow="19" click="1" r:id="rId1">
        <pivotArea dataOnly="0" labelOnly="1" fieldPosition="0">
          <references count="1">
            <reference field="11" count="0"/>
          </references>
        </pivotArea>
      </pivotSelection>
    </sheetView>
  </sheetViews>
  <sheetFormatPr defaultRowHeight="14.4" x14ac:dyDescent="0.3"/>
  <cols>
    <col min="1" max="1" width="12.44140625" bestFit="1" customWidth="1"/>
    <col min="2" max="2" width="11.21875" bestFit="1" customWidth="1"/>
    <col min="4" max="4" width="16.6640625" customWidth="1"/>
  </cols>
  <sheetData>
    <row r="3" spans="1:5" x14ac:dyDescent="0.3">
      <c r="A3" s="5" t="s">
        <v>10932</v>
      </c>
      <c r="B3" s="6" t="s">
        <v>10947</v>
      </c>
      <c r="D3" s="17" t="s">
        <v>10950</v>
      </c>
      <c r="E3" s="17" t="s">
        <v>18</v>
      </c>
    </row>
    <row r="4" spans="1:5" x14ac:dyDescent="0.3">
      <c r="A4" s="7" t="s">
        <v>310</v>
      </c>
      <c r="B4" s="29">
        <v>378.89200000000005</v>
      </c>
      <c r="D4" t="str">
        <f>A4</f>
        <v>Arizona</v>
      </c>
      <c r="E4" s="19">
        <f>GETPIVOTDATA("Sales",$A$3,"State",A4)</f>
        <v>378.89200000000005</v>
      </c>
    </row>
    <row r="5" spans="1:5" x14ac:dyDescent="0.3">
      <c r="A5" s="15" t="s">
        <v>43</v>
      </c>
      <c r="B5" s="30">
        <v>14285.623999999994</v>
      </c>
      <c r="D5" t="str">
        <f t="shared" ref="D5:D52" si="0">A5</f>
        <v>California</v>
      </c>
      <c r="E5" s="19">
        <f t="shared" ref="E5:E52" si="1">GETPIVOTDATA("Sales",$A$3,"State",A5)</f>
        <v>14285.623999999994</v>
      </c>
    </row>
    <row r="6" spans="1:5" x14ac:dyDescent="0.3">
      <c r="A6" s="15" t="s">
        <v>457</v>
      </c>
      <c r="B6" s="30">
        <v>49.400000000000006</v>
      </c>
      <c r="D6" t="str">
        <f t="shared" si="0"/>
        <v>Colorado</v>
      </c>
      <c r="E6" s="19">
        <f t="shared" si="1"/>
        <v>49.400000000000006</v>
      </c>
    </row>
    <row r="7" spans="1:5" x14ac:dyDescent="0.3">
      <c r="A7" s="15" t="s">
        <v>1762</v>
      </c>
      <c r="B7" s="30">
        <v>447.60000000000008</v>
      </c>
      <c r="D7" t="str">
        <f t="shared" si="0"/>
        <v>Montana</v>
      </c>
      <c r="E7" s="19">
        <f t="shared" si="1"/>
        <v>447.60000000000008</v>
      </c>
    </row>
    <row r="8" spans="1:5" x14ac:dyDescent="0.3">
      <c r="A8" s="15" t="s">
        <v>668</v>
      </c>
      <c r="B8" s="30">
        <v>16.68</v>
      </c>
      <c r="D8" t="str">
        <f t="shared" si="0"/>
        <v>New Mexico</v>
      </c>
      <c r="E8" s="19">
        <f t="shared" si="1"/>
        <v>16.68</v>
      </c>
    </row>
    <row r="9" spans="1:5" x14ac:dyDescent="0.3">
      <c r="A9" s="15" t="s">
        <v>96</v>
      </c>
      <c r="B9" s="30">
        <v>5300.655999999999</v>
      </c>
      <c r="D9" t="str">
        <f t="shared" si="0"/>
        <v>Washington</v>
      </c>
      <c r="E9" s="19">
        <f t="shared" si="1"/>
        <v>5300.655999999999</v>
      </c>
    </row>
    <row r="10" spans="1:5" x14ac:dyDescent="0.3">
      <c r="A10" s="8" t="s">
        <v>10933</v>
      </c>
      <c r="B10" s="31">
        <v>20478.851999999992</v>
      </c>
      <c r="D10" t="str">
        <f t="shared" si="0"/>
        <v>Grand Total</v>
      </c>
      <c r="E10" s="19" t="e">
        <f t="shared" si="1"/>
        <v>#REF!</v>
      </c>
    </row>
    <row r="11" spans="1:5" x14ac:dyDescent="0.3">
      <c r="D11">
        <f t="shared" si="0"/>
        <v>0</v>
      </c>
      <c r="E11" s="19" t="e">
        <f t="shared" si="1"/>
        <v>#REF!</v>
      </c>
    </row>
    <row r="12" spans="1:5" x14ac:dyDescent="0.3">
      <c r="D12">
        <f t="shared" si="0"/>
        <v>0</v>
      </c>
      <c r="E12" s="19" t="e">
        <f t="shared" si="1"/>
        <v>#REF!</v>
      </c>
    </row>
    <row r="13" spans="1:5" x14ac:dyDescent="0.3">
      <c r="D13">
        <f t="shared" si="0"/>
        <v>0</v>
      </c>
      <c r="E13" s="19" t="e">
        <f t="shared" si="1"/>
        <v>#REF!</v>
      </c>
    </row>
    <row r="14" spans="1:5" x14ac:dyDescent="0.3">
      <c r="D14">
        <f t="shared" si="0"/>
        <v>0</v>
      </c>
      <c r="E14" s="19" t="e">
        <f t="shared" si="1"/>
        <v>#REF!</v>
      </c>
    </row>
    <row r="15" spans="1:5" x14ac:dyDescent="0.3">
      <c r="D15">
        <f t="shared" si="0"/>
        <v>0</v>
      </c>
      <c r="E15" s="19" t="e">
        <f t="shared" si="1"/>
        <v>#REF!</v>
      </c>
    </row>
    <row r="16" spans="1:5" x14ac:dyDescent="0.3">
      <c r="D16">
        <f t="shared" si="0"/>
        <v>0</v>
      </c>
      <c r="E16" s="19" t="e">
        <f t="shared" si="1"/>
        <v>#REF!</v>
      </c>
    </row>
    <row r="17" spans="4:5" x14ac:dyDescent="0.3">
      <c r="D17">
        <f t="shared" si="0"/>
        <v>0</v>
      </c>
      <c r="E17" s="19" t="e">
        <f t="shared" si="1"/>
        <v>#REF!</v>
      </c>
    </row>
    <row r="18" spans="4:5" x14ac:dyDescent="0.3">
      <c r="D18">
        <f t="shared" si="0"/>
        <v>0</v>
      </c>
      <c r="E18" s="19" t="e">
        <f t="shared" si="1"/>
        <v>#REF!</v>
      </c>
    </row>
    <row r="19" spans="4:5" x14ac:dyDescent="0.3">
      <c r="D19">
        <f t="shared" si="0"/>
        <v>0</v>
      </c>
      <c r="E19" s="19" t="e">
        <f t="shared" si="1"/>
        <v>#REF!</v>
      </c>
    </row>
    <row r="20" spans="4:5" x14ac:dyDescent="0.3">
      <c r="D20">
        <f t="shared" si="0"/>
        <v>0</v>
      </c>
      <c r="E20" s="19" t="e">
        <f t="shared" si="1"/>
        <v>#REF!</v>
      </c>
    </row>
    <row r="21" spans="4:5" x14ac:dyDescent="0.3">
      <c r="D21">
        <f t="shared" si="0"/>
        <v>0</v>
      </c>
      <c r="E21" s="19" t="e">
        <f t="shared" si="1"/>
        <v>#REF!</v>
      </c>
    </row>
    <row r="22" spans="4:5" x14ac:dyDescent="0.3">
      <c r="D22">
        <f t="shared" si="0"/>
        <v>0</v>
      </c>
      <c r="E22" s="19" t="e">
        <f t="shared" si="1"/>
        <v>#REF!</v>
      </c>
    </row>
    <row r="23" spans="4:5" x14ac:dyDescent="0.3">
      <c r="D23">
        <f t="shared" si="0"/>
        <v>0</v>
      </c>
      <c r="E23" s="19" t="e">
        <f t="shared" si="1"/>
        <v>#REF!</v>
      </c>
    </row>
    <row r="24" spans="4:5" x14ac:dyDescent="0.3">
      <c r="D24">
        <f t="shared" si="0"/>
        <v>0</v>
      </c>
      <c r="E24" s="19" t="e">
        <f t="shared" si="1"/>
        <v>#REF!</v>
      </c>
    </row>
    <row r="25" spans="4:5" x14ac:dyDescent="0.3">
      <c r="D25">
        <f t="shared" si="0"/>
        <v>0</v>
      </c>
      <c r="E25" s="19" t="e">
        <f t="shared" si="1"/>
        <v>#REF!</v>
      </c>
    </row>
    <row r="26" spans="4:5" x14ac:dyDescent="0.3">
      <c r="D26">
        <f t="shared" si="0"/>
        <v>0</v>
      </c>
      <c r="E26" s="19" t="e">
        <f t="shared" si="1"/>
        <v>#REF!</v>
      </c>
    </row>
    <row r="27" spans="4:5" x14ac:dyDescent="0.3">
      <c r="D27">
        <f t="shared" si="0"/>
        <v>0</v>
      </c>
      <c r="E27" s="19" t="e">
        <f t="shared" si="1"/>
        <v>#REF!</v>
      </c>
    </row>
    <row r="28" spans="4:5" x14ac:dyDescent="0.3">
      <c r="D28">
        <f t="shared" si="0"/>
        <v>0</v>
      </c>
      <c r="E28" s="19" t="e">
        <f t="shared" si="1"/>
        <v>#REF!</v>
      </c>
    </row>
    <row r="29" spans="4:5" x14ac:dyDescent="0.3">
      <c r="D29">
        <f t="shared" si="0"/>
        <v>0</v>
      </c>
      <c r="E29" s="19" t="e">
        <f t="shared" si="1"/>
        <v>#REF!</v>
      </c>
    </row>
    <row r="30" spans="4:5" x14ac:dyDescent="0.3">
      <c r="D30">
        <f t="shared" si="0"/>
        <v>0</v>
      </c>
      <c r="E30" s="19" t="e">
        <f t="shared" si="1"/>
        <v>#REF!</v>
      </c>
    </row>
    <row r="31" spans="4:5" x14ac:dyDescent="0.3">
      <c r="D31">
        <f t="shared" si="0"/>
        <v>0</v>
      </c>
      <c r="E31" s="19" t="e">
        <f t="shared" si="1"/>
        <v>#REF!</v>
      </c>
    </row>
    <row r="32" spans="4:5" x14ac:dyDescent="0.3">
      <c r="D32">
        <f t="shared" si="0"/>
        <v>0</v>
      </c>
      <c r="E32" s="19" t="e">
        <f t="shared" si="1"/>
        <v>#REF!</v>
      </c>
    </row>
    <row r="33" spans="4:5" x14ac:dyDescent="0.3">
      <c r="D33">
        <f t="shared" si="0"/>
        <v>0</v>
      </c>
      <c r="E33" s="19" t="e">
        <f t="shared" si="1"/>
        <v>#REF!</v>
      </c>
    </row>
    <row r="34" spans="4:5" x14ac:dyDescent="0.3">
      <c r="D34">
        <f t="shared" si="0"/>
        <v>0</v>
      </c>
      <c r="E34" s="19" t="e">
        <f t="shared" si="1"/>
        <v>#REF!</v>
      </c>
    </row>
    <row r="35" spans="4:5" x14ac:dyDescent="0.3">
      <c r="D35">
        <f t="shared" si="0"/>
        <v>0</v>
      </c>
      <c r="E35" s="19" t="e">
        <f t="shared" si="1"/>
        <v>#REF!</v>
      </c>
    </row>
    <row r="36" spans="4:5" x14ac:dyDescent="0.3">
      <c r="D36">
        <f t="shared" si="0"/>
        <v>0</v>
      </c>
      <c r="E36" s="19" t="e">
        <f t="shared" si="1"/>
        <v>#REF!</v>
      </c>
    </row>
    <row r="37" spans="4:5" x14ac:dyDescent="0.3">
      <c r="D37">
        <f t="shared" si="0"/>
        <v>0</v>
      </c>
      <c r="E37" s="19" t="e">
        <f t="shared" si="1"/>
        <v>#REF!</v>
      </c>
    </row>
    <row r="38" spans="4:5" x14ac:dyDescent="0.3">
      <c r="D38">
        <f t="shared" si="0"/>
        <v>0</v>
      </c>
      <c r="E38" s="19" t="e">
        <f t="shared" si="1"/>
        <v>#REF!</v>
      </c>
    </row>
    <row r="39" spans="4:5" x14ac:dyDescent="0.3">
      <c r="D39">
        <f t="shared" si="0"/>
        <v>0</v>
      </c>
      <c r="E39" s="19" t="e">
        <f t="shared" si="1"/>
        <v>#REF!</v>
      </c>
    </row>
    <row r="40" spans="4:5" x14ac:dyDescent="0.3">
      <c r="D40">
        <f t="shared" si="0"/>
        <v>0</v>
      </c>
      <c r="E40" s="19" t="e">
        <f t="shared" si="1"/>
        <v>#REF!</v>
      </c>
    </row>
    <row r="41" spans="4:5" x14ac:dyDescent="0.3">
      <c r="D41">
        <f t="shared" si="0"/>
        <v>0</v>
      </c>
      <c r="E41" s="19" t="e">
        <f t="shared" si="1"/>
        <v>#REF!</v>
      </c>
    </row>
    <row r="42" spans="4:5" x14ac:dyDescent="0.3">
      <c r="D42">
        <f t="shared" si="0"/>
        <v>0</v>
      </c>
      <c r="E42" s="19" t="e">
        <f t="shared" si="1"/>
        <v>#REF!</v>
      </c>
    </row>
    <row r="43" spans="4:5" x14ac:dyDescent="0.3">
      <c r="D43">
        <f t="shared" si="0"/>
        <v>0</v>
      </c>
      <c r="E43" s="19" t="e">
        <f t="shared" si="1"/>
        <v>#REF!</v>
      </c>
    </row>
    <row r="44" spans="4:5" x14ac:dyDescent="0.3">
      <c r="D44">
        <f t="shared" si="0"/>
        <v>0</v>
      </c>
      <c r="E44" s="19" t="e">
        <f t="shared" si="1"/>
        <v>#REF!</v>
      </c>
    </row>
    <row r="45" spans="4:5" x14ac:dyDescent="0.3">
      <c r="D45">
        <f t="shared" si="0"/>
        <v>0</v>
      </c>
      <c r="E45" s="19" t="e">
        <f t="shared" si="1"/>
        <v>#REF!</v>
      </c>
    </row>
    <row r="46" spans="4:5" x14ac:dyDescent="0.3">
      <c r="D46">
        <f t="shared" si="0"/>
        <v>0</v>
      </c>
      <c r="E46" s="19" t="e">
        <f t="shared" si="1"/>
        <v>#REF!</v>
      </c>
    </row>
    <row r="47" spans="4:5" x14ac:dyDescent="0.3">
      <c r="D47">
        <f t="shared" si="0"/>
        <v>0</v>
      </c>
      <c r="E47" s="19" t="e">
        <f t="shared" si="1"/>
        <v>#REF!</v>
      </c>
    </row>
    <row r="48" spans="4:5" x14ac:dyDescent="0.3">
      <c r="D48">
        <f t="shared" si="0"/>
        <v>0</v>
      </c>
      <c r="E48" s="19" t="e">
        <f t="shared" si="1"/>
        <v>#REF!</v>
      </c>
    </row>
    <row r="49" spans="4:5" x14ac:dyDescent="0.3">
      <c r="D49">
        <f t="shared" si="0"/>
        <v>0</v>
      </c>
      <c r="E49" s="19" t="e">
        <f t="shared" si="1"/>
        <v>#REF!</v>
      </c>
    </row>
    <row r="50" spans="4:5" x14ac:dyDescent="0.3">
      <c r="D50">
        <f t="shared" si="0"/>
        <v>0</v>
      </c>
      <c r="E50" s="19" t="e">
        <f t="shared" si="1"/>
        <v>#REF!</v>
      </c>
    </row>
    <row r="51" spans="4:5" x14ac:dyDescent="0.3">
      <c r="D51">
        <f t="shared" si="0"/>
        <v>0</v>
      </c>
      <c r="E51" s="19" t="e">
        <f t="shared" si="1"/>
        <v>#REF!</v>
      </c>
    </row>
    <row r="52" spans="4:5" x14ac:dyDescent="0.3">
      <c r="D52">
        <f t="shared" si="0"/>
        <v>0</v>
      </c>
      <c r="E52" s="19" t="e">
        <f t="shared" si="1"/>
        <v>#REF!</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D2F1D-9769-4C04-A005-899147DDA301}">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5" t="s">
        <v>10932</v>
      </c>
      <c r="B3" s="6" t="s">
        <v>10947</v>
      </c>
    </row>
    <row r="4" spans="1:2" x14ac:dyDescent="0.3">
      <c r="A4" s="7" t="s">
        <v>65</v>
      </c>
      <c r="B4" s="29">
        <v>1622.3099999999997</v>
      </c>
    </row>
    <row r="5" spans="1:2" x14ac:dyDescent="0.3">
      <c r="A5" s="15" t="s">
        <v>78</v>
      </c>
      <c r="B5" s="30">
        <v>1877.5799999999997</v>
      </c>
    </row>
    <row r="6" spans="1:2" x14ac:dyDescent="0.3">
      <c r="A6" s="15" t="s">
        <v>72</v>
      </c>
      <c r="B6" s="30">
        <v>2562.3440000000001</v>
      </c>
    </row>
    <row r="7" spans="1:2" x14ac:dyDescent="0.3">
      <c r="A7" s="15" t="s">
        <v>56</v>
      </c>
      <c r="B7" s="30">
        <v>2918.3760000000002</v>
      </c>
    </row>
    <row r="8" spans="1:2" x14ac:dyDescent="0.3">
      <c r="A8" s="15" t="s">
        <v>36</v>
      </c>
      <c r="B8" s="30">
        <v>7619.4480000000003</v>
      </c>
    </row>
    <row r="9" spans="1:2" x14ac:dyDescent="0.3">
      <c r="A9" s="8" t="s">
        <v>10933</v>
      </c>
      <c r="B9" s="31">
        <v>16600.058000000001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DDB1C-0CCA-46B4-9D02-120C486D2CE3}">
  <dimension ref="A3:N18"/>
  <sheetViews>
    <sheetView workbookViewId="0">
      <selection activeCell="N17" sqref="N17"/>
    </sheetView>
  </sheetViews>
  <sheetFormatPr defaultRowHeight="14.4" x14ac:dyDescent="0.3"/>
  <cols>
    <col min="1" max="1" width="12.44140625" bestFit="1" customWidth="1"/>
    <col min="2" max="2" width="11.21875" bestFit="1" customWidth="1"/>
    <col min="3" max="3" width="4.109375" customWidth="1"/>
    <col min="4" max="4" width="12.44140625" bestFit="1" customWidth="1"/>
    <col min="5" max="5" width="11.6640625" bestFit="1" customWidth="1"/>
    <col min="6" max="6" width="4.21875" customWidth="1"/>
    <col min="7" max="7" width="12.44140625" bestFit="1" customWidth="1"/>
    <col min="8" max="8" width="14.21875" bestFit="1" customWidth="1"/>
    <col min="9" max="9" width="4.77734375" customWidth="1"/>
    <col min="10" max="10" width="12.44140625" bestFit="1" customWidth="1"/>
    <col min="11" max="11" width="15.5546875" bestFit="1" customWidth="1"/>
    <col min="12" max="12" width="4.33203125" customWidth="1"/>
    <col min="13" max="13" width="12.44140625" bestFit="1" customWidth="1"/>
    <col min="14" max="14" width="18" bestFit="1" customWidth="1"/>
  </cols>
  <sheetData>
    <row r="3" spans="1:14" x14ac:dyDescent="0.3">
      <c r="A3" s="5" t="s">
        <v>10932</v>
      </c>
      <c r="B3" s="6" t="s">
        <v>10947</v>
      </c>
      <c r="D3" s="5" t="s">
        <v>10932</v>
      </c>
      <c r="E3" s="6" t="s">
        <v>10948</v>
      </c>
      <c r="G3" s="5" t="s">
        <v>10932</v>
      </c>
      <c r="H3" s="6" t="s">
        <v>10951</v>
      </c>
      <c r="J3" s="5" t="s">
        <v>10932</v>
      </c>
      <c r="K3" s="6" t="s">
        <v>10952</v>
      </c>
      <c r="M3" s="5" t="s">
        <v>10932</v>
      </c>
      <c r="N3" s="6" t="s">
        <v>10953</v>
      </c>
    </row>
    <row r="4" spans="1:14" x14ac:dyDescent="0.3">
      <c r="A4" s="7" t="s">
        <v>10936</v>
      </c>
      <c r="B4" s="29">
        <v>248.76399999999998</v>
      </c>
      <c r="D4" s="7" t="s">
        <v>10936</v>
      </c>
      <c r="E4" s="29">
        <v>55.01959999999999</v>
      </c>
      <c r="G4" s="7" t="s">
        <v>10936</v>
      </c>
      <c r="H4" s="29">
        <v>18</v>
      </c>
      <c r="J4" s="7" t="s">
        <v>10936</v>
      </c>
      <c r="K4" s="29">
        <v>5</v>
      </c>
      <c r="M4" s="7" t="s">
        <v>10936</v>
      </c>
      <c r="N4" s="29">
        <v>0.22117187374378927</v>
      </c>
    </row>
    <row r="5" spans="1:14" x14ac:dyDescent="0.3">
      <c r="A5" s="7" t="s">
        <v>10937</v>
      </c>
      <c r="B5" s="29">
        <v>1696.4720000000002</v>
      </c>
      <c r="D5" s="7" t="s">
        <v>10937</v>
      </c>
      <c r="E5" s="29">
        <v>234.41349999999989</v>
      </c>
      <c r="G5" s="7" t="s">
        <v>10937</v>
      </c>
      <c r="H5" s="29">
        <v>15</v>
      </c>
      <c r="J5" s="7" t="s">
        <v>10937</v>
      </c>
      <c r="K5" s="29">
        <v>3</v>
      </c>
      <c r="M5" s="7" t="s">
        <v>10937</v>
      </c>
      <c r="N5" s="29">
        <v>0.13817705214114931</v>
      </c>
    </row>
    <row r="6" spans="1:14" x14ac:dyDescent="0.3">
      <c r="A6" s="7" t="s">
        <v>10938</v>
      </c>
      <c r="B6" s="29">
        <v>1185.19</v>
      </c>
      <c r="D6" s="7" t="s">
        <v>10938</v>
      </c>
      <c r="E6" s="29">
        <v>70.459700000000083</v>
      </c>
      <c r="G6" s="7" t="s">
        <v>10938</v>
      </c>
      <c r="H6" s="29">
        <v>28</v>
      </c>
      <c r="J6" s="7" t="s">
        <v>10938</v>
      </c>
      <c r="K6" s="29">
        <v>7</v>
      </c>
      <c r="M6" s="7" t="s">
        <v>10938</v>
      </c>
      <c r="N6" s="29">
        <v>5.9450130358845485E-2</v>
      </c>
    </row>
    <row r="7" spans="1:14" x14ac:dyDescent="0.3">
      <c r="A7" s="7" t="s">
        <v>10939</v>
      </c>
      <c r="B7" s="29">
        <v>893.05600000000004</v>
      </c>
      <c r="D7" s="7" t="s">
        <v>10939</v>
      </c>
      <c r="E7" s="29">
        <v>135.18199999999999</v>
      </c>
      <c r="G7" s="7" t="s">
        <v>10939</v>
      </c>
      <c r="H7" s="29">
        <v>22</v>
      </c>
      <c r="J7" s="7" t="s">
        <v>10939</v>
      </c>
      <c r="K7" s="29">
        <v>5</v>
      </c>
      <c r="M7" s="7" t="s">
        <v>10939</v>
      </c>
      <c r="N7" s="29">
        <v>0.15137012684534898</v>
      </c>
    </row>
    <row r="8" spans="1:14" x14ac:dyDescent="0.3">
      <c r="A8" s="7" t="s">
        <v>10940</v>
      </c>
      <c r="B8" s="29">
        <v>112.76400000000001</v>
      </c>
      <c r="D8" s="7" t="s">
        <v>10940</v>
      </c>
      <c r="E8" s="29">
        <v>21.388600000000011</v>
      </c>
      <c r="G8" s="7" t="s">
        <v>10940</v>
      </c>
      <c r="H8" s="29">
        <v>19</v>
      </c>
      <c r="J8" s="7" t="s">
        <v>10940</v>
      </c>
      <c r="K8" s="29">
        <v>5</v>
      </c>
      <c r="M8" s="7" t="s">
        <v>10940</v>
      </c>
      <c r="N8" s="29">
        <v>0.18967578305132851</v>
      </c>
    </row>
    <row r="9" spans="1:14" x14ac:dyDescent="0.3">
      <c r="A9" s="7" t="s">
        <v>10941</v>
      </c>
      <c r="B9" s="29">
        <v>22.847999999999999</v>
      </c>
      <c r="D9" s="7" t="s">
        <v>10941</v>
      </c>
      <c r="E9" s="29">
        <v>7.4255999999999993</v>
      </c>
      <c r="G9" s="7" t="s">
        <v>10941</v>
      </c>
      <c r="H9" s="29">
        <v>2</v>
      </c>
      <c r="J9" s="7" t="s">
        <v>10941</v>
      </c>
      <c r="K9" s="29">
        <v>1</v>
      </c>
      <c r="M9" s="7" t="s">
        <v>10941</v>
      </c>
      <c r="N9" s="29">
        <v>0.32500000000000001</v>
      </c>
    </row>
    <row r="10" spans="1:14" x14ac:dyDescent="0.3">
      <c r="A10" s="7" t="s">
        <v>10942</v>
      </c>
      <c r="B10" s="29">
        <v>2370.8040000000001</v>
      </c>
      <c r="D10" s="7" t="s">
        <v>10942</v>
      </c>
      <c r="E10" s="29">
        <v>-5.8150000000000759</v>
      </c>
      <c r="G10" s="7" t="s">
        <v>10942</v>
      </c>
      <c r="H10" s="29">
        <v>35</v>
      </c>
      <c r="J10" s="7" t="s">
        <v>10942</v>
      </c>
      <c r="K10" s="29">
        <v>11</v>
      </c>
      <c r="M10" s="7" t="s">
        <v>10942</v>
      </c>
      <c r="N10" s="29">
        <v>-2.452754424237548E-3</v>
      </c>
    </row>
    <row r="11" spans="1:14" x14ac:dyDescent="0.3">
      <c r="A11" s="7" t="s">
        <v>10943</v>
      </c>
      <c r="B11" s="29">
        <v>1427.3879999999999</v>
      </c>
      <c r="D11" s="7" t="s">
        <v>10943</v>
      </c>
      <c r="E11" s="29">
        <v>275.66149999999993</v>
      </c>
      <c r="G11" s="7" t="s">
        <v>10943</v>
      </c>
      <c r="H11" s="29">
        <v>41</v>
      </c>
      <c r="J11" s="7" t="s">
        <v>10943</v>
      </c>
      <c r="K11" s="29">
        <v>15</v>
      </c>
      <c r="M11" s="7" t="s">
        <v>10943</v>
      </c>
      <c r="N11" s="29">
        <v>0.19312303312063711</v>
      </c>
    </row>
    <row r="12" spans="1:14" x14ac:dyDescent="0.3">
      <c r="A12" s="7" t="s">
        <v>10944</v>
      </c>
      <c r="B12" s="29">
        <v>2635.3119999999999</v>
      </c>
      <c r="D12" s="7" t="s">
        <v>10944</v>
      </c>
      <c r="E12" s="29">
        <v>558.47199999999987</v>
      </c>
      <c r="G12" s="7" t="s">
        <v>10944</v>
      </c>
      <c r="H12" s="29">
        <v>30</v>
      </c>
      <c r="J12" s="7" t="s">
        <v>10944</v>
      </c>
      <c r="K12" s="29">
        <v>4</v>
      </c>
      <c r="M12" s="7" t="s">
        <v>10944</v>
      </c>
      <c r="N12" s="29">
        <v>0.21191874055140336</v>
      </c>
    </row>
    <row r="13" spans="1:14" x14ac:dyDescent="0.3">
      <c r="A13" s="7" t="s">
        <v>10945</v>
      </c>
      <c r="B13" s="29">
        <v>2760.2539999999999</v>
      </c>
      <c r="D13" s="7" t="s">
        <v>10945</v>
      </c>
      <c r="E13" s="29">
        <v>470.98050000000001</v>
      </c>
      <c r="G13" s="7" t="s">
        <v>10945</v>
      </c>
      <c r="H13" s="29">
        <v>71</v>
      </c>
      <c r="J13" s="7" t="s">
        <v>10945</v>
      </c>
      <c r="K13" s="29">
        <v>19</v>
      </c>
      <c r="M13" s="7" t="s">
        <v>10945</v>
      </c>
      <c r="N13" s="29">
        <v>0.17062940584453459</v>
      </c>
    </row>
    <row r="14" spans="1:14" x14ac:dyDescent="0.3">
      <c r="A14" s="7" t="s">
        <v>10946</v>
      </c>
      <c r="B14" s="29">
        <v>7125.9999999999991</v>
      </c>
      <c r="D14" s="7" t="s">
        <v>10946</v>
      </c>
      <c r="E14" s="29">
        <v>950.88059999999996</v>
      </c>
      <c r="G14" s="7" t="s">
        <v>10946</v>
      </c>
      <c r="H14" s="29">
        <v>57</v>
      </c>
      <c r="J14" s="7" t="s">
        <v>10946</v>
      </c>
      <c r="K14" s="29">
        <v>12</v>
      </c>
      <c r="M14" s="7" t="s">
        <v>10946</v>
      </c>
      <c r="N14" s="29">
        <v>0.13343819814762842</v>
      </c>
    </row>
    <row r="15" spans="1:14" x14ac:dyDescent="0.3">
      <c r="A15" s="8" t="s">
        <v>10933</v>
      </c>
      <c r="B15" s="31">
        <v>20478.851999999999</v>
      </c>
      <c r="D15" s="8" t="s">
        <v>10933</v>
      </c>
      <c r="E15" s="31">
        <v>2774.0685999999996</v>
      </c>
      <c r="G15" s="8" t="s">
        <v>10933</v>
      </c>
      <c r="H15" s="31">
        <v>338</v>
      </c>
      <c r="J15" s="8" t="s">
        <v>10933</v>
      </c>
      <c r="K15" s="31">
        <v>87</v>
      </c>
      <c r="M15" s="8" t="s">
        <v>10933</v>
      </c>
      <c r="N15" s="31">
        <v>0.13546016153639862</v>
      </c>
    </row>
    <row r="17" spans="2:14" x14ac:dyDescent="0.3">
      <c r="B17" s="23">
        <f>GETPIVOTDATA("Sales",$A$3)</f>
        <v>20478.851999999999</v>
      </c>
      <c r="E17" s="23">
        <f>GETPIVOTDATA("Profit",$D$3)</f>
        <v>2774.0685999999996</v>
      </c>
      <c r="H17" s="24">
        <f>GETPIVOTDATA("Quantity",$G$3)</f>
        <v>338</v>
      </c>
      <c r="K17" s="24">
        <f>GETPIVOTDATA("Order ID",$J$3)</f>
        <v>87</v>
      </c>
      <c r="N17" s="26">
        <f>GETPIVOTDATA("Profit Margin",$M$3)</f>
        <v>0.13546016153639862</v>
      </c>
    </row>
    <row r="18" spans="2:14" x14ac:dyDescent="0.3">
      <c r="N18" s="25"/>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43028-2BBA-40C7-A721-800C455DC069}">
  <dimension ref="A3:M14"/>
  <sheetViews>
    <sheetView workbookViewId="0">
      <selection activeCell="N11" sqref="N11"/>
    </sheetView>
  </sheetViews>
  <sheetFormatPr defaultRowHeight="14.4" x14ac:dyDescent="0.3"/>
  <cols>
    <col min="1" max="1" width="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9.88671875" customWidth="1"/>
    <col min="9" max="9" width="9.77734375" customWidth="1"/>
    <col min="10" max="10" width="13" customWidth="1"/>
    <col min="11" max="11" width="12.5546875" customWidth="1"/>
    <col min="12" max="12" width="12.44140625" customWidth="1"/>
    <col min="13" max="13" width="13.109375" customWidth="1"/>
  </cols>
  <sheetData>
    <row r="3" spans="1:13" x14ac:dyDescent="0.3">
      <c r="A3" s="4"/>
      <c r="B3" s="4" t="s">
        <v>10947</v>
      </c>
      <c r="C3" s="27" t="s">
        <v>10948</v>
      </c>
      <c r="D3" s="27" t="s">
        <v>10951</v>
      </c>
      <c r="E3" s="27" t="s">
        <v>10952</v>
      </c>
      <c r="F3" s="9" t="s">
        <v>10953</v>
      </c>
    </row>
    <row r="4" spans="1:13" x14ac:dyDescent="0.3">
      <c r="A4" s="7" t="s">
        <v>10954</v>
      </c>
      <c r="B4" s="33">
        <v>484247.49810000096</v>
      </c>
      <c r="C4" s="39">
        <v>49543.974100000007</v>
      </c>
      <c r="D4" s="39">
        <v>7581</v>
      </c>
      <c r="E4" s="39">
        <v>1993</v>
      </c>
      <c r="F4" s="34">
        <v>0.10231126499236715</v>
      </c>
    </row>
    <row r="5" spans="1:13" x14ac:dyDescent="0.3">
      <c r="A5" s="15" t="s">
        <v>10955</v>
      </c>
      <c r="B5" s="37">
        <v>470532.50899999985</v>
      </c>
      <c r="C5" s="40">
        <v>61618.603700000051</v>
      </c>
      <c r="D5" s="40">
        <v>7979</v>
      </c>
      <c r="E5" s="40">
        <v>2102</v>
      </c>
      <c r="F5" s="38">
        <v>0.13095504034557592</v>
      </c>
    </row>
    <row r="6" spans="1:13" x14ac:dyDescent="0.3">
      <c r="A6" s="15" t="s">
        <v>10934</v>
      </c>
      <c r="B6" s="37">
        <v>608473.83000000066</v>
      </c>
      <c r="C6" s="40">
        <v>81726.930800000177</v>
      </c>
      <c r="D6" s="40">
        <v>9810</v>
      </c>
      <c r="E6" s="40">
        <v>2580</v>
      </c>
      <c r="F6" s="38">
        <v>0.13431461924993568</v>
      </c>
    </row>
    <row r="7" spans="1:13" x14ac:dyDescent="0.3">
      <c r="A7" s="28" t="s">
        <v>10935</v>
      </c>
      <c r="B7" s="41">
        <v>733947.0231999997</v>
      </c>
      <c r="C7" s="42">
        <v>93507.513099999967</v>
      </c>
      <c r="D7" s="42">
        <v>12503</v>
      </c>
      <c r="E7" s="42">
        <v>3319</v>
      </c>
      <c r="F7" s="43">
        <v>0.12740362743390987</v>
      </c>
    </row>
    <row r="9" spans="1:13" x14ac:dyDescent="0.3">
      <c r="I9" s="44">
        <f>(GETPIVOTDATA("Sum of Sales",$A$3,"Years (Order Date)",2014)/(GETPIVOTDATA("Sum of Sales",$A$3,"Years (Order Date)",2013))-1)</f>
        <v>0.20620967905883303</v>
      </c>
      <c r="J9" s="44">
        <f>(GETPIVOTDATA("Sum of Profit",$A$3,"Years (Order Date)",2014)/GETPIVOTDATA("Sum of Profit",$A$3,"Years (Order Date)",2013))-1</f>
        <v>0.14414565902185772</v>
      </c>
      <c r="K9" s="44">
        <f>(GETPIVOTDATA("Sum of Quantity",$A$3,"Years (Order Date)",2014)/GETPIVOTDATA("Sum of Quantity",$A$3,"Years (Order Date)",2013))-1</f>
        <v>0.27451580020387367</v>
      </c>
      <c r="L9" s="44">
        <f>(GETPIVOTDATA("Count of Order ID",$A$3,"Years (Order Date)",2014)/GETPIVOTDATA("Count of Order ID",$A$3,"Years (Order Date)",2013))-1</f>
        <v>0.2864341085271318</v>
      </c>
      <c r="M9" s="44">
        <f>(GETPIVOTDATA("Sum of Profit Margin",$A$3,"Years (Order Date)",2014)/GETPIVOTDATA("Sum of Profit Margin",$A$3,"Years (Order Date)",2013))-1</f>
        <v>-5.1453757264990463E-2</v>
      </c>
    </row>
    <row r="14" spans="1:13" x14ac:dyDescent="0.3">
      <c r="H14" s="4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showGridLines="0" topLeftCell="A2" workbookViewId="0">
      <selection activeCell="I1" sqref="I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17"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F0A77-7656-4C58-BEA4-1FFB6299CB19}">
  <dimension ref="W8:X17"/>
  <sheetViews>
    <sheetView showGridLines="0" showRowColHeaders="0" tabSelected="1" zoomScaleNormal="100" workbookViewId="0">
      <selection activeCell="W12" sqref="W12"/>
    </sheetView>
  </sheetViews>
  <sheetFormatPr defaultRowHeight="14.4" x14ac:dyDescent="0.3"/>
  <sheetData>
    <row r="8" spans="23:23" x14ac:dyDescent="0.3">
      <c r="W8" s="44"/>
    </row>
    <row r="17" spans="24:24" x14ac:dyDescent="0.3">
      <c r="X17" s="44"/>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Sheet4</vt:lpstr>
      <vt:lpstr>waterfall chart</vt:lpstr>
      <vt:lpstr>pie chart</vt:lpstr>
      <vt:lpstr>map chart</vt:lpstr>
      <vt:lpstr>top 5</vt:lpstr>
      <vt:lpstr>kpi sparkline</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Rahul singh Rathore</cp:lastModifiedBy>
  <dcterms:created xsi:type="dcterms:W3CDTF">2015-06-05T18:17:20Z</dcterms:created>
  <dcterms:modified xsi:type="dcterms:W3CDTF">2024-05-02T11:26:17Z</dcterms:modified>
</cp:coreProperties>
</file>